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iam2/Documents/GitHub/qmk_firmware/Notes and scripts/"/>
    </mc:Choice>
  </mc:AlternateContent>
  <xr:revisionPtr revIDLastSave="0" documentId="13_ncr:1_{87587DEE-F709-5E41-88AA-DCF96ED1838D}" xr6:coauthVersionLast="47" xr6:coauthVersionMax="47" xr10:uidLastSave="{00000000-0000-0000-0000-000000000000}"/>
  <bookViews>
    <workbookView xWindow="38380" yWindow="-2780" windowWidth="27640" windowHeight="16940" activeTab="3" xr2:uid="{A6F6E149-121B-F84A-9B42-431FA814CB94}"/>
  </bookViews>
  <sheets>
    <sheet name="Zone map" sheetId="1" r:id="rId1"/>
    <sheet name="Layout" sheetId="2" r:id="rId2"/>
    <sheet name="Calcs" sheetId="3" r:id="rId3"/>
    <sheet name="Number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7" i="3" l="1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Q16" i="1"/>
  <c r="Q17" i="1"/>
  <c r="Q18" i="1"/>
  <c r="Q19" i="1"/>
  <c r="Q15" i="1"/>
  <c r="O11" i="1"/>
  <c r="P11" i="1"/>
  <c r="C11" i="1"/>
  <c r="D11" i="1"/>
  <c r="E11" i="1"/>
  <c r="F11" i="1"/>
  <c r="G11" i="1"/>
  <c r="H11" i="1"/>
  <c r="I11" i="1"/>
  <c r="J11" i="1"/>
  <c r="K11" i="1"/>
  <c r="L11" i="1"/>
  <c r="M11" i="1"/>
  <c r="N11" i="1"/>
  <c r="B11" i="1"/>
  <c r="G67" i="3" l="1"/>
  <c r="G77" i="3"/>
  <c r="F76" i="3"/>
  <c r="F75" i="3"/>
  <c r="G74" i="3"/>
  <c r="G73" i="3"/>
  <c r="F72" i="3"/>
  <c r="G71" i="3"/>
  <c r="F70" i="3"/>
  <c r="G69" i="3"/>
  <c r="K68" i="3"/>
  <c r="G107" i="3"/>
  <c r="I106" i="3"/>
  <c r="G105" i="3"/>
  <c r="H104" i="3"/>
  <c r="G103" i="3"/>
  <c r="F102" i="3"/>
  <c r="G101" i="3"/>
  <c r="F100" i="3"/>
  <c r="G99" i="3"/>
  <c r="K98" i="3"/>
  <c r="G97" i="3"/>
  <c r="F96" i="3"/>
  <c r="F95" i="3"/>
  <c r="K94" i="3"/>
  <c r="G93" i="3"/>
  <c r="F92" i="3"/>
  <c r="G91" i="3"/>
  <c r="F90" i="3"/>
  <c r="G82" i="3"/>
  <c r="G81" i="3"/>
  <c r="G89" i="3"/>
  <c r="F88" i="3"/>
  <c r="G87" i="3"/>
  <c r="G86" i="3"/>
  <c r="F85" i="3"/>
  <c r="G84" i="3"/>
  <c r="G83" i="3"/>
  <c r="F80" i="3"/>
  <c r="F79" i="3"/>
  <c r="G78" i="3"/>
  <c r="G66" i="3"/>
  <c r="F65" i="3"/>
  <c r="G64" i="3"/>
  <c r="G63" i="3"/>
  <c r="G62" i="3"/>
  <c r="G61" i="3"/>
  <c r="F60" i="3"/>
  <c r="G59" i="3"/>
  <c r="G58" i="3"/>
  <c r="G57" i="3"/>
  <c r="F56" i="3"/>
  <c r="G55" i="3"/>
  <c r="G54" i="3"/>
  <c r="G53" i="3"/>
  <c r="G52" i="3"/>
  <c r="G51" i="3"/>
  <c r="H50" i="3"/>
  <c r="F49" i="3"/>
  <c r="F48" i="3"/>
  <c r="G47" i="3"/>
  <c r="F46" i="3"/>
  <c r="F45" i="3"/>
  <c r="G44" i="3"/>
  <c r="G43" i="3"/>
  <c r="F42" i="3"/>
  <c r="G41" i="3"/>
  <c r="F40" i="3"/>
  <c r="G39" i="3"/>
  <c r="F38" i="3"/>
  <c r="G37" i="3"/>
  <c r="G36" i="3"/>
  <c r="G35" i="3"/>
  <c r="G34" i="3"/>
  <c r="F33" i="3"/>
  <c r="G32" i="3"/>
  <c r="G31" i="3"/>
  <c r="F30" i="3"/>
  <c r="G29" i="3"/>
  <c r="G28" i="3"/>
  <c r="G27" i="3"/>
  <c r="F26" i="3"/>
  <c r="G25" i="3"/>
  <c r="G24" i="3"/>
  <c r="G23" i="3"/>
  <c r="F22" i="3"/>
  <c r="G21" i="3"/>
  <c r="G20" i="3"/>
  <c r="G19" i="3"/>
  <c r="G18" i="3"/>
  <c r="G17" i="3"/>
  <c r="G16" i="3"/>
  <c r="F15" i="3"/>
  <c r="G14" i="3"/>
  <c r="G13" i="3"/>
  <c r="G12" i="3"/>
  <c r="G11" i="3"/>
  <c r="F10" i="3"/>
  <c r="G9" i="3"/>
  <c r="G8" i="3"/>
  <c r="G7" i="3"/>
  <c r="F6" i="3"/>
  <c r="G5" i="3"/>
  <c r="F4" i="3"/>
  <c r="B3" i="3"/>
  <c r="G3" i="3" s="1"/>
  <c r="I90" i="3" l="1"/>
  <c r="G90" i="3"/>
  <c r="K16" i="3"/>
  <c r="K83" i="3"/>
  <c r="J50" i="3"/>
  <c r="F50" i="3"/>
  <c r="G50" i="3"/>
  <c r="K18" i="3"/>
  <c r="J106" i="3"/>
  <c r="J16" i="3"/>
  <c r="I50" i="3"/>
  <c r="J90" i="3"/>
  <c r="F103" i="3"/>
  <c r="K90" i="3"/>
  <c r="G79" i="3"/>
  <c r="K50" i="3"/>
  <c r="G33" i="3"/>
  <c r="F52" i="3"/>
  <c r="J53" i="3"/>
  <c r="J18" i="3"/>
  <c r="F51" i="3"/>
  <c r="H90" i="3"/>
  <c r="K52" i="3"/>
  <c r="H18" i="3"/>
  <c r="F53" i="3"/>
  <c r="K53" i="3"/>
  <c r="K106" i="3"/>
  <c r="J52" i="3"/>
  <c r="K35" i="3"/>
  <c r="F17" i="3"/>
  <c r="H106" i="3"/>
  <c r="J83" i="3"/>
  <c r="H52" i="3"/>
  <c r="K33" i="3"/>
  <c r="H16" i="3"/>
  <c r="F18" i="3"/>
  <c r="I52" i="3"/>
  <c r="G106" i="3"/>
  <c r="K79" i="3"/>
  <c r="J33" i="3"/>
  <c r="K3" i="3"/>
  <c r="K103" i="3"/>
  <c r="J79" i="3"/>
  <c r="K51" i="3"/>
  <c r="I33" i="3"/>
  <c r="J3" i="3"/>
  <c r="J103" i="3"/>
  <c r="H79" i="3"/>
  <c r="J51" i="3"/>
  <c r="H33" i="3"/>
  <c r="J66" i="3"/>
  <c r="H66" i="3"/>
  <c r="F66" i="3"/>
  <c r="K66" i="3"/>
  <c r="K4" i="3"/>
  <c r="K104" i="3"/>
  <c r="J104" i="3"/>
  <c r="J35" i="3"/>
  <c r="J4" i="3"/>
  <c r="F106" i="3"/>
  <c r="F16" i="3"/>
  <c r="I104" i="3"/>
  <c r="I79" i="3"/>
  <c r="I66" i="3"/>
  <c r="I35" i="3"/>
  <c r="I18" i="3"/>
  <c r="I16" i="3"/>
  <c r="I4" i="3"/>
  <c r="H4" i="3"/>
  <c r="G4" i="3"/>
  <c r="F105" i="3"/>
  <c r="F104" i="3"/>
  <c r="G104" i="3"/>
  <c r="K19" i="3"/>
  <c r="F35" i="3"/>
  <c r="J34" i="3"/>
  <c r="J17" i="3"/>
  <c r="F83" i="3"/>
  <c r="F34" i="3"/>
  <c r="I105" i="3"/>
  <c r="I103" i="3"/>
  <c r="I83" i="3"/>
  <c r="I78" i="3"/>
  <c r="I53" i="3"/>
  <c r="I51" i="3"/>
  <c r="I36" i="3"/>
  <c r="I34" i="3"/>
  <c r="I19" i="3"/>
  <c r="I17" i="3"/>
  <c r="I5" i="3"/>
  <c r="I3" i="3"/>
  <c r="H35" i="3"/>
  <c r="F36" i="3"/>
  <c r="K105" i="3"/>
  <c r="K34" i="3"/>
  <c r="K17" i="3"/>
  <c r="J78" i="3"/>
  <c r="J36" i="3"/>
  <c r="J19" i="3"/>
  <c r="F3" i="3"/>
  <c r="H105" i="3"/>
  <c r="H103" i="3"/>
  <c r="H83" i="3"/>
  <c r="H78" i="3"/>
  <c r="H53" i="3"/>
  <c r="H51" i="3"/>
  <c r="H36" i="3"/>
  <c r="H34" i="3"/>
  <c r="H19" i="3"/>
  <c r="H17" i="3"/>
  <c r="H5" i="3"/>
  <c r="H3" i="3"/>
  <c r="F5" i="3"/>
  <c r="K78" i="3"/>
  <c r="K36" i="3"/>
  <c r="K5" i="3"/>
  <c r="J105" i="3"/>
  <c r="J5" i="3"/>
  <c r="F78" i="3"/>
  <c r="F19" i="3"/>
  <c r="G96" i="3"/>
  <c r="I38" i="3"/>
  <c r="H68" i="3"/>
  <c r="J87" i="3"/>
  <c r="J100" i="3"/>
  <c r="J98" i="3"/>
  <c r="J45" i="3"/>
  <c r="K95" i="3"/>
  <c r="K37" i="3"/>
  <c r="K75" i="3"/>
  <c r="J65" i="3"/>
  <c r="K87" i="3"/>
  <c r="I72" i="3"/>
  <c r="J95" i="3"/>
  <c r="I84" i="3"/>
  <c r="I6" i="3"/>
  <c r="G94" i="3"/>
  <c r="J92" i="3"/>
  <c r="J72" i="3"/>
  <c r="J102" i="3"/>
  <c r="K65" i="3"/>
  <c r="J107" i="3"/>
  <c r="K96" i="3"/>
  <c r="K88" i="3"/>
  <c r="K77" i="3"/>
  <c r="I58" i="3"/>
  <c r="I54" i="3"/>
  <c r="J27" i="3"/>
  <c r="F73" i="3"/>
  <c r="J96" i="3"/>
  <c r="J88" i="3"/>
  <c r="J77" i="3"/>
  <c r="K57" i="3"/>
  <c r="J48" i="3"/>
  <c r="J44" i="3"/>
  <c r="J26" i="3"/>
  <c r="I102" i="3"/>
  <c r="I96" i="3"/>
  <c r="I92" i="3"/>
  <c r="I88" i="3"/>
  <c r="J76" i="3"/>
  <c r="J68" i="3"/>
  <c r="J57" i="3"/>
  <c r="I48" i="3"/>
  <c r="I44" i="3"/>
  <c r="I26" i="3"/>
  <c r="H96" i="3"/>
  <c r="H88" i="3"/>
  <c r="I76" i="3"/>
  <c r="I68" i="3"/>
  <c r="J56" i="3"/>
  <c r="K47" i="3"/>
  <c r="J38" i="3"/>
  <c r="J6" i="3"/>
  <c r="J37" i="3"/>
  <c r="G88" i="3"/>
  <c r="I56" i="3"/>
  <c r="G76" i="3"/>
  <c r="J64" i="3"/>
  <c r="H98" i="3"/>
  <c r="J82" i="3"/>
  <c r="I46" i="3"/>
  <c r="F43" i="3"/>
  <c r="F8" i="3"/>
  <c r="G98" i="3"/>
  <c r="J94" i="3"/>
  <c r="J86" i="3"/>
  <c r="K81" i="3"/>
  <c r="J75" i="3"/>
  <c r="J67" i="3"/>
  <c r="J62" i="3"/>
  <c r="K55" i="3"/>
  <c r="H46" i="3"/>
  <c r="J28" i="3"/>
  <c r="J47" i="3"/>
  <c r="J46" i="3"/>
  <c r="K67" i="3"/>
  <c r="I64" i="3"/>
  <c r="K97" i="3"/>
  <c r="I94" i="3"/>
  <c r="K89" i="3"/>
  <c r="I86" i="3"/>
  <c r="J81" i="3"/>
  <c r="J74" i="3"/>
  <c r="I62" i="3"/>
  <c r="J55" i="3"/>
  <c r="G46" i="3"/>
  <c r="I28" i="3"/>
  <c r="H76" i="3"/>
  <c r="I98" i="3"/>
  <c r="G68" i="3"/>
  <c r="H56" i="3"/>
  <c r="F13" i="3"/>
  <c r="G56" i="3"/>
  <c r="K107" i="3"/>
  <c r="J97" i="3"/>
  <c r="H94" i="3"/>
  <c r="J89" i="3"/>
  <c r="J84" i="3"/>
  <c r="J80" i="3"/>
  <c r="I74" i="3"/>
  <c r="J58" i="3"/>
  <c r="J54" i="3"/>
  <c r="K45" i="3"/>
  <c r="K27" i="3"/>
  <c r="J101" i="3"/>
  <c r="K102" i="3"/>
  <c r="K100" i="3"/>
  <c r="K92" i="3"/>
  <c r="K86" i="3"/>
  <c r="K84" i="3"/>
  <c r="K82" i="3"/>
  <c r="K80" i="3"/>
  <c r="K76" i="3"/>
  <c r="K74" i="3"/>
  <c r="K72" i="3"/>
  <c r="K70" i="3"/>
  <c r="K64" i="3"/>
  <c r="K62" i="3"/>
  <c r="K60" i="3"/>
  <c r="K58" i="3"/>
  <c r="K56" i="3"/>
  <c r="K54" i="3"/>
  <c r="K48" i="3"/>
  <c r="K46" i="3"/>
  <c r="K44" i="3"/>
  <c r="K42" i="3"/>
  <c r="K40" i="3"/>
  <c r="K38" i="3"/>
  <c r="K32" i="3"/>
  <c r="K30" i="3"/>
  <c r="K28" i="3"/>
  <c r="K26" i="3"/>
  <c r="K24" i="3"/>
  <c r="K22" i="3"/>
  <c r="K20" i="3"/>
  <c r="K14" i="3"/>
  <c r="K12" i="3"/>
  <c r="K10" i="3"/>
  <c r="K8" i="3"/>
  <c r="K6" i="3"/>
  <c r="J70" i="3"/>
  <c r="J60" i="3"/>
  <c r="J42" i="3"/>
  <c r="J40" i="3"/>
  <c r="J32" i="3"/>
  <c r="J30" i="3"/>
  <c r="J24" i="3"/>
  <c r="J22" i="3"/>
  <c r="J20" i="3"/>
  <c r="J14" i="3"/>
  <c r="J12" i="3"/>
  <c r="J10" i="3"/>
  <c r="J8" i="3"/>
  <c r="I82" i="3"/>
  <c r="I42" i="3"/>
  <c r="I40" i="3"/>
  <c r="I32" i="3"/>
  <c r="I30" i="3"/>
  <c r="I24" i="3"/>
  <c r="I22" i="3"/>
  <c r="I20" i="3"/>
  <c r="I14" i="3"/>
  <c r="I12" i="3"/>
  <c r="I10" i="3"/>
  <c r="I8" i="3"/>
  <c r="I100" i="3"/>
  <c r="H102" i="3"/>
  <c r="H100" i="3"/>
  <c r="H92" i="3"/>
  <c r="H86" i="3"/>
  <c r="H84" i="3"/>
  <c r="H82" i="3"/>
  <c r="H80" i="3"/>
  <c r="H74" i="3"/>
  <c r="H72" i="3"/>
  <c r="H70" i="3"/>
  <c r="H64" i="3"/>
  <c r="H62" i="3"/>
  <c r="H60" i="3"/>
  <c r="H58" i="3"/>
  <c r="H54" i="3"/>
  <c r="H48" i="3"/>
  <c r="H44" i="3"/>
  <c r="H42" i="3"/>
  <c r="H40" i="3"/>
  <c r="H38" i="3"/>
  <c r="H32" i="3"/>
  <c r="H30" i="3"/>
  <c r="H28" i="3"/>
  <c r="H26" i="3"/>
  <c r="H24" i="3"/>
  <c r="H22" i="3"/>
  <c r="H20" i="3"/>
  <c r="H14" i="3"/>
  <c r="H12" i="3"/>
  <c r="H10" i="3"/>
  <c r="H8" i="3"/>
  <c r="H6" i="3"/>
  <c r="G102" i="3"/>
  <c r="G100" i="3"/>
  <c r="G92" i="3"/>
  <c r="G80" i="3"/>
  <c r="G72" i="3"/>
  <c r="G70" i="3"/>
  <c r="G60" i="3"/>
  <c r="G48" i="3"/>
  <c r="G42" i="3"/>
  <c r="G40" i="3"/>
  <c r="G38" i="3"/>
  <c r="G30" i="3"/>
  <c r="G26" i="3"/>
  <c r="G22" i="3"/>
  <c r="G10" i="3"/>
  <c r="G6" i="3"/>
  <c r="I70" i="3"/>
  <c r="K101" i="3"/>
  <c r="K99" i="3"/>
  <c r="K93" i="3"/>
  <c r="K91" i="3"/>
  <c r="K85" i="3"/>
  <c r="K73" i="3"/>
  <c r="K71" i="3"/>
  <c r="K69" i="3"/>
  <c r="K63" i="3"/>
  <c r="K61" i="3"/>
  <c r="K59" i="3"/>
  <c r="K49" i="3"/>
  <c r="K43" i="3"/>
  <c r="K41" i="3"/>
  <c r="K39" i="3"/>
  <c r="K31" i="3"/>
  <c r="K29" i="3"/>
  <c r="K25" i="3"/>
  <c r="K23" i="3"/>
  <c r="K21" i="3"/>
  <c r="K15" i="3"/>
  <c r="K13" i="3"/>
  <c r="K11" i="3"/>
  <c r="K9" i="3"/>
  <c r="K7" i="3"/>
  <c r="I80" i="3"/>
  <c r="F23" i="3"/>
  <c r="J69" i="3"/>
  <c r="J63" i="3"/>
  <c r="J61" i="3"/>
  <c r="J59" i="3"/>
  <c r="J49" i="3"/>
  <c r="J43" i="3"/>
  <c r="J31" i="3"/>
  <c r="J29" i="3"/>
  <c r="J25" i="3"/>
  <c r="J23" i="3"/>
  <c r="J21" i="3"/>
  <c r="J15" i="3"/>
  <c r="J13" i="3"/>
  <c r="J11" i="3"/>
  <c r="J9" i="3"/>
  <c r="J7" i="3"/>
  <c r="J91" i="3"/>
  <c r="J85" i="3"/>
  <c r="J71" i="3"/>
  <c r="I107" i="3"/>
  <c r="I101" i="3"/>
  <c r="I99" i="3"/>
  <c r="I97" i="3"/>
  <c r="I95" i="3"/>
  <c r="I93" i="3"/>
  <c r="I91" i="3"/>
  <c r="I89" i="3"/>
  <c r="I87" i="3"/>
  <c r="I85" i="3"/>
  <c r="I81" i="3"/>
  <c r="I77" i="3"/>
  <c r="I75" i="3"/>
  <c r="I73" i="3"/>
  <c r="I71" i="3"/>
  <c r="I69" i="3"/>
  <c r="I67" i="3"/>
  <c r="I65" i="3"/>
  <c r="I63" i="3"/>
  <c r="I61" i="3"/>
  <c r="I59" i="3"/>
  <c r="I57" i="3"/>
  <c r="I55" i="3"/>
  <c r="I49" i="3"/>
  <c r="I47" i="3"/>
  <c r="I45" i="3"/>
  <c r="I43" i="3"/>
  <c r="I41" i="3"/>
  <c r="I39" i="3"/>
  <c r="I37" i="3"/>
  <c r="I31" i="3"/>
  <c r="I29" i="3"/>
  <c r="I27" i="3"/>
  <c r="I25" i="3"/>
  <c r="I23" i="3"/>
  <c r="I21" i="3"/>
  <c r="I15" i="3"/>
  <c r="I13" i="3"/>
  <c r="I11" i="3"/>
  <c r="I9" i="3"/>
  <c r="I7" i="3"/>
  <c r="F93" i="3"/>
  <c r="F63" i="3"/>
  <c r="J73" i="3"/>
  <c r="J39" i="3"/>
  <c r="H107" i="3"/>
  <c r="H101" i="3"/>
  <c r="H99" i="3"/>
  <c r="H97" i="3"/>
  <c r="H95" i="3"/>
  <c r="H93" i="3"/>
  <c r="H91" i="3"/>
  <c r="H89" i="3"/>
  <c r="H87" i="3"/>
  <c r="H85" i="3"/>
  <c r="H81" i="3"/>
  <c r="H77" i="3"/>
  <c r="H75" i="3"/>
  <c r="H73" i="3"/>
  <c r="H71" i="3"/>
  <c r="H69" i="3"/>
  <c r="H67" i="3"/>
  <c r="H65" i="3"/>
  <c r="H63" i="3"/>
  <c r="H61" i="3"/>
  <c r="H59" i="3"/>
  <c r="H57" i="3"/>
  <c r="H55" i="3"/>
  <c r="H49" i="3"/>
  <c r="H47" i="3"/>
  <c r="H45" i="3"/>
  <c r="H43" i="3"/>
  <c r="H41" i="3"/>
  <c r="H39" i="3"/>
  <c r="H37" i="3"/>
  <c r="H31" i="3"/>
  <c r="H29" i="3"/>
  <c r="H27" i="3"/>
  <c r="H25" i="3"/>
  <c r="H23" i="3"/>
  <c r="H21" i="3"/>
  <c r="H15" i="3"/>
  <c r="H13" i="3"/>
  <c r="H11" i="3"/>
  <c r="H9" i="3"/>
  <c r="H7" i="3"/>
  <c r="I60" i="3"/>
  <c r="J99" i="3"/>
  <c r="J93" i="3"/>
  <c r="J41" i="3"/>
  <c r="F87" i="3"/>
  <c r="G95" i="3"/>
  <c r="G85" i="3"/>
  <c r="G75" i="3"/>
  <c r="G65" i="3"/>
  <c r="G49" i="3"/>
  <c r="G45" i="3"/>
  <c r="G15" i="3"/>
  <c r="F82" i="3"/>
  <c r="F62" i="3"/>
  <c r="F32" i="3"/>
  <c r="F12" i="3"/>
  <c r="F101" i="3"/>
  <c r="F91" i="3"/>
  <c r="F81" i="3"/>
  <c r="F71" i="3"/>
  <c r="F61" i="3"/>
  <c r="F41" i="3"/>
  <c r="F31" i="3"/>
  <c r="F21" i="3"/>
  <c r="F11" i="3"/>
  <c r="F20" i="3"/>
  <c r="F99" i="3"/>
  <c r="F89" i="3"/>
  <c r="F69" i="3"/>
  <c r="F59" i="3"/>
  <c r="F39" i="3"/>
  <c r="F29" i="3"/>
  <c r="F9" i="3"/>
  <c r="F7" i="3"/>
  <c r="F98" i="3"/>
  <c r="F68" i="3"/>
  <c r="F58" i="3"/>
  <c r="F107" i="3"/>
  <c r="F67" i="3"/>
  <c r="F47" i="3"/>
  <c r="F86" i="3"/>
  <c r="F97" i="3"/>
  <c r="F77" i="3"/>
  <c r="F37" i="3"/>
  <c r="F55" i="3"/>
  <c r="F25" i="3"/>
  <c r="F28" i="3"/>
  <c r="F57" i="3"/>
  <c r="F27" i="3"/>
  <c r="F94" i="3"/>
  <c r="F84" i="3"/>
  <c r="F74" i="3"/>
  <c r="F64" i="3"/>
  <c r="F54" i="3"/>
  <c r="F44" i="3"/>
  <c r="F24" i="3"/>
  <c r="F14" i="3"/>
  <c r="E6" i="4" l="1"/>
  <c r="E7" i="4"/>
  <c r="D7" i="4"/>
  <c r="C7" i="4"/>
  <c r="B7" i="4"/>
  <c r="D6" i="4"/>
  <c r="C6" i="4"/>
  <c r="B6" i="4"/>
  <c r="D5" i="4"/>
  <c r="E5" i="4"/>
  <c r="C5" i="4"/>
  <c r="B5" i="4"/>
  <c r="E4" i="4"/>
  <c r="D4" i="4"/>
  <c r="C4" i="4"/>
  <c r="E3" i="4"/>
  <c r="D3" i="4"/>
  <c r="C3" i="4"/>
  <c r="B4" i="4"/>
  <c r="B3" i="4"/>
  <c r="E2" i="4"/>
  <c r="D2" i="4"/>
  <c r="C2" i="4"/>
  <c r="B2" i="4"/>
  <c r="E9" i="4" l="1"/>
  <c r="C9" i="4"/>
  <c r="D9" i="4"/>
  <c r="B9" i="4"/>
  <c r="G4" i="4"/>
  <c r="G3" i="4"/>
  <c r="G5" i="4"/>
  <c r="G6" i="4"/>
  <c r="G7" i="4"/>
  <c r="G2" i="4"/>
</calcChain>
</file>

<file path=xl/sharedStrings.xml><?xml version="1.0" encoding="utf-8"?>
<sst xmlns="http://schemas.openxmlformats.org/spreadsheetml/2006/main" count="183" uniqueCount="181">
  <si>
    <t>esc: 1</t>
  </si>
  <si>
    <t>led: 102</t>
  </si>
  <si>
    <t>led: 101</t>
  </si>
  <si>
    <t>led: 88</t>
  </si>
  <si>
    <t>Index</t>
  </si>
  <si>
    <t>Color</t>
  </si>
  <si>
    <t>Zone</t>
  </si>
  <si>
    <t>id1</t>
  </si>
  <si>
    <t>id2</t>
  </si>
  <si>
    <t>id3</t>
  </si>
  <si>
    <t>id0</t>
  </si>
  <si>
    <t>Code snippet</t>
  </si>
  <si>
    <t>Sum check</t>
  </si>
  <si>
    <t>Exp</t>
  </si>
  <si>
    <t>led: 104</t>
  </si>
  <si>
    <t>led: 105</t>
  </si>
  <si>
    <t>led: 103</t>
  </si>
  <si>
    <t>1 esc</t>
  </si>
  <si>
    <t>11 0</t>
  </si>
  <si>
    <t>12 -</t>
  </si>
  <si>
    <t>13 +</t>
  </si>
  <si>
    <t>14 bckspc</t>
  </si>
  <si>
    <t>15 del</t>
  </si>
  <si>
    <t>16 tab</t>
  </si>
  <si>
    <t>18 w</t>
  </si>
  <si>
    <t>19 e</t>
  </si>
  <si>
    <t>24 i</t>
  </si>
  <si>
    <t>25 o</t>
  </si>
  <si>
    <t>26 p</t>
  </si>
  <si>
    <t>27 [</t>
  </si>
  <si>
    <t>28 ]</t>
  </si>
  <si>
    <t xml:space="preserve">29 \ </t>
  </si>
  <si>
    <t>30 home</t>
  </si>
  <si>
    <t>31 capslck</t>
  </si>
  <si>
    <t>32 a</t>
  </si>
  <si>
    <t>33 s</t>
  </si>
  <si>
    <t>34 d</t>
  </si>
  <si>
    <t>35 f</t>
  </si>
  <si>
    <t>36 g</t>
  </si>
  <si>
    <t xml:space="preserve">37 h </t>
  </si>
  <si>
    <t>38 j</t>
  </si>
  <si>
    <t>39 k</t>
  </si>
  <si>
    <t>40 l</t>
  </si>
  <si>
    <t>41 ;</t>
  </si>
  <si>
    <t>42 '</t>
  </si>
  <si>
    <t>43 enter</t>
  </si>
  <si>
    <t>44 pgup</t>
  </si>
  <si>
    <t>45 lshift</t>
  </si>
  <si>
    <t>46 z</t>
  </si>
  <si>
    <t xml:space="preserve">47 x </t>
  </si>
  <si>
    <t xml:space="preserve">48 c </t>
  </si>
  <si>
    <t>49 v</t>
  </si>
  <si>
    <t xml:space="preserve">50 b </t>
  </si>
  <si>
    <t>51 n</t>
  </si>
  <si>
    <t>52 m</t>
  </si>
  <si>
    <t>53 &lt;,</t>
  </si>
  <si>
    <t>54 &gt;.</t>
  </si>
  <si>
    <t>55 /</t>
  </si>
  <si>
    <t>56 rshift</t>
  </si>
  <si>
    <t>57 up</t>
  </si>
  <si>
    <t>58 pgdn</t>
  </si>
  <si>
    <t>59 lctrl</t>
  </si>
  <si>
    <t>60 meta</t>
  </si>
  <si>
    <t>61 alt</t>
  </si>
  <si>
    <t>63 Alt</t>
  </si>
  <si>
    <t>64 Fn</t>
  </si>
  <si>
    <t>65 lft</t>
  </si>
  <si>
    <t>66 dn</t>
  </si>
  <si>
    <t>67 rt</t>
  </si>
  <si>
    <t>1: 2</t>
  </si>
  <si>
    <t>2 1</t>
  </si>
  <si>
    <t>3 2</t>
  </si>
  <si>
    <t>4 3</t>
  </si>
  <si>
    <t>5 4</t>
  </si>
  <si>
    <t>6 5</t>
  </si>
  <si>
    <t>7 6</t>
  </si>
  <si>
    <t>8 7</t>
  </si>
  <si>
    <t>9 8</t>
  </si>
  <si>
    <t>10 9</t>
  </si>
  <si>
    <t xml:space="preserve">led: 100 </t>
  </si>
  <si>
    <t xml:space="preserve">led: 99 </t>
  </si>
  <si>
    <t xml:space="preserve">led: 98 </t>
  </si>
  <si>
    <t xml:space="preserve">led: 97 </t>
  </si>
  <si>
    <t xml:space="preserve">led: 96 </t>
  </si>
  <si>
    <t xml:space="preserve">led: 95 </t>
  </si>
  <si>
    <t xml:space="preserve">led: 94 </t>
  </si>
  <si>
    <t xml:space="preserve">led: 93 </t>
  </si>
  <si>
    <t xml:space="preserve">led: 92 </t>
  </si>
  <si>
    <t xml:space="preserve">led: 91 </t>
  </si>
  <si>
    <t xml:space="preserve">led: 90 </t>
  </si>
  <si>
    <t xml:space="preserve">led: 89 </t>
  </si>
  <si>
    <t>2: 3</t>
  </si>
  <si>
    <t>3: 4</t>
  </si>
  <si>
    <t>4: 5</t>
  </si>
  <si>
    <t>5: 6</t>
  </si>
  <si>
    <t>6: 7</t>
  </si>
  <si>
    <t>7: 8</t>
  </si>
  <si>
    <t>8: 9</t>
  </si>
  <si>
    <t>9: 10</t>
  </si>
  <si>
    <t>0: 11</t>
  </si>
  <si>
    <t>-: 12</t>
  </si>
  <si>
    <t>+: 13</t>
  </si>
  <si>
    <t>backspace: 14</t>
  </si>
  <si>
    <t>delete: 15</t>
  </si>
  <si>
    <t>17 q</t>
  </si>
  <si>
    <t>20 r</t>
  </si>
  <si>
    <t>21 t</t>
  </si>
  <si>
    <t>22 y</t>
  </si>
  <si>
    <t>23 u</t>
  </si>
  <si>
    <t>tab: 16</t>
  </si>
  <si>
    <t>q: 17</t>
  </si>
  <si>
    <t>w: 18</t>
  </si>
  <si>
    <t>e: 19</t>
  </si>
  <si>
    <t>r: 20</t>
  </si>
  <si>
    <t>t: 21</t>
  </si>
  <si>
    <t>y: 22</t>
  </si>
  <si>
    <t>u: 23</t>
  </si>
  <si>
    <t>i: 24</t>
  </si>
  <si>
    <t>o: 25</t>
  </si>
  <si>
    <t>p: 26</t>
  </si>
  <si>
    <t>[: 27</t>
  </si>
  <si>
    <t>]: 28</t>
  </si>
  <si>
    <t>\: 29</t>
  </si>
  <si>
    <t>home: 30</t>
  </si>
  <si>
    <t>capslck: 31</t>
  </si>
  <si>
    <t>a: 32</t>
  </si>
  <si>
    <t>s: 33</t>
  </si>
  <si>
    <t>d: 34</t>
  </si>
  <si>
    <t>f: 35</t>
  </si>
  <si>
    <t>g: 36</t>
  </si>
  <si>
    <t>h : 37</t>
  </si>
  <si>
    <t>j: 38</t>
  </si>
  <si>
    <t>k: 39</t>
  </si>
  <si>
    <t>l: 40</t>
  </si>
  <si>
    <t>;: 41</t>
  </si>
  <si>
    <t>': 42</t>
  </si>
  <si>
    <t>enter: 43</t>
  </si>
  <si>
    <t>lshift: 45</t>
  </si>
  <si>
    <t>z: 46</t>
  </si>
  <si>
    <t>x : 47</t>
  </si>
  <si>
    <t>c : 48</t>
  </si>
  <si>
    <t>v: 49</t>
  </si>
  <si>
    <t>b : 50</t>
  </si>
  <si>
    <t>n: 51</t>
  </si>
  <si>
    <t>m: 52</t>
  </si>
  <si>
    <t>&lt;,: 53</t>
  </si>
  <si>
    <t>&gt;.: 54</t>
  </si>
  <si>
    <t>/: 55</t>
  </si>
  <si>
    <t>rshift: 56</t>
  </si>
  <si>
    <t>up: 57</t>
  </si>
  <si>
    <t>pg dn: 58</t>
  </si>
  <si>
    <t>pg up: 44</t>
  </si>
  <si>
    <t>lctrl: 59</t>
  </si>
  <si>
    <t>meta: 60</t>
  </si>
  <si>
    <t>alt: 61</t>
  </si>
  <si>
    <t>space: 62</t>
  </si>
  <si>
    <t>alt: 63</t>
  </si>
  <si>
    <t>fn: 64</t>
  </si>
  <si>
    <t>left: 65</t>
  </si>
  <si>
    <t>down: 66</t>
  </si>
  <si>
    <t>right: 67</t>
  </si>
  <si>
    <t>led: 68</t>
  </si>
  <si>
    <t>led: 69</t>
  </si>
  <si>
    <t>led: 70</t>
  </si>
  <si>
    <t>led: 71</t>
  </si>
  <si>
    <t>led: 72</t>
  </si>
  <si>
    <t>led: 73</t>
  </si>
  <si>
    <t>led: 74</t>
  </si>
  <si>
    <t>led: 75</t>
  </si>
  <si>
    <t>led: 76</t>
  </si>
  <si>
    <t>led: 77</t>
  </si>
  <si>
    <t>led: 78</t>
  </si>
  <si>
    <t>led: 79</t>
  </si>
  <si>
    <t>led: 80</t>
  </si>
  <si>
    <t>led: 81</t>
  </si>
  <si>
    <t>led: 82</t>
  </si>
  <si>
    <t>led: 87</t>
  </si>
  <si>
    <t>led: 86</t>
  </si>
  <si>
    <t>led: 85</t>
  </si>
  <si>
    <t>led: 84</t>
  </si>
  <si>
    <t>led: 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</si>
</sst>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MyriadPro-Regular"/>
      <family val="2"/>
    </font>
    <font>
      <sz val="12"/>
      <name val="MyriadPro-Regular"/>
    </font>
    <font>
      <b/>
      <sz val="12"/>
      <color theme="1"/>
      <name val="MyriadPro-Regula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5A6BD"/>
        <bgColor rgb="FFD5A6BD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49" fontId="3" fillId="0" borderId="0" xfId="0" applyNumberFormat="1" applyFont="1" applyAlignment="1">
      <alignment horizontal="center"/>
    </xf>
    <xf numFmtId="49" fontId="3" fillId="2" borderId="0" xfId="0" applyNumberFormat="1" applyFont="1" applyFill="1" applyAlignment="1">
      <alignment horizontal="center"/>
    </xf>
    <xf numFmtId="49" fontId="3" fillId="5" borderId="0" xfId="0" applyNumberFormat="1" applyFont="1" applyFill="1" applyAlignment="1">
      <alignment horizontal="center"/>
    </xf>
    <xf numFmtId="49" fontId="0" fillId="0" borderId="0" xfId="0" applyNumberFormat="1"/>
    <xf numFmtId="49" fontId="3" fillId="2" borderId="0" xfId="0" applyNumberFormat="1" applyFont="1" applyFill="1"/>
    <xf numFmtId="49" fontId="3" fillId="3" borderId="0" xfId="0" applyNumberFormat="1" applyFont="1" applyFill="1" applyAlignment="1">
      <alignment horizontal="center"/>
    </xf>
    <xf numFmtId="49" fontId="3" fillId="4" borderId="0" xfId="0" applyNumberFormat="1" applyFont="1" applyFill="1" applyAlignment="1">
      <alignment horizontal="center"/>
    </xf>
    <xf numFmtId="49" fontId="3" fillId="0" borderId="0" xfId="0" applyNumberFormat="1" applyFont="1"/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3BE7B"/>
      <color rgb="FFF969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96FCF-93EE-0049-8C97-E42686A14102}">
  <dimension ref="A1:Q19"/>
  <sheetViews>
    <sheetView workbookViewId="0">
      <selection activeCell="Q15" sqref="Q15:Q19"/>
    </sheetView>
  </sheetViews>
  <sheetFormatPr baseColWidth="10" defaultRowHeight="16"/>
  <sheetData>
    <row r="1" spans="1:17" ht="30" customHeight="1">
      <c r="A1" s="3"/>
      <c r="B1" s="3"/>
      <c r="C1" s="4">
        <v>100</v>
      </c>
      <c r="D1" s="4">
        <v>99</v>
      </c>
      <c r="E1" s="4">
        <v>98</v>
      </c>
      <c r="F1" s="4">
        <v>97</v>
      </c>
      <c r="G1" s="5">
        <v>96</v>
      </c>
      <c r="H1" s="5">
        <v>95</v>
      </c>
      <c r="I1" s="5">
        <v>94</v>
      </c>
      <c r="J1" s="5">
        <v>93</v>
      </c>
      <c r="K1" s="5">
        <v>92</v>
      </c>
      <c r="L1" s="5">
        <v>91</v>
      </c>
      <c r="M1" s="5">
        <v>90</v>
      </c>
      <c r="N1" s="5">
        <v>89</v>
      </c>
      <c r="O1" s="5">
        <v>88</v>
      </c>
      <c r="P1" s="3"/>
      <c r="Q1" s="6"/>
    </row>
    <row r="2" spans="1:17" ht="30" customHeight="1">
      <c r="A2" s="7">
        <v>101</v>
      </c>
      <c r="B2" s="8" t="s">
        <v>17</v>
      </c>
      <c r="C2" s="8" t="s">
        <v>70</v>
      </c>
      <c r="D2" s="8" t="s">
        <v>71</v>
      </c>
      <c r="E2" s="8" t="s">
        <v>72</v>
      </c>
      <c r="F2" s="8" t="s">
        <v>73</v>
      </c>
      <c r="G2" s="8" t="s">
        <v>74</v>
      </c>
      <c r="H2" s="8" t="s">
        <v>75</v>
      </c>
      <c r="I2" s="8" t="s">
        <v>76</v>
      </c>
      <c r="J2" s="8" t="s">
        <v>77</v>
      </c>
      <c r="K2" s="8" t="s">
        <v>78</v>
      </c>
      <c r="L2" s="8" t="s">
        <v>18</v>
      </c>
      <c r="M2" s="8" t="s">
        <v>19</v>
      </c>
      <c r="N2" s="8" t="s">
        <v>20</v>
      </c>
      <c r="O2" s="8" t="s">
        <v>21</v>
      </c>
      <c r="P2" s="8" t="s">
        <v>22</v>
      </c>
      <c r="Q2" s="5">
        <v>87</v>
      </c>
    </row>
    <row r="3" spans="1:17" ht="30" customHeight="1">
      <c r="A3" s="7">
        <v>102</v>
      </c>
      <c r="B3" s="8" t="s">
        <v>23</v>
      </c>
      <c r="C3" s="8" t="s">
        <v>104</v>
      </c>
      <c r="D3" s="8" t="s">
        <v>24</v>
      </c>
      <c r="E3" s="8" t="s">
        <v>25</v>
      </c>
      <c r="F3" s="8" t="s">
        <v>105</v>
      </c>
      <c r="G3" s="8" t="s">
        <v>106</v>
      </c>
      <c r="H3" s="8" t="s">
        <v>107</v>
      </c>
      <c r="I3" s="8" t="s">
        <v>108</v>
      </c>
      <c r="J3" s="8" t="s">
        <v>26</v>
      </c>
      <c r="K3" s="8" t="s">
        <v>27</v>
      </c>
      <c r="L3" s="8" t="s">
        <v>28</v>
      </c>
      <c r="M3" s="8" t="s">
        <v>29</v>
      </c>
      <c r="N3" s="8" t="s">
        <v>30</v>
      </c>
      <c r="O3" s="8" t="s">
        <v>31</v>
      </c>
      <c r="P3" s="8" t="s">
        <v>32</v>
      </c>
      <c r="Q3" s="5">
        <v>86</v>
      </c>
    </row>
    <row r="4" spans="1:17" ht="30" customHeight="1">
      <c r="A4" s="7">
        <v>103</v>
      </c>
      <c r="B4" s="8" t="s">
        <v>33</v>
      </c>
      <c r="C4" s="8" t="s">
        <v>34</v>
      </c>
      <c r="D4" s="9" t="s">
        <v>35</v>
      </c>
      <c r="E4" s="9" t="s">
        <v>36</v>
      </c>
      <c r="F4" s="9" t="s">
        <v>37</v>
      </c>
      <c r="G4" s="9" t="s">
        <v>38</v>
      </c>
      <c r="H4" s="9" t="s">
        <v>39</v>
      </c>
      <c r="I4" s="9" t="s">
        <v>40</v>
      </c>
      <c r="J4" s="9" t="s">
        <v>41</v>
      </c>
      <c r="K4" s="9" t="s">
        <v>42</v>
      </c>
      <c r="L4" s="9" t="s">
        <v>43</v>
      </c>
      <c r="M4" s="9" t="s">
        <v>44</v>
      </c>
      <c r="N4" s="9" t="s">
        <v>45</v>
      </c>
      <c r="O4" s="3"/>
      <c r="P4" s="9" t="s">
        <v>46</v>
      </c>
      <c r="Q4" s="5">
        <v>85</v>
      </c>
    </row>
    <row r="5" spans="1:17" ht="30" customHeight="1">
      <c r="A5" s="7">
        <v>104</v>
      </c>
      <c r="B5" s="9" t="s">
        <v>47</v>
      </c>
      <c r="C5" s="9" t="s">
        <v>48</v>
      </c>
      <c r="D5" s="9" t="s">
        <v>49</v>
      </c>
      <c r="E5" s="9" t="s">
        <v>50</v>
      </c>
      <c r="F5" s="9" t="s">
        <v>51</v>
      </c>
      <c r="G5" s="9" t="s">
        <v>52</v>
      </c>
      <c r="H5" s="9" t="s">
        <v>53</v>
      </c>
      <c r="I5" s="9" t="s">
        <v>54</v>
      </c>
      <c r="J5" s="9" t="s">
        <v>55</v>
      </c>
      <c r="K5" s="9" t="s">
        <v>56</v>
      </c>
      <c r="L5" s="9" t="s">
        <v>57</v>
      </c>
      <c r="M5" s="9" t="s">
        <v>58</v>
      </c>
      <c r="N5" s="3"/>
      <c r="O5" s="9" t="s">
        <v>59</v>
      </c>
      <c r="P5" s="9" t="s">
        <v>60</v>
      </c>
      <c r="Q5" s="5">
        <v>84</v>
      </c>
    </row>
    <row r="6" spans="1:17" ht="30" customHeight="1">
      <c r="A6" s="7">
        <v>105</v>
      </c>
      <c r="B6" s="9" t="s">
        <v>61</v>
      </c>
      <c r="C6" s="9" t="s">
        <v>62</v>
      </c>
      <c r="D6" s="9" t="s">
        <v>63</v>
      </c>
      <c r="E6" s="3"/>
      <c r="F6" s="3"/>
      <c r="G6" s="3"/>
      <c r="H6" s="9">
        <v>62</v>
      </c>
      <c r="I6" s="3"/>
      <c r="J6" s="3"/>
      <c r="K6" s="10"/>
      <c r="L6" s="9" t="s">
        <v>64</v>
      </c>
      <c r="M6" s="9" t="s">
        <v>65</v>
      </c>
      <c r="N6" s="5" t="s">
        <v>66</v>
      </c>
      <c r="O6" s="5" t="s">
        <v>67</v>
      </c>
      <c r="P6" s="5" t="s">
        <v>68</v>
      </c>
      <c r="Q6" s="5">
        <v>83</v>
      </c>
    </row>
    <row r="7" spans="1:17" ht="30" customHeight="1">
      <c r="A7" s="3"/>
      <c r="B7" s="5">
        <v>68</v>
      </c>
      <c r="C7" s="5">
        <v>69</v>
      </c>
      <c r="D7" s="5">
        <v>70</v>
      </c>
      <c r="E7" s="5">
        <v>71</v>
      </c>
      <c r="F7" s="5">
        <v>72</v>
      </c>
      <c r="G7" s="5">
        <v>73</v>
      </c>
      <c r="H7" s="5">
        <v>74</v>
      </c>
      <c r="I7" s="5">
        <v>75</v>
      </c>
      <c r="J7" s="5">
        <v>76</v>
      </c>
      <c r="K7" s="5">
        <v>77</v>
      </c>
      <c r="L7" s="5">
        <v>78</v>
      </c>
      <c r="M7" s="5">
        <v>79</v>
      </c>
      <c r="N7" s="5">
        <v>80</v>
      </c>
      <c r="O7" s="5">
        <v>81</v>
      </c>
      <c r="P7" s="5">
        <v>82</v>
      </c>
      <c r="Q7" s="6"/>
    </row>
    <row r="8" spans="1:17" ht="30" customHeight="1"/>
    <row r="11" spans="1:17">
      <c r="B11" t="str">
        <f>"led: "&amp;B7</f>
        <v>led: 68</v>
      </c>
      <c r="C11" t="str">
        <f t="shared" ref="C11:P11" si="0">"led: "&amp;C7</f>
        <v>led: 69</v>
      </c>
      <c r="D11" t="str">
        <f t="shared" si="0"/>
        <v>led: 70</v>
      </c>
      <c r="E11" t="str">
        <f t="shared" si="0"/>
        <v>led: 71</v>
      </c>
      <c r="F11" t="str">
        <f t="shared" si="0"/>
        <v>led: 72</v>
      </c>
      <c r="G11" t="str">
        <f t="shared" si="0"/>
        <v>led: 73</v>
      </c>
      <c r="H11" t="str">
        <f t="shared" si="0"/>
        <v>led: 74</v>
      </c>
      <c r="I11" t="str">
        <f t="shared" si="0"/>
        <v>led: 75</v>
      </c>
      <c r="J11" t="str">
        <f t="shared" si="0"/>
        <v>led: 76</v>
      </c>
      <c r="K11" t="str">
        <f t="shared" si="0"/>
        <v>led: 77</v>
      </c>
      <c r="L11" t="str">
        <f t="shared" si="0"/>
        <v>led: 78</v>
      </c>
      <c r="M11" t="str">
        <f t="shared" si="0"/>
        <v>led: 79</v>
      </c>
      <c r="N11" t="str">
        <f t="shared" si="0"/>
        <v>led: 80</v>
      </c>
      <c r="O11" t="str">
        <f>"led: "&amp;O7</f>
        <v>led: 81</v>
      </c>
      <c r="P11" t="str">
        <f t="shared" si="0"/>
        <v>led: 82</v>
      </c>
    </row>
    <row r="15" spans="1:17">
      <c r="Q15" t="str">
        <f>"led: "&amp;Q2</f>
        <v>led: 87</v>
      </c>
    </row>
    <row r="16" spans="1:17">
      <c r="Q16" t="str">
        <f t="shared" ref="Q16:Q19" si="1">"led: "&amp;Q3</f>
        <v>led: 86</v>
      </c>
    </row>
    <row r="17" spans="17:17">
      <c r="Q17" t="str">
        <f t="shared" si="1"/>
        <v>led: 85</v>
      </c>
    </row>
    <row r="18" spans="17:17">
      <c r="Q18" t="str">
        <f t="shared" si="1"/>
        <v>led: 84</v>
      </c>
    </row>
    <row r="19" spans="17:17">
      <c r="Q19" t="str">
        <f t="shared" si="1"/>
        <v>led: 83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2CD6D-73E3-3F4B-BEE9-B48A7F80C519}">
  <sheetPr>
    <pageSetUpPr fitToPage="1"/>
  </sheetPr>
  <dimension ref="A1:Q16"/>
  <sheetViews>
    <sheetView workbookViewId="0">
      <selection activeCell="B4" sqref="B4"/>
    </sheetView>
  </sheetViews>
  <sheetFormatPr baseColWidth="10" defaultRowHeight="16"/>
  <cols>
    <col min="1" max="16384" width="10.83203125" style="12"/>
  </cols>
  <sheetData>
    <row r="1" spans="1:17">
      <c r="A1" s="11"/>
      <c r="B1" s="13" t="s">
        <v>79</v>
      </c>
      <c r="C1" s="13" t="s">
        <v>80</v>
      </c>
      <c r="D1" s="13" t="s">
        <v>81</v>
      </c>
      <c r="E1" s="13" t="s">
        <v>82</v>
      </c>
      <c r="F1" s="13" t="s">
        <v>83</v>
      </c>
      <c r="G1" s="13" t="s">
        <v>84</v>
      </c>
      <c r="H1" s="13" t="s">
        <v>85</v>
      </c>
      <c r="I1" s="13" t="s">
        <v>86</v>
      </c>
      <c r="J1" s="13" t="s">
        <v>87</v>
      </c>
      <c r="K1" s="13" t="s">
        <v>88</v>
      </c>
      <c r="L1" s="13" t="s">
        <v>89</v>
      </c>
      <c r="M1" s="13" t="s">
        <v>90</v>
      </c>
      <c r="N1" s="13" t="s">
        <v>3</v>
      </c>
      <c r="P1" s="11"/>
      <c r="Q1" s="11"/>
    </row>
    <row r="2" spans="1:17" ht="25" customHeight="1">
      <c r="B2" s="14">
        <v>1</v>
      </c>
      <c r="C2" s="14">
        <v>1</v>
      </c>
      <c r="D2" s="14">
        <v>1</v>
      </c>
      <c r="E2" s="14">
        <v>1</v>
      </c>
      <c r="F2" s="14">
        <v>1</v>
      </c>
      <c r="G2" s="14">
        <v>1</v>
      </c>
      <c r="H2" s="14">
        <v>1</v>
      </c>
      <c r="I2" s="14">
        <v>1</v>
      </c>
      <c r="J2" s="14">
        <v>1</v>
      </c>
      <c r="K2" s="14">
        <v>1</v>
      </c>
      <c r="L2" s="14">
        <v>1</v>
      </c>
      <c r="M2" s="14">
        <v>1</v>
      </c>
      <c r="N2" s="14">
        <v>1</v>
      </c>
    </row>
    <row r="3" spans="1:17" s="11" customFormat="1">
      <c r="A3" s="13" t="s">
        <v>2</v>
      </c>
      <c r="B3" s="13" t="s">
        <v>0</v>
      </c>
      <c r="C3" s="13" t="s">
        <v>69</v>
      </c>
      <c r="D3" s="13" t="s">
        <v>91</v>
      </c>
      <c r="E3" s="13" t="s">
        <v>92</v>
      </c>
      <c r="F3" s="13" t="s">
        <v>93</v>
      </c>
      <c r="G3" s="13" t="s">
        <v>94</v>
      </c>
      <c r="H3" s="13" t="s">
        <v>95</v>
      </c>
      <c r="I3" s="13" t="s">
        <v>96</v>
      </c>
      <c r="J3" s="13" t="s">
        <v>97</v>
      </c>
      <c r="K3" s="13" t="s">
        <v>98</v>
      </c>
      <c r="L3" s="13" t="s">
        <v>99</v>
      </c>
      <c r="M3" s="13" t="s">
        <v>100</v>
      </c>
      <c r="N3" s="13" t="s">
        <v>101</v>
      </c>
      <c r="O3" s="13" t="s">
        <v>102</v>
      </c>
      <c r="P3" s="13" t="s">
        <v>103</v>
      </c>
      <c r="Q3" s="13" t="s">
        <v>176</v>
      </c>
    </row>
    <row r="4" spans="1:17" ht="25" customHeight="1">
      <c r="A4" s="14">
        <v>1</v>
      </c>
      <c r="B4" s="14">
        <v>1</v>
      </c>
      <c r="C4" s="14">
        <v>2</v>
      </c>
      <c r="D4" s="14">
        <v>2</v>
      </c>
      <c r="E4" s="14">
        <v>2</v>
      </c>
      <c r="F4" s="14">
        <v>2</v>
      </c>
      <c r="G4" s="14">
        <v>2</v>
      </c>
      <c r="H4" s="14">
        <v>2</v>
      </c>
      <c r="I4" s="14">
        <v>2</v>
      </c>
      <c r="J4" s="14">
        <v>2</v>
      </c>
      <c r="K4" s="14">
        <v>2</v>
      </c>
      <c r="L4" s="14">
        <v>2</v>
      </c>
      <c r="M4" s="14">
        <v>2</v>
      </c>
      <c r="N4" s="14">
        <v>2</v>
      </c>
      <c r="O4" s="14">
        <v>2</v>
      </c>
      <c r="P4" s="14">
        <v>2</v>
      </c>
      <c r="Q4" s="14">
        <v>1</v>
      </c>
    </row>
    <row r="5" spans="1:17" s="11" customFormat="1">
      <c r="A5" s="13" t="s">
        <v>1</v>
      </c>
      <c r="B5" s="13" t="s">
        <v>109</v>
      </c>
      <c r="C5" s="13" t="s">
        <v>110</v>
      </c>
      <c r="D5" s="13" t="s">
        <v>111</v>
      </c>
      <c r="E5" s="13" t="s">
        <v>112</v>
      </c>
      <c r="F5" s="13" t="s">
        <v>113</v>
      </c>
      <c r="G5" s="13" t="s">
        <v>114</v>
      </c>
      <c r="H5" s="13" t="s">
        <v>115</v>
      </c>
      <c r="I5" s="13" t="s">
        <v>116</v>
      </c>
      <c r="J5" s="13" t="s">
        <v>117</v>
      </c>
      <c r="K5" s="13" t="s">
        <v>118</v>
      </c>
      <c r="L5" s="13" t="s">
        <v>119</v>
      </c>
      <c r="M5" s="13" t="s">
        <v>120</v>
      </c>
      <c r="N5" s="13" t="s">
        <v>121</v>
      </c>
      <c r="O5" s="13" t="s">
        <v>122</v>
      </c>
      <c r="P5" s="13" t="s">
        <v>123</v>
      </c>
      <c r="Q5" s="13" t="s">
        <v>177</v>
      </c>
    </row>
    <row r="6" spans="1:17" ht="25" customHeight="1">
      <c r="A6" s="14">
        <v>1</v>
      </c>
      <c r="B6" s="14">
        <v>1</v>
      </c>
      <c r="C6" s="14">
        <v>3</v>
      </c>
      <c r="D6" s="14">
        <v>3</v>
      </c>
      <c r="E6" s="14">
        <v>3</v>
      </c>
      <c r="F6" s="14">
        <v>3</v>
      </c>
      <c r="G6" s="14">
        <v>3</v>
      </c>
      <c r="H6" s="14">
        <v>3</v>
      </c>
      <c r="I6" s="14">
        <v>3</v>
      </c>
      <c r="J6" s="14">
        <v>3</v>
      </c>
      <c r="K6" s="14">
        <v>3</v>
      </c>
      <c r="L6" s="14">
        <v>3</v>
      </c>
      <c r="M6" s="14">
        <v>2</v>
      </c>
      <c r="N6" s="14">
        <v>2</v>
      </c>
      <c r="O6" s="14">
        <v>2</v>
      </c>
      <c r="P6" s="14">
        <v>2</v>
      </c>
      <c r="Q6" s="14">
        <v>1</v>
      </c>
    </row>
    <row r="7" spans="1:17" s="11" customFormat="1">
      <c r="A7" s="13" t="s">
        <v>16</v>
      </c>
      <c r="B7" s="13" t="s">
        <v>124</v>
      </c>
      <c r="C7" s="13" t="s">
        <v>125</v>
      </c>
      <c r="D7" s="13" t="s">
        <v>126</v>
      </c>
      <c r="E7" s="13" t="s">
        <v>127</v>
      </c>
      <c r="F7" s="13" t="s">
        <v>128</v>
      </c>
      <c r="G7" s="13" t="s">
        <v>129</v>
      </c>
      <c r="H7" s="13" t="s">
        <v>130</v>
      </c>
      <c r="I7" s="13" t="s">
        <v>131</v>
      </c>
      <c r="J7" s="13" t="s">
        <v>132</v>
      </c>
      <c r="K7" s="13" t="s">
        <v>133</v>
      </c>
      <c r="L7" s="13" t="s">
        <v>134</v>
      </c>
      <c r="M7" s="13" t="s">
        <v>135</v>
      </c>
      <c r="N7" s="19" t="s">
        <v>136</v>
      </c>
      <c r="O7" s="20"/>
      <c r="P7" s="15" t="s">
        <v>151</v>
      </c>
      <c r="Q7" s="13" t="s">
        <v>178</v>
      </c>
    </row>
    <row r="8" spans="1:17" ht="25" customHeight="1">
      <c r="A8" s="14">
        <v>1</v>
      </c>
      <c r="B8" s="14">
        <v>1</v>
      </c>
      <c r="C8" s="14">
        <v>3</v>
      </c>
      <c r="D8" s="14">
        <v>3</v>
      </c>
      <c r="E8" s="14">
        <v>3</v>
      </c>
      <c r="F8" s="14">
        <v>3</v>
      </c>
      <c r="G8" s="14">
        <v>3</v>
      </c>
      <c r="H8" s="14">
        <v>3</v>
      </c>
      <c r="I8" s="14">
        <v>3</v>
      </c>
      <c r="J8" s="14">
        <v>3</v>
      </c>
      <c r="K8" s="14">
        <v>3</v>
      </c>
      <c r="L8" s="14">
        <v>2</v>
      </c>
      <c r="M8" s="14">
        <v>2</v>
      </c>
      <c r="N8" s="16">
        <v>1</v>
      </c>
      <c r="O8" s="18"/>
      <c r="P8" s="14">
        <v>2</v>
      </c>
      <c r="Q8" s="14">
        <v>1</v>
      </c>
    </row>
    <row r="9" spans="1:17" s="11" customFormat="1">
      <c r="A9" s="15" t="s">
        <v>14</v>
      </c>
      <c r="B9" s="21" t="s">
        <v>137</v>
      </c>
      <c r="C9" s="21"/>
      <c r="D9" s="13" t="s">
        <v>138</v>
      </c>
      <c r="E9" s="13" t="s">
        <v>139</v>
      </c>
      <c r="F9" s="13" t="s">
        <v>140</v>
      </c>
      <c r="G9" s="13" t="s">
        <v>141</v>
      </c>
      <c r="H9" s="13" t="s">
        <v>142</v>
      </c>
      <c r="I9" s="13" t="s">
        <v>143</v>
      </c>
      <c r="J9" s="13" t="s">
        <v>144</v>
      </c>
      <c r="K9" s="13" t="s">
        <v>145</v>
      </c>
      <c r="L9" s="13" t="s">
        <v>146</v>
      </c>
      <c r="M9" s="13" t="s">
        <v>147</v>
      </c>
      <c r="N9" s="13" t="s">
        <v>148</v>
      </c>
      <c r="O9" s="13" t="s">
        <v>149</v>
      </c>
      <c r="P9" s="13" t="s">
        <v>150</v>
      </c>
      <c r="Q9" s="13" t="s">
        <v>179</v>
      </c>
    </row>
    <row r="10" spans="1:17" ht="25" customHeight="1">
      <c r="A10" s="14">
        <v>1</v>
      </c>
      <c r="B10" s="22">
        <v>1</v>
      </c>
      <c r="C10" s="22"/>
      <c r="D10" s="14">
        <v>3</v>
      </c>
      <c r="E10" s="14">
        <v>3</v>
      </c>
      <c r="F10" s="14">
        <v>3</v>
      </c>
      <c r="G10" s="14">
        <v>3</v>
      </c>
      <c r="H10" s="14">
        <v>3</v>
      </c>
      <c r="I10" s="14">
        <v>3</v>
      </c>
      <c r="J10" s="14">
        <v>3</v>
      </c>
      <c r="K10" s="14">
        <v>2</v>
      </c>
      <c r="L10" s="14">
        <v>2</v>
      </c>
      <c r="M10" s="14">
        <v>2</v>
      </c>
      <c r="N10" s="14">
        <v>1</v>
      </c>
      <c r="O10" s="14">
        <v>1</v>
      </c>
      <c r="P10" s="14">
        <v>2</v>
      </c>
      <c r="Q10" s="14">
        <v>1</v>
      </c>
    </row>
    <row r="11" spans="1:17" s="11" customFormat="1">
      <c r="A11" s="15" t="s">
        <v>15</v>
      </c>
      <c r="B11" s="15" t="s">
        <v>152</v>
      </c>
      <c r="C11" s="15" t="s">
        <v>153</v>
      </c>
      <c r="D11" s="15" t="s">
        <v>154</v>
      </c>
      <c r="E11" s="19" t="s">
        <v>155</v>
      </c>
      <c r="F11" s="23"/>
      <c r="G11" s="23"/>
      <c r="H11" s="23"/>
      <c r="I11" s="23"/>
      <c r="J11" s="23"/>
      <c r="K11" s="20"/>
      <c r="L11" s="15" t="s">
        <v>156</v>
      </c>
      <c r="M11" s="15" t="s">
        <v>157</v>
      </c>
      <c r="N11" s="15" t="s">
        <v>158</v>
      </c>
      <c r="O11" s="15" t="s">
        <v>159</v>
      </c>
      <c r="P11" s="15" t="s">
        <v>160</v>
      </c>
      <c r="Q11" s="13" t="s">
        <v>180</v>
      </c>
    </row>
    <row r="12" spans="1:17" ht="25" customHeight="1">
      <c r="A12" s="14">
        <v>1</v>
      </c>
      <c r="B12" s="14">
        <v>1</v>
      </c>
      <c r="C12" s="14">
        <v>1</v>
      </c>
      <c r="D12" s="14">
        <v>1</v>
      </c>
      <c r="E12" s="16">
        <v>1</v>
      </c>
      <c r="F12" s="17"/>
      <c r="G12" s="17"/>
      <c r="H12" s="17"/>
      <c r="I12" s="17"/>
      <c r="J12" s="17"/>
      <c r="K12" s="18"/>
      <c r="L12" s="14">
        <v>1</v>
      </c>
      <c r="M12" s="14">
        <v>1</v>
      </c>
      <c r="N12" s="14">
        <v>1</v>
      </c>
      <c r="O12" s="14">
        <v>1</v>
      </c>
      <c r="P12" s="14">
        <v>1</v>
      </c>
      <c r="Q12" s="14">
        <v>1</v>
      </c>
    </row>
    <row r="13" spans="1:17">
      <c r="B13" s="13" t="s">
        <v>161</v>
      </c>
      <c r="C13" s="13" t="s">
        <v>162</v>
      </c>
      <c r="D13" s="13" t="s">
        <v>163</v>
      </c>
      <c r="E13" s="13" t="s">
        <v>164</v>
      </c>
      <c r="F13" s="13" t="s">
        <v>165</v>
      </c>
      <c r="G13" s="13" t="s">
        <v>166</v>
      </c>
      <c r="H13" s="13" t="s">
        <v>167</v>
      </c>
      <c r="I13" s="13" t="s">
        <v>168</v>
      </c>
      <c r="J13" s="13" t="s">
        <v>169</v>
      </c>
      <c r="K13" s="13" t="s">
        <v>170</v>
      </c>
      <c r="L13" s="13" t="s">
        <v>171</v>
      </c>
      <c r="M13" s="13" t="s">
        <v>172</v>
      </c>
      <c r="N13" s="13" t="s">
        <v>173</v>
      </c>
      <c r="O13" s="13" t="s">
        <v>174</v>
      </c>
      <c r="P13" s="13" t="s">
        <v>175</v>
      </c>
    </row>
    <row r="14" spans="1:17" ht="25" customHeight="1">
      <c r="B14" s="14">
        <v>1</v>
      </c>
      <c r="C14" s="14">
        <v>1</v>
      </c>
      <c r="D14" s="14">
        <v>1</v>
      </c>
      <c r="E14" s="14">
        <v>1</v>
      </c>
      <c r="F14" s="14">
        <v>1</v>
      </c>
      <c r="G14" s="14">
        <v>1</v>
      </c>
      <c r="H14" s="14">
        <v>1</v>
      </c>
      <c r="I14" s="14">
        <v>1</v>
      </c>
      <c r="J14" s="14">
        <v>1</v>
      </c>
      <c r="K14" s="14">
        <v>1</v>
      </c>
      <c r="L14" s="14">
        <v>1</v>
      </c>
      <c r="M14" s="14">
        <v>1</v>
      </c>
      <c r="N14" s="14">
        <v>1</v>
      </c>
      <c r="O14" s="14">
        <v>1</v>
      </c>
      <c r="P14" s="14">
        <v>1</v>
      </c>
    </row>
    <row r="16" spans="1:17" ht="25" customHeight="1"/>
  </sheetData>
  <mergeCells count="6">
    <mergeCell ref="E12:K12"/>
    <mergeCell ref="N7:O7"/>
    <mergeCell ref="N8:O8"/>
    <mergeCell ref="B9:C9"/>
    <mergeCell ref="B10:C10"/>
    <mergeCell ref="E11:K11"/>
  </mergeCells>
  <conditionalFormatting sqref="B2:N2 A4:Q4 A6:Q6 A8:Q8 A10:Q10 A12:Q12 B14:P14">
    <cfRule type="colorScale" priority="1">
      <colorScale>
        <cfvo type="min"/>
        <cfvo type="percentile" val="50"/>
        <cfvo type="max"/>
        <color rgb="FF63BE7B"/>
        <color rgb="FFFFEB84"/>
        <color rgb="FFF9696A"/>
      </colorScale>
    </cfRule>
  </conditionalFormatting>
  <pageMargins left="0.7" right="0.7" top="0.75" bottom="0.75" header="0.3" footer="0.3"/>
  <pageSetup scale="3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C0BFF-9F47-7B4D-9825-8CAA87F69F2E}">
  <dimension ref="A1:K107"/>
  <sheetViews>
    <sheetView workbookViewId="0">
      <selection activeCell="D6" sqref="D6"/>
    </sheetView>
  </sheetViews>
  <sheetFormatPr baseColWidth="10" defaultRowHeight="16"/>
  <cols>
    <col min="1" max="1" width="6" bestFit="1" customWidth="1"/>
    <col min="2" max="2" width="5.83203125" bestFit="1" customWidth="1"/>
    <col min="3" max="3" width="5.6640625" bestFit="1" customWidth="1"/>
    <col min="4" max="4" width="4.33203125" bestFit="1" customWidth="1"/>
    <col min="6" max="6" width="7.1640625" bestFit="1" customWidth="1"/>
    <col min="7" max="7" width="11.1640625" bestFit="1" customWidth="1"/>
    <col min="8" max="8" width="8.1640625" bestFit="1" customWidth="1"/>
    <col min="9" max="11" width="11.1640625" bestFit="1" customWidth="1"/>
  </cols>
  <sheetData>
    <row r="1" spans="1:11">
      <c r="F1" s="24" t="s">
        <v>5</v>
      </c>
      <c r="G1" s="24"/>
      <c r="H1" s="24"/>
      <c r="I1" s="24"/>
      <c r="J1" s="24"/>
      <c r="K1" s="24"/>
    </row>
    <row r="2" spans="1:11">
      <c r="A2" s="2" t="s">
        <v>4</v>
      </c>
      <c r="B2" s="2" t="s">
        <v>5</v>
      </c>
      <c r="C2" s="2" t="s">
        <v>6</v>
      </c>
      <c r="D2" s="2" t="s">
        <v>13</v>
      </c>
      <c r="F2" s="2">
        <v>1</v>
      </c>
      <c r="G2" s="2">
        <v>2</v>
      </c>
      <c r="H2" s="2">
        <v>3</v>
      </c>
      <c r="I2" s="2">
        <v>4</v>
      </c>
      <c r="J2" s="2">
        <v>5</v>
      </c>
      <c r="K2" s="2">
        <v>6</v>
      </c>
    </row>
    <row r="3" spans="1:11">
      <c r="A3">
        <v>1</v>
      </c>
      <c r="B3">
        <f>Layout!B4</f>
        <v>1</v>
      </c>
      <c r="C3">
        <v>1</v>
      </c>
      <c r="D3">
        <v>0</v>
      </c>
      <c r="F3">
        <f>COUNTIF($B3,F$2)*POWER(2,$D3)</f>
        <v>1</v>
      </c>
      <c r="G3">
        <f t="shared" ref="G3:K3" si="0">COUNTIF($B3,G$2)*POWER(2,$D3)</f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</row>
    <row r="4" spans="1:11">
      <c r="A4">
        <v>2</v>
      </c>
      <c r="B4">
        <f ca="1">OFFSET(Layout!$B$4,0,1)</f>
        <v>2</v>
      </c>
      <c r="C4">
        <v>1</v>
      </c>
      <c r="D4">
        <v>1</v>
      </c>
      <c r="F4">
        <f t="shared" ref="F4:K67" ca="1" si="1">COUNTIF($B4,F$2)*POWER(2,$D4)</f>
        <v>0</v>
      </c>
      <c r="G4">
        <f t="shared" ca="1" si="1"/>
        <v>2</v>
      </c>
      <c r="H4">
        <f t="shared" ca="1" si="1"/>
        <v>0</v>
      </c>
      <c r="I4">
        <f t="shared" ca="1" si="1"/>
        <v>0</v>
      </c>
      <c r="J4">
        <f t="shared" ca="1" si="1"/>
        <v>0</v>
      </c>
      <c r="K4">
        <f t="shared" ca="1" si="1"/>
        <v>0</v>
      </c>
    </row>
    <row r="5" spans="1:11">
      <c r="A5">
        <v>3</v>
      </c>
      <c r="B5">
        <f ca="1">OFFSET(Layout!$B$4,0,2)</f>
        <v>2</v>
      </c>
      <c r="C5">
        <v>1</v>
      </c>
      <c r="D5">
        <v>2</v>
      </c>
      <c r="F5">
        <f t="shared" ref="F5:K15" ca="1" si="2">COUNTIF($B5,F$2)*POWER(2,$D5)</f>
        <v>0</v>
      </c>
      <c r="G5">
        <f t="shared" ca="1" si="2"/>
        <v>4</v>
      </c>
      <c r="H5">
        <f t="shared" ca="1" si="2"/>
        <v>0</v>
      </c>
      <c r="I5">
        <f t="shared" ca="1" si="2"/>
        <v>0</v>
      </c>
      <c r="J5">
        <f t="shared" ca="1" si="2"/>
        <v>0</v>
      </c>
      <c r="K5">
        <f t="shared" ca="1" si="2"/>
        <v>0</v>
      </c>
    </row>
    <row r="6" spans="1:11">
      <c r="A6">
        <v>4</v>
      </c>
      <c r="B6">
        <f ca="1">OFFSET(Layout!$B$4,0,3)</f>
        <v>2</v>
      </c>
      <c r="C6">
        <v>1</v>
      </c>
      <c r="D6">
        <v>3</v>
      </c>
      <c r="F6">
        <f t="shared" ca="1" si="2"/>
        <v>0</v>
      </c>
      <c r="G6">
        <f t="shared" ca="1" si="2"/>
        <v>8</v>
      </c>
      <c r="H6">
        <f t="shared" ca="1" si="2"/>
        <v>0</v>
      </c>
      <c r="I6">
        <f t="shared" ca="1" si="2"/>
        <v>0</v>
      </c>
      <c r="J6">
        <f t="shared" ca="1" si="2"/>
        <v>0</v>
      </c>
      <c r="K6">
        <f t="shared" ca="1" si="2"/>
        <v>0</v>
      </c>
    </row>
    <row r="7" spans="1:11">
      <c r="A7">
        <v>5</v>
      </c>
      <c r="B7">
        <f ca="1">OFFSET(Layout!$B$4,0,4)</f>
        <v>2</v>
      </c>
      <c r="C7">
        <v>1</v>
      </c>
      <c r="D7">
        <v>4</v>
      </c>
      <c r="F7">
        <f t="shared" ca="1" si="2"/>
        <v>0</v>
      </c>
      <c r="G7">
        <f t="shared" ca="1" si="2"/>
        <v>16</v>
      </c>
      <c r="H7">
        <f t="shared" ca="1" si="2"/>
        <v>0</v>
      </c>
      <c r="I7">
        <f t="shared" ca="1" si="2"/>
        <v>0</v>
      </c>
      <c r="J7">
        <f t="shared" ca="1" si="2"/>
        <v>0</v>
      </c>
      <c r="K7">
        <f t="shared" ca="1" si="2"/>
        <v>0</v>
      </c>
    </row>
    <row r="8" spans="1:11">
      <c r="A8">
        <v>6</v>
      </c>
      <c r="B8">
        <f ca="1">OFFSET(Layout!$B$4,0,5)</f>
        <v>2</v>
      </c>
      <c r="C8">
        <v>1</v>
      </c>
      <c r="D8">
        <v>5</v>
      </c>
      <c r="F8">
        <f t="shared" ca="1" si="2"/>
        <v>0</v>
      </c>
      <c r="G8">
        <f t="shared" ca="1" si="2"/>
        <v>32</v>
      </c>
      <c r="H8">
        <f t="shared" ca="1" si="2"/>
        <v>0</v>
      </c>
      <c r="I8">
        <f t="shared" ca="1" si="2"/>
        <v>0</v>
      </c>
      <c r="J8">
        <f t="shared" ca="1" si="2"/>
        <v>0</v>
      </c>
      <c r="K8">
        <f t="shared" ca="1" si="2"/>
        <v>0</v>
      </c>
    </row>
    <row r="9" spans="1:11">
      <c r="A9">
        <v>7</v>
      </c>
      <c r="B9">
        <f ca="1">OFFSET(Layout!$B$4,0,6)</f>
        <v>2</v>
      </c>
      <c r="C9">
        <v>1</v>
      </c>
      <c r="D9">
        <v>6</v>
      </c>
      <c r="F9">
        <f t="shared" ca="1" si="2"/>
        <v>0</v>
      </c>
      <c r="G9">
        <f t="shared" ca="1" si="2"/>
        <v>64</v>
      </c>
      <c r="H9">
        <f t="shared" ca="1" si="2"/>
        <v>0</v>
      </c>
      <c r="I9">
        <f t="shared" ca="1" si="2"/>
        <v>0</v>
      </c>
      <c r="J9">
        <f t="shared" ca="1" si="2"/>
        <v>0</v>
      </c>
      <c r="K9">
        <f t="shared" ca="1" si="2"/>
        <v>0</v>
      </c>
    </row>
    <row r="10" spans="1:11">
      <c r="A10">
        <v>8</v>
      </c>
      <c r="B10">
        <f ca="1">OFFSET(Layout!$B$4,0,7)</f>
        <v>2</v>
      </c>
      <c r="C10">
        <v>1</v>
      </c>
      <c r="D10">
        <v>7</v>
      </c>
      <c r="F10">
        <f t="shared" ca="1" si="2"/>
        <v>0</v>
      </c>
      <c r="G10">
        <f t="shared" ca="1" si="2"/>
        <v>128</v>
      </c>
      <c r="H10">
        <f t="shared" ca="1" si="2"/>
        <v>0</v>
      </c>
      <c r="I10">
        <f t="shared" ca="1" si="2"/>
        <v>0</v>
      </c>
      <c r="J10">
        <f t="shared" ca="1" si="2"/>
        <v>0</v>
      </c>
      <c r="K10">
        <f t="shared" ca="1" si="2"/>
        <v>0</v>
      </c>
    </row>
    <row r="11" spans="1:11">
      <c r="A11">
        <v>9</v>
      </c>
      <c r="B11">
        <f ca="1">OFFSET(Layout!$B$4,0,8)</f>
        <v>2</v>
      </c>
      <c r="C11">
        <v>1</v>
      </c>
      <c r="D11">
        <v>8</v>
      </c>
      <c r="F11">
        <f t="shared" ca="1" si="2"/>
        <v>0</v>
      </c>
      <c r="G11">
        <f t="shared" ca="1" si="2"/>
        <v>256</v>
      </c>
      <c r="H11">
        <f t="shared" ca="1" si="2"/>
        <v>0</v>
      </c>
      <c r="I11">
        <f t="shared" ca="1" si="2"/>
        <v>0</v>
      </c>
      <c r="J11">
        <f t="shared" ca="1" si="2"/>
        <v>0</v>
      </c>
      <c r="K11">
        <f t="shared" ca="1" si="2"/>
        <v>0</v>
      </c>
    </row>
    <row r="12" spans="1:11">
      <c r="A12">
        <v>10</v>
      </c>
      <c r="B12">
        <f ca="1">OFFSET(Layout!$B$4,0,9)</f>
        <v>2</v>
      </c>
      <c r="C12">
        <v>1</v>
      </c>
      <c r="D12">
        <v>9</v>
      </c>
      <c r="F12">
        <f t="shared" ca="1" si="2"/>
        <v>0</v>
      </c>
      <c r="G12">
        <f t="shared" ca="1" si="2"/>
        <v>512</v>
      </c>
      <c r="H12">
        <f t="shared" ca="1" si="2"/>
        <v>0</v>
      </c>
      <c r="I12">
        <f t="shared" ca="1" si="2"/>
        <v>0</v>
      </c>
      <c r="J12">
        <f t="shared" ca="1" si="2"/>
        <v>0</v>
      </c>
      <c r="K12">
        <f t="shared" ca="1" si="2"/>
        <v>0</v>
      </c>
    </row>
    <row r="13" spans="1:11">
      <c r="A13">
        <v>11</v>
      </c>
      <c r="B13">
        <f ca="1">OFFSET(Layout!$B$4,0,10)</f>
        <v>2</v>
      </c>
      <c r="C13">
        <v>1</v>
      </c>
      <c r="D13">
        <v>10</v>
      </c>
      <c r="F13">
        <f t="shared" ca="1" si="2"/>
        <v>0</v>
      </c>
      <c r="G13">
        <f t="shared" ca="1" si="2"/>
        <v>1024</v>
      </c>
      <c r="H13">
        <f t="shared" ca="1" si="2"/>
        <v>0</v>
      </c>
      <c r="I13">
        <f t="shared" ca="1" si="2"/>
        <v>0</v>
      </c>
      <c r="J13">
        <f t="shared" ca="1" si="2"/>
        <v>0</v>
      </c>
      <c r="K13">
        <f t="shared" ca="1" si="2"/>
        <v>0</v>
      </c>
    </row>
    <row r="14" spans="1:11">
      <c r="A14">
        <v>12</v>
      </c>
      <c r="B14">
        <f ca="1">OFFSET(Layout!$B$4,0,11)</f>
        <v>2</v>
      </c>
      <c r="C14">
        <v>1</v>
      </c>
      <c r="D14">
        <v>11</v>
      </c>
      <c r="F14">
        <f t="shared" ca="1" si="2"/>
        <v>0</v>
      </c>
      <c r="G14">
        <f t="shared" ca="1" si="2"/>
        <v>2048</v>
      </c>
      <c r="H14">
        <f t="shared" ca="1" si="2"/>
        <v>0</v>
      </c>
      <c r="I14">
        <f t="shared" ca="1" si="2"/>
        <v>0</v>
      </c>
      <c r="J14">
        <f t="shared" ca="1" si="2"/>
        <v>0</v>
      </c>
      <c r="K14">
        <f t="shared" ca="1" si="2"/>
        <v>0</v>
      </c>
    </row>
    <row r="15" spans="1:11">
      <c r="A15">
        <v>13</v>
      </c>
      <c r="B15">
        <f ca="1">OFFSET(Layout!$B$4,0,12)</f>
        <v>2</v>
      </c>
      <c r="C15">
        <v>1</v>
      </c>
      <c r="D15">
        <v>12</v>
      </c>
      <c r="F15">
        <f t="shared" ca="1" si="2"/>
        <v>0</v>
      </c>
      <c r="G15">
        <f t="shared" ca="1" si="2"/>
        <v>4096</v>
      </c>
      <c r="H15">
        <f t="shared" ca="1" si="2"/>
        <v>0</v>
      </c>
      <c r="I15">
        <f t="shared" ca="1" si="2"/>
        <v>0</v>
      </c>
      <c r="J15">
        <f t="shared" ca="1" si="2"/>
        <v>0</v>
      </c>
      <c r="K15">
        <f t="shared" ca="1" si="2"/>
        <v>0</v>
      </c>
    </row>
    <row r="16" spans="1:11">
      <c r="A16">
        <v>14</v>
      </c>
      <c r="B16">
        <f ca="1">OFFSET(Layout!$B$4,0,13)</f>
        <v>2</v>
      </c>
      <c r="C16">
        <v>1</v>
      </c>
      <c r="D16">
        <v>13</v>
      </c>
      <c r="F16">
        <f t="shared" ca="1" si="1"/>
        <v>0</v>
      </c>
      <c r="G16">
        <f t="shared" ca="1" si="1"/>
        <v>8192</v>
      </c>
      <c r="H16">
        <f t="shared" ca="1" si="1"/>
        <v>0</v>
      </c>
      <c r="I16">
        <f t="shared" ca="1" si="1"/>
        <v>0</v>
      </c>
      <c r="J16">
        <f t="shared" ca="1" si="1"/>
        <v>0</v>
      </c>
      <c r="K16">
        <f t="shared" ca="1" si="1"/>
        <v>0</v>
      </c>
    </row>
    <row r="17" spans="1:11">
      <c r="A17">
        <v>15</v>
      </c>
      <c r="B17">
        <f ca="1">OFFSET(Layout!$B$4,0,14)</f>
        <v>2</v>
      </c>
      <c r="C17">
        <v>1</v>
      </c>
      <c r="D17">
        <v>14</v>
      </c>
      <c r="F17">
        <f t="shared" ca="1" si="1"/>
        <v>0</v>
      </c>
      <c r="G17">
        <f t="shared" ca="1" si="1"/>
        <v>16384</v>
      </c>
      <c r="H17">
        <f t="shared" ca="1" si="1"/>
        <v>0</v>
      </c>
      <c r="I17">
        <f t="shared" ca="1" si="1"/>
        <v>0</v>
      </c>
      <c r="J17">
        <f t="shared" ca="1" si="1"/>
        <v>0</v>
      </c>
      <c r="K17">
        <f t="shared" ca="1" si="1"/>
        <v>0</v>
      </c>
    </row>
    <row r="18" spans="1:11">
      <c r="A18">
        <v>16</v>
      </c>
      <c r="B18">
        <f>Layout!B6</f>
        <v>1</v>
      </c>
      <c r="C18">
        <v>1</v>
      </c>
      <c r="D18">
        <v>15</v>
      </c>
      <c r="F18">
        <f t="shared" si="1"/>
        <v>32768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</row>
    <row r="19" spans="1:11">
      <c r="A19">
        <v>17</v>
      </c>
      <c r="B19">
        <f ca="1">OFFSET(Layout!$B$6,0,1)</f>
        <v>3</v>
      </c>
      <c r="C19">
        <v>1</v>
      </c>
      <c r="D19">
        <v>16</v>
      </c>
      <c r="F19">
        <f t="shared" ca="1" si="1"/>
        <v>0</v>
      </c>
      <c r="G19">
        <f t="shared" ca="1" si="1"/>
        <v>0</v>
      </c>
      <c r="H19">
        <f t="shared" ca="1" si="1"/>
        <v>65536</v>
      </c>
      <c r="I19">
        <f t="shared" ca="1" si="1"/>
        <v>0</v>
      </c>
      <c r="J19">
        <f t="shared" ca="1" si="1"/>
        <v>0</v>
      </c>
      <c r="K19">
        <f t="shared" ca="1" si="1"/>
        <v>0</v>
      </c>
    </row>
    <row r="20" spans="1:11">
      <c r="A20">
        <v>18</v>
      </c>
      <c r="B20">
        <f ca="1">OFFSET(Layout!$B$6,0,2)</f>
        <v>3</v>
      </c>
      <c r="C20">
        <v>1</v>
      </c>
      <c r="D20">
        <v>17</v>
      </c>
      <c r="F20">
        <f t="shared" ca="1" si="1"/>
        <v>0</v>
      </c>
      <c r="G20">
        <f t="shared" ca="1" si="1"/>
        <v>0</v>
      </c>
      <c r="H20">
        <f t="shared" ca="1" si="1"/>
        <v>131072</v>
      </c>
      <c r="I20">
        <f t="shared" ca="1" si="1"/>
        <v>0</v>
      </c>
      <c r="J20">
        <f t="shared" ca="1" si="1"/>
        <v>0</v>
      </c>
      <c r="K20">
        <f t="shared" ca="1" si="1"/>
        <v>0</v>
      </c>
    </row>
    <row r="21" spans="1:11">
      <c r="A21">
        <v>19</v>
      </c>
      <c r="B21">
        <f ca="1">OFFSET(Layout!$B$6,0,3)</f>
        <v>3</v>
      </c>
      <c r="C21">
        <v>1</v>
      </c>
      <c r="D21">
        <v>18</v>
      </c>
      <c r="F21">
        <f t="shared" ca="1" si="1"/>
        <v>0</v>
      </c>
      <c r="G21">
        <f t="shared" ca="1" si="1"/>
        <v>0</v>
      </c>
      <c r="H21">
        <f t="shared" ca="1" si="1"/>
        <v>262144</v>
      </c>
      <c r="I21">
        <f t="shared" ca="1" si="1"/>
        <v>0</v>
      </c>
      <c r="J21">
        <f t="shared" ca="1" si="1"/>
        <v>0</v>
      </c>
      <c r="K21">
        <f t="shared" ca="1" si="1"/>
        <v>0</v>
      </c>
    </row>
    <row r="22" spans="1:11">
      <c r="A22">
        <v>20</v>
      </c>
      <c r="B22">
        <f ca="1">OFFSET(Layout!$B$6,0,4)</f>
        <v>3</v>
      </c>
      <c r="C22">
        <v>1</v>
      </c>
      <c r="D22">
        <v>19</v>
      </c>
      <c r="F22">
        <f t="shared" ca="1" si="1"/>
        <v>0</v>
      </c>
      <c r="G22">
        <f t="shared" ca="1" si="1"/>
        <v>0</v>
      </c>
      <c r="H22">
        <f t="shared" ca="1" si="1"/>
        <v>524288</v>
      </c>
      <c r="I22">
        <f t="shared" ca="1" si="1"/>
        <v>0</v>
      </c>
      <c r="J22">
        <f t="shared" ca="1" si="1"/>
        <v>0</v>
      </c>
      <c r="K22">
        <f t="shared" ca="1" si="1"/>
        <v>0</v>
      </c>
    </row>
    <row r="23" spans="1:11">
      <c r="A23">
        <v>21</v>
      </c>
      <c r="B23">
        <f ca="1">OFFSET(Layout!$B$6,0,5)</f>
        <v>3</v>
      </c>
      <c r="C23">
        <v>1</v>
      </c>
      <c r="D23">
        <v>20</v>
      </c>
      <c r="F23">
        <f t="shared" ca="1" si="1"/>
        <v>0</v>
      </c>
      <c r="G23">
        <f t="shared" ca="1" si="1"/>
        <v>0</v>
      </c>
      <c r="H23">
        <f t="shared" ca="1" si="1"/>
        <v>1048576</v>
      </c>
      <c r="I23">
        <f t="shared" ca="1" si="1"/>
        <v>0</v>
      </c>
      <c r="J23">
        <f t="shared" ca="1" si="1"/>
        <v>0</v>
      </c>
      <c r="K23">
        <f t="shared" ca="1" si="1"/>
        <v>0</v>
      </c>
    </row>
    <row r="24" spans="1:11">
      <c r="A24">
        <v>22</v>
      </c>
      <c r="B24">
        <f ca="1">OFFSET(Layout!$B$6,0,6)</f>
        <v>3</v>
      </c>
      <c r="C24">
        <v>1</v>
      </c>
      <c r="D24">
        <v>21</v>
      </c>
      <c r="F24">
        <f t="shared" ca="1" si="1"/>
        <v>0</v>
      </c>
      <c r="G24">
        <f t="shared" ca="1" si="1"/>
        <v>0</v>
      </c>
      <c r="H24">
        <f t="shared" ca="1" si="1"/>
        <v>2097152</v>
      </c>
      <c r="I24">
        <f t="shared" ca="1" si="1"/>
        <v>0</v>
      </c>
      <c r="J24">
        <f t="shared" ca="1" si="1"/>
        <v>0</v>
      </c>
      <c r="K24">
        <f t="shared" ca="1" si="1"/>
        <v>0</v>
      </c>
    </row>
    <row r="25" spans="1:11">
      <c r="A25">
        <v>23</v>
      </c>
      <c r="B25">
        <f ca="1">OFFSET(Layout!$B$6,0,7)</f>
        <v>3</v>
      </c>
      <c r="C25">
        <v>1</v>
      </c>
      <c r="D25">
        <v>22</v>
      </c>
      <c r="F25">
        <f t="shared" ca="1" si="1"/>
        <v>0</v>
      </c>
      <c r="G25">
        <f t="shared" ca="1" si="1"/>
        <v>0</v>
      </c>
      <c r="H25">
        <f t="shared" ca="1" si="1"/>
        <v>4194304</v>
      </c>
      <c r="I25">
        <f t="shared" ca="1" si="1"/>
        <v>0</v>
      </c>
      <c r="J25">
        <f t="shared" ca="1" si="1"/>
        <v>0</v>
      </c>
      <c r="K25">
        <f t="shared" ca="1" si="1"/>
        <v>0</v>
      </c>
    </row>
    <row r="26" spans="1:11">
      <c r="A26">
        <v>24</v>
      </c>
      <c r="B26">
        <f ca="1">OFFSET(Layout!$B$6,0,8)</f>
        <v>3</v>
      </c>
      <c r="C26">
        <v>1</v>
      </c>
      <c r="D26">
        <v>23</v>
      </c>
      <c r="F26">
        <f t="shared" ca="1" si="1"/>
        <v>0</v>
      </c>
      <c r="G26">
        <f t="shared" ca="1" si="1"/>
        <v>0</v>
      </c>
      <c r="H26">
        <f t="shared" ca="1" si="1"/>
        <v>8388608</v>
      </c>
      <c r="I26">
        <f t="shared" ca="1" si="1"/>
        <v>0</v>
      </c>
      <c r="J26">
        <f t="shared" ca="1" si="1"/>
        <v>0</v>
      </c>
      <c r="K26">
        <f t="shared" ca="1" si="1"/>
        <v>0</v>
      </c>
    </row>
    <row r="27" spans="1:11">
      <c r="A27">
        <v>25</v>
      </c>
      <c r="B27">
        <f ca="1">OFFSET(Layout!$B$6,0,9)</f>
        <v>3</v>
      </c>
      <c r="C27">
        <v>1</v>
      </c>
      <c r="D27">
        <v>24</v>
      </c>
      <c r="F27">
        <f t="shared" ca="1" si="1"/>
        <v>0</v>
      </c>
      <c r="G27">
        <f t="shared" ca="1" si="1"/>
        <v>0</v>
      </c>
      <c r="H27">
        <f t="shared" ca="1" si="1"/>
        <v>16777216</v>
      </c>
      <c r="I27">
        <f t="shared" ca="1" si="1"/>
        <v>0</v>
      </c>
      <c r="J27">
        <f t="shared" ca="1" si="1"/>
        <v>0</v>
      </c>
      <c r="K27">
        <f t="shared" ca="1" si="1"/>
        <v>0</v>
      </c>
    </row>
    <row r="28" spans="1:11">
      <c r="A28">
        <v>26</v>
      </c>
      <c r="B28">
        <f ca="1">OFFSET(Layout!$B$6,0,10)</f>
        <v>3</v>
      </c>
      <c r="C28">
        <v>1</v>
      </c>
      <c r="D28">
        <v>25</v>
      </c>
      <c r="F28">
        <f t="shared" ca="1" si="1"/>
        <v>0</v>
      </c>
      <c r="G28">
        <f t="shared" ca="1" si="1"/>
        <v>0</v>
      </c>
      <c r="H28">
        <f t="shared" ca="1" si="1"/>
        <v>33554432</v>
      </c>
      <c r="I28">
        <f t="shared" ca="1" si="1"/>
        <v>0</v>
      </c>
      <c r="J28">
        <f t="shared" ca="1" si="1"/>
        <v>0</v>
      </c>
      <c r="K28">
        <f t="shared" ca="1" si="1"/>
        <v>0</v>
      </c>
    </row>
    <row r="29" spans="1:11">
      <c r="A29">
        <v>27</v>
      </c>
      <c r="B29">
        <f ca="1">OFFSET(Layout!$B$6,0,11)</f>
        <v>2</v>
      </c>
      <c r="C29">
        <v>1</v>
      </c>
      <c r="D29">
        <v>26</v>
      </c>
      <c r="F29">
        <f t="shared" ca="1" si="1"/>
        <v>0</v>
      </c>
      <c r="G29">
        <f t="shared" ca="1" si="1"/>
        <v>67108864</v>
      </c>
      <c r="H29">
        <f t="shared" ca="1" si="1"/>
        <v>0</v>
      </c>
      <c r="I29">
        <f t="shared" ca="1" si="1"/>
        <v>0</v>
      </c>
      <c r="J29">
        <f t="shared" ca="1" si="1"/>
        <v>0</v>
      </c>
      <c r="K29">
        <f t="shared" ca="1" si="1"/>
        <v>0</v>
      </c>
    </row>
    <row r="30" spans="1:11">
      <c r="A30">
        <v>28</v>
      </c>
      <c r="B30">
        <f ca="1">OFFSET(Layout!$B$6,0,12)</f>
        <v>2</v>
      </c>
      <c r="C30">
        <v>1</v>
      </c>
      <c r="D30">
        <v>27</v>
      </c>
      <c r="F30">
        <f t="shared" ca="1" si="1"/>
        <v>0</v>
      </c>
      <c r="G30">
        <f t="shared" ca="1" si="1"/>
        <v>134217728</v>
      </c>
      <c r="H30">
        <f t="shared" ca="1" si="1"/>
        <v>0</v>
      </c>
      <c r="I30">
        <f t="shared" ca="1" si="1"/>
        <v>0</v>
      </c>
      <c r="J30">
        <f t="shared" ca="1" si="1"/>
        <v>0</v>
      </c>
      <c r="K30">
        <f t="shared" ca="1" si="1"/>
        <v>0</v>
      </c>
    </row>
    <row r="31" spans="1:11">
      <c r="A31">
        <v>29</v>
      </c>
      <c r="B31">
        <f ca="1">OFFSET(Layout!$B$6,0,13)</f>
        <v>2</v>
      </c>
      <c r="C31">
        <v>1</v>
      </c>
      <c r="D31">
        <v>28</v>
      </c>
      <c r="F31">
        <f t="shared" ca="1" si="1"/>
        <v>0</v>
      </c>
      <c r="G31">
        <f t="shared" ca="1" si="1"/>
        <v>268435456</v>
      </c>
      <c r="H31">
        <f t="shared" ca="1" si="1"/>
        <v>0</v>
      </c>
      <c r="I31">
        <f t="shared" ca="1" si="1"/>
        <v>0</v>
      </c>
      <c r="J31">
        <f t="shared" ca="1" si="1"/>
        <v>0</v>
      </c>
      <c r="K31">
        <f t="shared" ca="1" si="1"/>
        <v>0</v>
      </c>
    </row>
    <row r="32" spans="1:11">
      <c r="A32">
        <v>30</v>
      </c>
      <c r="B32">
        <f ca="1">OFFSET(Layout!$B$6,0,14)</f>
        <v>2</v>
      </c>
      <c r="C32">
        <v>1</v>
      </c>
      <c r="D32">
        <v>29</v>
      </c>
      <c r="F32">
        <f t="shared" ca="1" si="1"/>
        <v>0</v>
      </c>
      <c r="G32">
        <f t="shared" ca="1" si="1"/>
        <v>536870912</v>
      </c>
      <c r="H32">
        <f t="shared" ca="1" si="1"/>
        <v>0</v>
      </c>
      <c r="I32">
        <f t="shared" ca="1" si="1"/>
        <v>0</v>
      </c>
      <c r="J32">
        <f t="shared" ca="1" si="1"/>
        <v>0</v>
      </c>
      <c r="K32">
        <f t="shared" ca="1" si="1"/>
        <v>0</v>
      </c>
    </row>
    <row r="33" spans="1:11">
      <c r="A33">
        <v>31</v>
      </c>
      <c r="B33">
        <f>Layout!B8</f>
        <v>1</v>
      </c>
      <c r="C33">
        <v>1</v>
      </c>
      <c r="D33">
        <v>30</v>
      </c>
      <c r="F33">
        <f t="shared" si="1"/>
        <v>1073741824</v>
      </c>
      <c r="G33">
        <f t="shared" si="1"/>
        <v>0</v>
      </c>
      <c r="H33">
        <f t="shared" si="1"/>
        <v>0</v>
      </c>
      <c r="I33">
        <f t="shared" si="1"/>
        <v>0</v>
      </c>
      <c r="J33">
        <f t="shared" si="1"/>
        <v>0</v>
      </c>
      <c r="K33">
        <f t="shared" si="1"/>
        <v>0</v>
      </c>
    </row>
    <row r="34" spans="1:11">
      <c r="A34">
        <v>32</v>
      </c>
      <c r="B34">
        <f ca="1">OFFSET(Layout!$B$8,0,1)</f>
        <v>3</v>
      </c>
      <c r="C34">
        <v>1</v>
      </c>
      <c r="D34">
        <v>31</v>
      </c>
      <c r="F34">
        <f t="shared" ca="1" si="1"/>
        <v>0</v>
      </c>
      <c r="G34">
        <f t="shared" ca="1" si="1"/>
        <v>0</v>
      </c>
      <c r="H34">
        <f t="shared" ca="1" si="1"/>
        <v>2147483648</v>
      </c>
      <c r="I34">
        <f t="shared" ca="1" si="1"/>
        <v>0</v>
      </c>
      <c r="J34">
        <f t="shared" ca="1" si="1"/>
        <v>0</v>
      </c>
      <c r="K34">
        <f t="shared" ca="1" si="1"/>
        <v>0</v>
      </c>
    </row>
    <row r="35" spans="1:11">
      <c r="A35">
        <v>33</v>
      </c>
      <c r="B35">
        <f ca="1">OFFSET(Layout!$B$8,0,2)</f>
        <v>3</v>
      </c>
      <c r="C35">
        <v>2</v>
      </c>
      <c r="D35">
        <v>0</v>
      </c>
      <c r="F35">
        <f t="shared" ca="1" si="1"/>
        <v>0</v>
      </c>
      <c r="G35">
        <f t="shared" ca="1" si="1"/>
        <v>0</v>
      </c>
      <c r="H35">
        <f t="shared" ca="1" si="1"/>
        <v>1</v>
      </c>
      <c r="I35">
        <f t="shared" ca="1" si="1"/>
        <v>0</v>
      </c>
      <c r="J35">
        <f t="shared" ca="1" si="1"/>
        <v>0</v>
      </c>
      <c r="K35">
        <f t="shared" ca="1" si="1"/>
        <v>0</v>
      </c>
    </row>
    <row r="36" spans="1:11">
      <c r="A36">
        <v>34</v>
      </c>
      <c r="B36">
        <f ca="1">OFFSET(Layout!$B$8,0,3)</f>
        <v>3</v>
      </c>
      <c r="C36">
        <v>2</v>
      </c>
      <c r="D36">
        <v>1</v>
      </c>
      <c r="F36">
        <f t="shared" ca="1" si="1"/>
        <v>0</v>
      </c>
      <c r="G36">
        <f t="shared" ca="1" si="1"/>
        <v>0</v>
      </c>
      <c r="H36">
        <f t="shared" ca="1" si="1"/>
        <v>2</v>
      </c>
      <c r="I36">
        <f t="shared" ca="1" si="1"/>
        <v>0</v>
      </c>
      <c r="J36">
        <f t="shared" ca="1" si="1"/>
        <v>0</v>
      </c>
      <c r="K36">
        <f t="shared" ca="1" si="1"/>
        <v>0</v>
      </c>
    </row>
    <row r="37" spans="1:11">
      <c r="A37">
        <v>35</v>
      </c>
      <c r="B37">
        <f ca="1">OFFSET(Layout!$B$8,0,4)</f>
        <v>3</v>
      </c>
      <c r="C37">
        <v>2</v>
      </c>
      <c r="D37">
        <v>2</v>
      </c>
      <c r="F37">
        <f t="shared" ca="1" si="1"/>
        <v>0</v>
      </c>
      <c r="G37">
        <f t="shared" ca="1" si="1"/>
        <v>0</v>
      </c>
      <c r="H37">
        <f t="shared" ca="1" si="1"/>
        <v>4</v>
      </c>
      <c r="I37">
        <f t="shared" ca="1" si="1"/>
        <v>0</v>
      </c>
      <c r="J37">
        <f t="shared" ca="1" si="1"/>
        <v>0</v>
      </c>
      <c r="K37">
        <f t="shared" ca="1" si="1"/>
        <v>0</v>
      </c>
    </row>
    <row r="38" spans="1:11">
      <c r="A38">
        <v>36</v>
      </c>
      <c r="B38">
        <f ca="1">OFFSET(Layout!$B$8,0,5)</f>
        <v>3</v>
      </c>
      <c r="C38">
        <v>2</v>
      </c>
      <c r="D38">
        <v>3</v>
      </c>
      <c r="F38">
        <f t="shared" ca="1" si="1"/>
        <v>0</v>
      </c>
      <c r="G38">
        <f t="shared" ca="1" si="1"/>
        <v>0</v>
      </c>
      <c r="H38">
        <f t="shared" ca="1" si="1"/>
        <v>8</v>
      </c>
      <c r="I38">
        <f t="shared" ca="1" si="1"/>
        <v>0</v>
      </c>
      <c r="J38">
        <f t="shared" ca="1" si="1"/>
        <v>0</v>
      </c>
      <c r="K38">
        <f t="shared" ca="1" si="1"/>
        <v>0</v>
      </c>
    </row>
    <row r="39" spans="1:11">
      <c r="A39">
        <v>37</v>
      </c>
      <c r="B39">
        <f ca="1">OFFSET(Layout!$B$8,0,6)</f>
        <v>3</v>
      </c>
      <c r="C39">
        <v>2</v>
      </c>
      <c r="D39">
        <v>4</v>
      </c>
      <c r="F39">
        <f t="shared" ca="1" si="1"/>
        <v>0</v>
      </c>
      <c r="G39">
        <f t="shared" ca="1" si="1"/>
        <v>0</v>
      </c>
      <c r="H39">
        <f t="shared" ca="1" si="1"/>
        <v>16</v>
      </c>
      <c r="I39">
        <f t="shared" ca="1" si="1"/>
        <v>0</v>
      </c>
      <c r="J39">
        <f t="shared" ca="1" si="1"/>
        <v>0</v>
      </c>
      <c r="K39">
        <f t="shared" ca="1" si="1"/>
        <v>0</v>
      </c>
    </row>
    <row r="40" spans="1:11">
      <c r="A40">
        <v>38</v>
      </c>
      <c r="B40">
        <f ca="1">OFFSET(Layout!$B$8,0,7)</f>
        <v>3</v>
      </c>
      <c r="C40">
        <v>2</v>
      </c>
      <c r="D40">
        <v>5</v>
      </c>
      <c r="F40">
        <f t="shared" ca="1" si="1"/>
        <v>0</v>
      </c>
      <c r="G40">
        <f t="shared" ca="1" si="1"/>
        <v>0</v>
      </c>
      <c r="H40">
        <f t="shared" ca="1" si="1"/>
        <v>32</v>
      </c>
      <c r="I40">
        <f t="shared" ca="1" si="1"/>
        <v>0</v>
      </c>
      <c r="J40">
        <f t="shared" ca="1" si="1"/>
        <v>0</v>
      </c>
      <c r="K40">
        <f t="shared" ca="1" si="1"/>
        <v>0</v>
      </c>
    </row>
    <row r="41" spans="1:11">
      <c r="A41">
        <v>39</v>
      </c>
      <c r="B41">
        <f ca="1">OFFSET(Layout!$B$8,0,8)</f>
        <v>3</v>
      </c>
      <c r="C41">
        <v>2</v>
      </c>
      <c r="D41">
        <v>6</v>
      </c>
      <c r="F41">
        <f t="shared" ca="1" si="1"/>
        <v>0</v>
      </c>
      <c r="G41">
        <f t="shared" ca="1" si="1"/>
        <v>0</v>
      </c>
      <c r="H41">
        <f t="shared" ca="1" si="1"/>
        <v>64</v>
      </c>
      <c r="I41">
        <f t="shared" ca="1" si="1"/>
        <v>0</v>
      </c>
      <c r="J41">
        <f t="shared" ca="1" si="1"/>
        <v>0</v>
      </c>
      <c r="K41">
        <f t="shared" ca="1" si="1"/>
        <v>0</v>
      </c>
    </row>
    <row r="42" spans="1:11">
      <c r="A42">
        <v>40</v>
      </c>
      <c r="B42">
        <f ca="1">OFFSET(Layout!$B$8,0,9)</f>
        <v>3</v>
      </c>
      <c r="C42">
        <v>2</v>
      </c>
      <c r="D42">
        <v>7</v>
      </c>
      <c r="F42">
        <f t="shared" ca="1" si="1"/>
        <v>0</v>
      </c>
      <c r="G42">
        <f t="shared" ca="1" si="1"/>
        <v>0</v>
      </c>
      <c r="H42">
        <f t="shared" ref="G42:K57" ca="1" si="3">COUNTIF($B42,H$2)*POWER(2,$D42)</f>
        <v>128</v>
      </c>
      <c r="I42">
        <f t="shared" ca="1" si="3"/>
        <v>0</v>
      </c>
      <c r="J42">
        <f t="shared" ca="1" si="3"/>
        <v>0</v>
      </c>
      <c r="K42">
        <f t="shared" ca="1" si="3"/>
        <v>0</v>
      </c>
    </row>
    <row r="43" spans="1:11">
      <c r="A43">
        <v>41</v>
      </c>
      <c r="B43">
        <f ca="1">OFFSET(Layout!$B$8,0,10)</f>
        <v>2</v>
      </c>
      <c r="C43">
        <v>2</v>
      </c>
      <c r="D43">
        <v>8</v>
      </c>
      <c r="F43">
        <f t="shared" ca="1" si="1"/>
        <v>0</v>
      </c>
      <c r="G43">
        <f t="shared" ca="1" si="3"/>
        <v>256</v>
      </c>
      <c r="H43">
        <f t="shared" ca="1" si="3"/>
        <v>0</v>
      </c>
      <c r="I43">
        <f t="shared" ca="1" si="3"/>
        <v>0</v>
      </c>
      <c r="J43">
        <f t="shared" ca="1" si="3"/>
        <v>0</v>
      </c>
      <c r="K43">
        <f t="shared" ca="1" si="3"/>
        <v>0</v>
      </c>
    </row>
    <row r="44" spans="1:11">
      <c r="A44">
        <v>42</v>
      </c>
      <c r="B44">
        <f ca="1">OFFSET(Layout!$B$8,0,11)</f>
        <v>2</v>
      </c>
      <c r="C44">
        <v>2</v>
      </c>
      <c r="D44">
        <v>9</v>
      </c>
      <c r="F44">
        <f t="shared" ca="1" si="1"/>
        <v>0</v>
      </c>
      <c r="G44">
        <f t="shared" ca="1" si="3"/>
        <v>512</v>
      </c>
      <c r="H44">
        <f t="shared" ca="1" si="3"/>
        <v>0</v>
      </c>
      <c r="I44">
        <f t="shared" ca="1" si="3"/>
        <v>0</v>
      </c>
      <c r="J44">
        <f t="shared" ca="1" si="3"/>
        <v>0</v>
      </c>
      <c r="K44">
        <f t="shared" ca="1" si="3"/>
        <v>0</v>
      </c>
    </row>
    <row r="45" spans="1:11">
      <c r="A45">
        <v>43</v>
      </c>
      <c r="B45">
        <f>Layout!N8</f>
        <v>1</v>
      </c>
      <c r="C45">
        <v>2</v>
      </c>
      <c r="D45">
        <v>10</v>
      </c>
      <c r="F45">
        <f t="shared" si="1"/>
        <v>1024</v>
      </c>
      <c r="G45">
        <f t="shared" si="3"/>
        <v>0</v>
      </c>
      <c r="H45">
        <f t="shared" si="3"/>
        <v>0</v>
      </c>
      <c r="I45">
        <f t="shared" si="3"/>
        <v>0</v>
      </c>
      <c r="J45">
        <f t="shared" si="3"/>
        <v>0</v>
      </c>
      <c r="K45">
        <f t="shared" si="3"/>
        <v>0</v>
      </c>
    </row>
    <row r="46" spans="1:11">
      <c r="A46">
        <v>44</v>
      </c>
      <c r="B46">
        <f>Layout!P8</f>
        <v>2</v>
      </c>
      <c r="C46">
        <v>2</v>
      </c>
      <c r="D46">
        <v>11</v>
      </c>
      <c r="F46">
        <f t="shared" si="1"/>
        <v>0</v>
      </c>
      <c r="G46">
        <f t="shared" si="3"/>
        <v>2048</v>
      </c>
      <c r="H46">
        <f t="shared" si="3"/>
        <v>0</v>
      </c>
      <c r="I46">
        <f t="shared" si="3"/>
        <v>0</v>
      </c>
      <c r="J46">
        <f t="shared" si="3"/>
        <v>0</v>
      </c>
      <c r="K46">
        <f t="shared" si="3"/>
        <v>0</v>
      </c>
    </row>
    <row r="47" spans="1:11">
      <c r="A47">
        <v>45</v>
      </c>
      <c r="B47">
        <f>Layout!B10</f>
        <v>1</v>
      </c>
      <c r="C47">
        <v>2</v>
      </c>
      <c r="D47">
        <v>12</v>
      </c>
      <c r="F47">
        <f t="shared" si="1"/>
        <v>4096</v>
      </c>
      <c r="G47">
        <f t="shared" si="3"/>
        <v>0</v>
      </c>
      <c r="H47">
        <f t="shared" si="3"/>
        <v>0</v>
      </c>
      <c r="I47">
        <f t="shared" si="3"/>
        <v>0</v>
      </c>
      <c r="J47">
        <f t="shared" si="3"/>
        <v>0</v>
      </c>
      <c r="K47">
        <f t="shared" si="3"/>
        <v>0</v>
      </c>
    </row>
    <row r="48" spans="1:11">
      <c r="A48">
        <v>46</v>
      </c>
      <c r="B48">
        <f>Layout!D10</f>
        <v>3</v>
      </c>
      <c r="C48">
        <v>2</v>
      </c>
      <c r="D48">
        <v>13</v>
      </c>
      <c r="F48">
        <f t="shared" si="1"/>
        <v>0</v>
      </c>
      <c r="G48">
        <f t="shared" si="3"/>
        <v>0</v>
      </c>
      <c r="H48">
        <f t="shared" si="3"/>
        <v>8192</v>
      </c>
      <c r="I48">
        <f t="shared" si="3"/>
        <v>0</v>
      </c>
      <c r="J48">
        <f t="shared" si="3"/>
        <v>0</v>
      </c>
      <c r="K48">
        <f t="shared" si="3"/>
        <v>0</v>
      </c>
    </row>
    <row r="49" spans="1:11">
      <c r="A49">
        <v>47</v>
      </c>
      <c r="B49">
        <f ca="1">OFFSET(Layout!$D$10,0,1)</f>
        <v>3</v>
      </c>
      <c r="C49">
        <v>2</v>
      </c>
      <c r="D49">
        <v>14</v>
      </c>
      <c r="F49">
        <f t="shared" ca="1" si="1"/>
        <v>0</v>
      </c>
      <c r="G49">
        <f t="shared" ca="1" si="3"/>
        <v>0</v>
      </c>
      <c r="H49">
        <f t="shared" ca="1" si="3"/>
        <v>16384</v>
      </c>
      <c r="I49">
        <f t="shared" ca="1" si="3"/>
        <v>0</v>
      </c>
      <c r="J49">
        <f t="shared" ca="1" si="3"/>
        <v>0</v>
      </c>
      <c r="K49">
        <f t="shared" ca="1" si="3"/>
        <v>0</v>
      </c>
    </row>
    <row r="50" spans="1:11">
      <c r="A50">
        <v>48</v>
      </c>
      <c r="B50">
        <f ca="1">OFFSET(Layout!$D$10,0,2)</f>
        <v>3</v>
      </c>
      <c r="C50">
        <v>2</v>
      </c>
      <c r="D50">
        <v>15</v>
      </c>
      <c r="F50">
        <f t="shared" ca="1" si="1"/>
        <v>0</v>
      </c>
      <c r="G50">
        <f t="shared" ca="1" si="3"/>
        <v>0</v>
      </c>
      <c r="H50">
        <f t="shared" ca="1" si="3"/>
        <v>32768</v>
      </c>
      <c r="I50">
        <f t="shared" ca="1" si="3"/>
        <v>0</v>
      </c>
      <c r="J50">
        <f t="shared" ca="1" si="3"/>
        <v>0</v>
      </c>
      <c r="K50">
        <f t="shared" ca="1" si="3"/>
        <v>0</v>
      </c>
    </row>
    <row r="51" spans="1:11">
      <c r="A51">
        <v>49</v>
      </c>
      <c r="B51">
        <f ca="1">OFFSET(Layout!$D$10,0,3)</f>
        <v>3</v>
      </c>
      <c r="C51">
        <v>2</v>
      </c>
      <c r="D51">
        <v>16</v>
      </c>
      <c r="F51">
        <f t="shared" ca="1" si="1"/>
        <v>0</v>
      </c>
      <c r="G51">
        <f t="shared" ca="1" si="3"/>
        <v>0</v>
      </c>
      <c r="H51">
        <f t="shared" ca="1" si="3"/>
        <v>65536</v>
      </c>
      <c r="I51">
        <f t="shared" ca="1" si="3"/>
        <v>0</v>
      </c>
      <c r="J51">
        <f t="shared" ca="1" si="3"/>
        <v>0</v>
      </c>
      <c r="K51">
        <f t="shared" ca="1" si="3"/>
        <v>0</v>
      </c>
    </row>
    <row r="52" spans="1:11">
      <c r="A52">
        <v>50</v>
      </c>
      <c r="B52">
        <f ca="1">OFFSET(Layout!$D$10,0,4)</f>
        <v>3</v>
      </c>
      <c r="C52">
        <v>2</v>
      </c>
      <c r="D52">
        <v>17</v>
      </c>
      <c r="F52">
        <f t="shared" ca="1" si="1"/>
        <v>0</v>
      </c>
      <c r="G52">
        <f t="shared" ca="1" si="3"/>
        <v>0</v>
      </c>
      <c r="H52">
        <f t="shared" ca="1" si="3"/>
        <v>131072</v>
      </c>
      <c r="I52">
        <f t="shared" ca="1" si="3"/>
        <v>0</v>
      </c>
      <c r="J52">
        <f t="shared" ca="1" si="3"/>
        <v>0</v>
      </c>
      <c r="K52">
        <f t="shared" ca="1" si="3"/>
        <v>0</v>
      </c>
    </row>
    <row r="53" spans="1:11">
      <c r="A53">
        <v>51</v>
      </c>
      <c r="B53">
        <f ca="1">OFFSET(Layout!$D$10,0,5)</f>
        <v>3</v>
      </c>
      <c r="C53">
        <v>2</v>
      </c>
      <c r="D53">
        <v>18</v>
      </c>
      <c r="F53">
        <f t="shared" ca="1" si="1"/>
        <v>0</v>
      </c>
      <c r="G53">
        <f t="shared" ca="1" si="3"/>
        <v>0</v>
      </c>
      <c r="H53">
        <f t="shared" ca="1" si="3"/>
        <v>262144</v>
      </c>
      <c r="I53">
        <f t="shared" ca="1" si="3"/>
        <v>0</v>
      </c>
      <c r="J53">
        <f t="shared" ca="1" si="3"/>
        <v>0</v>
      </c>
      <c r="K53">
        <f t="shared" ca="1" si="3"/>
        <v>0</v>
      </c>
    </row>
    <row r="54" spans="1:11">
      <c r="A54">
        <v>52</v>
      </c>
      <c r="B54">
        <f ca="1">OFFSET(Layout!$D$10,0,6)</f>
        <v>3</v>
      </c>
      <c r="C54">
        <v>2</v>
      </c>
      <c r="D54">
        <v>19</v>
      </c>
      <c r="F54">
        <f t="shared" ca="1" si="1"/>
        <v>0</v>
      </c>
      <c r="G54">
        <f t="shared" ca="1" si="3"/>
        <v>0</v>
      </c>
      <c r="H54">
        <f t="shared" ca="1" si="3"/>
        <v>524288</v>
      </c>
      <c r="I54">
        <f t="shared" ca="1" si="3"/>
        <v>0</v>
      </c>
      <c r="J54">
        <f t="shared" ca="1" si="3"/>
        <v>0</v>
      </c>
      <c r="K54">
        <f t="shared" ca="1" si="3"/>
        <v>0</v>
      </c>
    </row>
    <row r="55" spans="1:11">
      <c r="A55">
        <v>53</v>
      </c>
      <c r="B55">
        <f ca="1">OFFSET(Layout!$D$10,0,7)</f>
        <v>2</v>
      </c>
      <c r="C55">
        <v>2</v>
      </c>
      <c r="D55">
        <v>20</v>
      </c>
      <c r="F55">
        <f t="shared" ca="1" si="1"/>
        <v>0</v>
      </c>
      <c r="G55">
        <f t="shared" ca="1" si="3"/>
        <v>1048576</v>
      </c>
      <c r="H55">
        <f t="shared" ca="1" si="3"/>
        <v>0</v>
      </c>
      <c r="I55">
        <f t="shared" ca="1" si="3"/>
        <v>0</v>
      </c>
      <c r="J55">
        <f t="shared" ca="1" si="3"/>
        <v>0</v>
      </c>
      <c r="K55">
        <f t="shared" ca="1" si="3"/>
        <v>0</v>
      </c>
    </row>
    <row r="56" spans="1:11">
      <c r="A56">
        <v>54</v>
      </c>
      <c r="B56">
        <f ca="1">OFFSET(Layout!$D$10,0,8)</f>
        <v>2</v>
      </c>
      <c r="C56">
        <v>2</v>
      </c>
      <c r="D56">
        <v>21</v>
      </c>
      <c r="F56">
        <f t="shared" ca="1" si="1"/>
        <v>0</v>
      </c>
      <c r="G56">
        <f t="shared" ca="1" si="3"/>
        <v>2097152</v>
      </c>
      <c r="H56">
        <f t="shared" ca="1" si="3"/>
        <v>0</v>
      </c>
      <c r="I56">
        <f t="shared" ca="1" si="3"/>
        <v>0</v>
      </c>
      <c r="J56">
        <f t="shared" ca="1" si="3"/>
        <v>0</v>
      </c>
      <c r="K56">
        <f t="shared" ca="1" si="3"/>
        <v>0</v>
      </c>
    </row>
    <row r="57" spans="1:11">
      <c r="A57">
        <v>55</v>
      </c>
      <c r="B57">
        <f ca="1">OFFSET(Layout!$D$10,0,9)</f>
        <v>2</v>
      </c>
      <c r="C57">
        <v>2</v>
      </c>
      <c r="D57">
        <v>22</v>
      </c>
      <c r="F57">
        <f t="shared" ca="1" si="1"/>
        <v>0</v>
      </c>
      <c r="G57">
        <f t="shared" ca="1" si="3"/>
        <v>4194304</v>
      </c>
      <c r="H57">
        <f t="shared" ca="1" si="3"/>
        <v>0</v>
      </c>
      <c r="I57">
        <f t="shared" ca="1" si="3"/>
        <v>0</v>
      </c>
      <c r="J57">
        <f t="shared" ca="1" si="3"/>
        <v>0</v>
      </c>
      <c r="K57">
        <f t="shared" ca="1" si="3"/>
        <v>0</v>
      </c>
    </row>
    <row r="58" spans="1:11">
      <c r="A58">
        <v>56</v>
      </c>
      <c r="B58">
        <f ca="1">OFFSET(Layout!$D$10,0,10)</f>
        <v>1</v>
      </c>
      <c r="C58">
        <v>2</v>
      </c>
      <c r="D58">
        <v>23</v>
      </c>
      <c r="F58">
        <f t="shared" ca="1" si="1"/>
        <v>8388608</v>
      </c>
      <c r="G58">
        <f t="shared" ref="G58:K67" ca="1" si="4">COUNTIF($B58,G$2)*POWER(2,$D58)</f>
        <v>0</v>
      </c>
      <c r="H58">
        <f t="shared" ca="1" si="4"/>
        <v>0</v>
      </c>
      <c r="I58">
        <f t="shared" ca="1" si="4"/>
        <v>0</v>
      </c>
      <c r="J58">
        <f t="shared" ca="1" si="4"/>
        <v>0</v>
      </c>
      <c r="K58">
        <f t="shared" ca="1" si="4"/>
        <v>0</v>
      </c>
    </row>
    <row r="59" spans="1:11">
      <c r="A59">
        <v>57</v>
      </c>
      <c r="B59">
        <f ca="1">OFFSET(Layout!$D$10,0,11)</f>
        <v>1</v>
      </c>
      <c r="C59">
        <v>2</v>
      </c>
      <c r="D59">
        <v>24</v>
      </c>
      <c r="F59">
        <f t="shared" ca="1" si="1"/>
        <v>16777216</v>
      </c>
      <c r="G59">
        <f t="shared" ca="1" si="4"/>
        <v>0</v>
      </c>
      <c r="H59">
        <f t="shared" ca="1" si="4"/>
        <v>0</v>
      </c>
      <c r="I59">
        <f t="shared" ca="1" si="4"/>
        <v>0</v>
      </c>
      <c r="J59">
        <f t="shared" ca="1" si="4"/>
        <v>0</v>
      </c>
      <c r="K59">
        <f t="shared" ca="1" si="4"/>
        <v>0</v>
      </c>
    </row>
    <row r="60" spans="1:11">
      <c r="A60">
        <v>58</v>
      </c>
      <c r="B60">
        <f ca="1">OFFSET(Layout!$D$10,0,12)</f>
        <v>2</v>
      </c>
      <c r="C60">
        <v>2</v>
      </c>
      <c r="D60">
        <v>25</v>
      </c>
      <c r="F60">
        <f t="shared" ca="1" si="1"/>
        <v>0</v>
      </c>
      <c r="G60">
        <f t="shared" ca="1" si="4"/>
        <v>33554432</v>
      </c>
      <c r="H60">
        <f t="shared" ca="1" si="4"/>
        <v>0</v>
      </c>
      <c r="I60">
        <f t="shared" ca="1" si="4"/>
        <v>0</v>
      </c>
      <c r="J60">
        <f t="shared" ca="1" si="4"/>
        <v>0</v>
      </c>
      <c r="K60">
        <f t="shared" ca="1" si="4"/>
        <v>0</v>
      </c>
    </row>
    <row r="61" spans="1:11">
      <c r="A61">
        <v>59</v>
      </c>
      <c r="B61">
        <f>Layout!B12</f>
        <v>1</v>
      </c>
      <c r="C61">
        <v>2</v>
      </c>
      <c r="D61">
        <v>26</v>
      </c>
      <c r="F61">
        <f t="shared" si="1"/>
        <v>67108864</v>
      </c>
      <c r="G61">
        <f t="shared" si="4"/>
        <v>0</v>
      </c>
      <c r="H61">
        <f t="shared" si="4"/>
        <v>0</v>
      </c>
      <c r="I61">
        <f t="shared" si="4"/>
        <v>0</v>
      </c>
      <c r="J61">
        <f t="shared" si="4"/>
        <v>0</v>
      </c>
      <c r="K61">
        <f t="shared" si="4"/>
        <v>0</v>
      </c>
    </row>
    <row r="62" spans="1:11">
      <c r="A62">
        <v>60</v>
      </c>
      <c r="B62">
        <f>Layout!C12</f>
        <v>1</v>
      </c>
      <c r="C62">
        <v>2</v>
      </c>
      <c r="D62">
        <v>27</v>
      </c>
      <c r="F62">
        <f t="shared" si="1"/>
        <v>134217728</v>
      </c>
      <c r="G62">
        <f t="shared" si="4"/>
        <v>0</v>
      </c>
      <c r="H62">
        <f t="shared" si="4"/>
        <v>0</v>
      </c>
      <c r="I62">
        <f t="shared" si="4"/>
        <v>0</v>
      </c>
      <c r="J62">
        <f t="shared" si="4"/>
        <v>0</v>
      </c>
      <c r="K62">
        <f t="shared" si="4"/>
        <v>0</v>
      </c>
    </row>
    <row r="63" spans="1:11">
      <c r="A63">
        <v>61</v>
      </c>
      <c r="B63">
        <f>Layout!D12</f>
        <v>1</v>
      </c>
      <c r="C63">
        <v>2</v>
      </c>
      <c r="D63">
        <v>28</v>
      </c>
      <c r="F63">
        <f t="shared" si="1"/>
        <v>268435456</v>
      </c>
      <c r="G63">
        <f t="shared" si="4"/>
        <v>0</v>
      </c>
      <c r="H63">
        <f t="shared" si="4"/>
        <v>0</v>
      </c>
      <c r="I63">
        <f t="shared" si="4"/>
        <v>0</v>
      </c>
      <c r="J63">
        <f t="shared" si="4"/>
        <v>0</v>
      </c>
      <c r="K63">
        <f t="shared" si="4"/>
        <v>0</v>
      </c>
    </row>
    <row r="64" spans="1:11">
      <c r="A64">
        <v>62</v>
      </c>
      <c r="B64">
        <f>Layout!E12</f>
        <v>1</v>
      </c>
      <c r="C64">
        <v>2</v>
      </c>
      <c r="D64">
        <v>29</v>
      </c>
      <c r="F64">
        <f t="shared" si="1"/>
        <v>536870912</v>
      </c>
      <c r="G64">
        <f t="shared" si="4"/>
        <v>0</v>
      </c>
      <c r="H64">
        <f t="shared" si="4"/>
        <v>0</v>
      </c>
      <c r="I64">
        <f t="shared" si="4"/>
        <v>0</v>
      </c>
      <c r="J64">
        <f t="shared" si="4"/>
        <v>0</v>
      </c>
      <c r="K64">
        <f t="shared" si="4"/>
        <v>0</v>
      </c>
    </row>
    <row r="65" spans="1:11">
      <c r="A65">
        <v>63</v>
      </c>
      <c r="B65">
        <f>Layout!L12</f>
        <v>1</v>
      </c>
      <c r="C65">
        <v>2</v>
      </c>
      <c r="D65">
        <v>30</v>
      </c>
      <c r="F65">
        <f t="shared" si="1"/>
        <v>1073741824</v>
      </c>
      <c r="G65">
        <f t="shared" si="4"/>
        <v>0</v>
      </c>
      <c r="H65">
        <f t="shared" si="4"/>
        <v>0</v>
      </c>
      <c r="I65">
        <f t="shared" si="4"/>
        <v>0</v>
      </c>
      <c r="J65">
        <f t="shared" si="4"/>
        <v>0</v>
      </c>
      <c r="K65">
        <f t="shared" si="4"/>
        <v>0</v>
      </c>
    </row>
    <row r="66" spans="1:11">
      <c r="A66">
        <v>64</v>
      </c>
      <c r="B66">
        <f ca="1">OFFSET(Layout!$L$12,0,1)</f>
        <v>1</v>
      </c>
      <c r="C66">
        <v>2</v>
      </c>
      <c r="D66">
        <v>31</v>
      </c>
      <c r="F66">
        <f t="shared" ca="1" si="1"/>
        <v>2147483648</v>
      </c>
      <c r="G66">
        <f t="shared" ca="1" si="4"/>
        <v>0</v>
      </c>
      <c r="H66">
        <f t="shared" ca="1" si="4"/>
        <v>0</v>
      </c>
      <c r="I66">
        <f t="shared" ca="1" si="4"/>
        <v>0</v>
      </c>
      <c r="J66">
        <f t="shared" ca="1" si="4"/>
        <v>0</v>
      </c>
      <c r="K66">
        <f t="shared" ca="1" si="4"/>
        <v>0</v>
      </c>
    </row>
    <row r="67" spans="1:11">
      <c r="A67">
        <v>65</v>
      </c>
      <c r="B67">
        <f ca="1">OFFSET(Layout!$L$12,0,2)</f>
        <v>1</v>
      </c>
      <c r="C67">
        <v>3</v>
      </c>
      <c r="D67">
        <v>0</v>
      </c>
      <c r="F67">
        <f t="shared" ca="1" si="1"/>
        <v>1</v>
      </c>
      <c r="G67">
        <f t="shared" ca="1" si="4"/>
        <v>0</v>
      </c>
      <c r="H67">
        <f t="shared" ca="1" si="4"/>
        <v>0</v>
      </c>
      <c r="I67">
        <f t="shared" ca="1" si="4"/>
        <v>0</v>
      </c>
      <c r="J67">
        <f t="shared" ca="1" si="4"/>
        <v>0</v>
      </c>
      <c r="K67">
        <f t="shared" ca="1" si="4"/>
        <v>0</v>
      </c>
    </row>
    <row r="68" spans="1:11">
      <c r="A68">
        <v>66</v>
      </c>
      <c r="B68">
        <f ca="1">OFFSET(Layout!$L$12,0,3)</f>
        <v>1</v>
      </c>
      <c r="C68">
        <v>3</v>
      </c>
      <c r="D68">
        <v>1</v>
      </c>
      <c r="F68">
        <f t="shared" ref="F68:K107" ca="1" si="5">COUNTIF($B68,F$2)*POWER(2,$D68)</f>
        <v>2</v>
      </c>
      <c r="G68">
        <f t="shared" ca="1" si="5"/>
        <v>0</v>
      </c>
      <c r="H68">
        <f t="shared" ca="1" si="5"/>
        <v>0</v>
      </c>
      <c r="I68">
        <f t="shared" ca="1" si="5"/>
        <v>0</v>
      </c>
      <c r="J68">
        <f t="shared" ca="1" si="5"/>
        <v>0</v>
      </c>
      <c r="K68">
        <f t="shared" ca="1" si="5"/>
        <v>0</v>
      </c>
    </row>
    <row r="69" spans="1:11">
      <c r="A69">
        <v>67</v>
      </c>
      <c r="B69">
        <f ca="1">OFFSET(Layout!$L$12,0,4)</f>
        <v>1</v>
      </c>
      <c r="C69">
        <v>3</v>
      </c>
      <c r="D69">
        <v>2</v>
      </c>
      <c r="F69">
        <f t="shared" ca="1" si="5"/>
        <v>4</v>
      </c>
      <c r="G69">
        <f t="shared" ca="1" si="5"/>
        <v>0</v>
      </c>
      <c r="H69">
        <f t="shared" ca="1" si="5"/>
        <v>0</v>
      </c>
      <c r="I69">
        <f t="shared" ca="1" si="5"/>
        <v>0</v>
      </c>
      <c r="J69">
        <f t="shared" ca="1" si="5"/>
        <v>0</v>
      </c>
      <c r="K69">
        <f t="shared" ca="1" si="5"/>
        <v>0</v>
      </c>
    </row>
    <row r="70" spans="1:11">
      <c r="A70">
        <v>68</v>
      </c>
      <c r="B70">
        <f>Layout!B14</f>
        <v>1</v>
      </c>
      <c r="C70">
        <v>3</v>
      </c>
      <c r="D70">
        <v>3</v>
      </c>
      <c r="F70">
        <f t="shared" si="5"/>
        <v>8</v>
      </c>
      <c r="G70">
        <f t="shared" si="5"/>
        <v>0</v>
      </c>
      <c r="H70">
        <f t="shared" si="5"/>
        <v>0</v>
      </c>
      <c r="I70">
        <f t="shared" si="5"/>
        <v>0</v>
      </c>
      <c r="J70">
        <f t="shared" si="5"/>
        <v>0</v>
      </c>
      <c r="K70">
        <f t="shared" si="5"/>
        <v>0</v>
      </c>
    </row>
    <row r="71" spans="1:11">
      <c r="A71">
        <v>69</v>
      </c>
      <c r="B71">
        <f ca="1">OFFSET(Layout!$B$14,0,1)</f>
        <v>1</v>
      </c>
      <c r="C71">
        <v>3</v>
      </c>
      <c r="D71">
        <v>4</v>
      </c>
      <c r="F71">
        <f t="shared" ca="1" si="5"/>
        <v>16</v>
      </c>
      <c r="G71">
        <f t="shared" ca="1" si="5"/>
        <v>0</v>
      </c>
      <c r="H71">
        <f t="shared" ca="1" si="5"/>
        <v>0</v>
      </c>
      <c r="I71">
        <f t="shared" ca="1" si="5"/>
        <v>0</v>
      </c>
      <c r="J71">
        <f t="shared" ca="1" si="5"/>
        <v>0</v>
      </c>
      <c r="K71">
        <f t="shared" ca="1" si="5"/>
        <v>0</v>
      </c>
    </row>
    <row r="72" spans="1:11">
      <c r="A72">
        <v>70</v>
      </c>
      <c r="B72">
        <f ca="1">OFFSET(Layout!$B$14,0,2)</f>
        <v>1</v>
      </c>
      <c r="C72">
        <v>3</v>
      </c>
      <c r="D72">
        <v>5</v>
      </c>
      <c r="F72">
        <f t="shared" ca="1" si="5"/>
        <v>32</v>
      </c>
      <c r="G72">
        <f t="shared" ca="1" si="5"/>
        <v>0</v>
      </c>
      <c r="H72">
        <f t="shared" ca="1" si="5"/>
        <v>0</v>
      </c>
      <c r="I72">
        <f t="shared" ca="1" si="5"/>
        <v>0</v>
      </c>
      <c r="J72">
        <f t="shared" ca="1" si="5"/>
        <v>0</v>
      </c>
      <c r="K72">
        <f t="shared" ca="1" si="5"/>
        <v>0</v>
      </c>
    </row>
    <row r="73" spans="1:11">
      <c r="A73">
        <v>71</v>
      </c>
      <c r="B73">
        <f ca="1">OFFSET(Layout!$B$14,0,3)</f>
        <v>1</v>
      </c>
      <c r="C73">
        <v>3</v>
      </c>
      <c r="D73">
        <v>6</v>
      </c>
      <c r="F73">
        <f t="shared" ca="1" si="5"/>
        <v>64</v>
      </c>
      <c r="G73">
        <f t="shared" ca="1" si="5"/>
        <v>0</v>
      </c>
      <c r="H73">
        <f t="shared" ca="1" si="5"/>
        <v>0</v>
      </c>
      <c r="I73">
        <f t="shared" ca="1" si="5"/>
        <v>0</v>
      </c>
      <c r="J73">
        <f t="shared" ca="1" si="5"/>
        <v>0</v>
      </c>
      <c r="K73">
        <f t="shared" ca="1" si="5"/>
        <v>0</v>
      </c>
    </row>
    <row r="74" spans="1:11">
      <c r="A74">
        <v>72</v>
      </c>
      <c r="B74">
        <f ca="1">OFFSET(Layout!$B$14,0,4)</f>
        <v>1</v>
      </c>
      <c r="C74">
        <v>3</v>
      </c>
      <c r="D74">
        <v>7</v>
      </c>
      <c r="F74">
        <f t="shared" ca="1" si="5"/>
        <v>128</v>
      </c>
      <c r="G74">
        <f t="shared" ca="1" si="5"/>
        <v>0</v>
      </c>
      <c r="H74">
        <f t="shared" ca="1" si="5"/>
        <v>0</v>
      </c>
      <c r="I74">
        <f t="shared" ca="1" si="5"/>
        <v>0</v>
      </c>
      <c r="J74">
        <f t="shared" ca="1" si="5"/>
        <v>0</v>
      </c>
      <c r="K74">
        <f t="shared" ca="1" si="5"/>
        <v>0</v>
      </c>
    </row>
    <row r="75" spans="1:11">
      <c r="A75">
        <v>73</v>
      </c>
      <c r="B75">
        <f ca="1">OFFSET(Layout!$B$14,0,5)</f>
        <v>1</v>
      </c>
      <c r="C75">
        <v>3</v>
      </c>
      <c r="D75">
        <v>8</v>
      </c>
      <c r="F75">
        <f t="shared" ca="1" si="5"/>
        <v>256</v>
      </c>
      <c r="G75">
        <f t="shared" ca="1" si="5"/>
        <v>0</v>
      </c>
      <c r="H75">
        <f t="shared" ca="1" si="5"/>
        <v>0</v>
      </c>
      <c r="I75">
        <f t="shared" ca="1" si="5"/>
        <v>0</v>
      </c>
      <c r="J75">
        <f t="shared" ca="1" si="5"/>
        <v>0</v>
      </c>
      <c r="K75">
        <f t="shared" ca="1" si="5"/>
        <v>0</v>
      </c>
    </row>
    <row r="76" spans="1:11">
      <c r="A76">
        <v>74</v>
      </c>
      <c r="B76">
        <f ca="1">OFFSET(Layout!$B$14,0,6)</f>
        <v>1</v>
      </c>
      <c r="C76">
        <v>3</v>
      </c>
      <c r="D76">
        <v>9</v>
      </c>
      <c r="F76">
        <f t="shared" ca="1" si="5"/>
        <v>512</v>
      </c>
      <c r="G76">
        <f t="shared" ca="1" si="5"/>
        <v>0</v>
      </c>
      <c r="H76">
        <f t="shared" ca="1" si="5"/>
        <v>0</v>
      </c>
      <c r="I76">
        <f t="shared" ca="1" si="5"/>
        <v>0</v>
      </c>
      <c r="J76">
        <f t="shared" ca="1" si="5"/>
        <v>0</v>
      </c>
      <c r="K76">
        <f t="shared" ca="1" si="5"/>
        <v>0</v>
      </c>
    </row>
    <row r="77" spans="1:11">
      <c r="A77">
        <v>75</v>
      </c>
      <c r="B77">
        <f ca="1">OFFSET(Layout!$B$14,0,7)</f>
        <v>1</v>
      </c>
      <c r="C77">
        <v>3</v>
      </c>
      <c r="D77">
        <v>10</v>
      </c>
      <c r="F77">
        <f t="shared" ca="1" si="5"/>
        <v>1024</v>
      </c>
      <c r="G77">
        <f t="shared" ca="1" si="5"/>
        <v>0</v>
      </c>
      <c r="H77">
        <f t="shared" ca="1" si="5"/>
        <v>0</v>
      </c>
      <c r="I77">
        <f t="shared" ca="1" si="5"/>
        <v>0</v>
      </c>
      <c r="J77">
        <f t="shared" ca="1" si="5"/>
        <v>0</v>
      </c>
      <c r="K77">
        <f t="shared" ca="1" si="5"/>
        <v>0</v>
      </c>
    </row>
    <row r="78" spans="1:11">
      <c r="A78">
        <v>76</v>
      </c>
      <c r="B78">
        <f ca="1">OFFSET(Layout!$B$14,0,8)</f>
        <v>1</v>
      </c>
      <c r="C78">
        <v>3</v>
      </c>
      <c r="D78">
        <v>11</v>
      </c>
      <c r="F78">
        <f t="shared" ca="1" si="5"/>
        <v>2048</v>
      </c>
      <c r="G78">
        <f t="shared" ca="1" si="5"/>
        <v>0</v>
      </c>
      <c r="H78">
        <f t="shared" ca="1" si="5"/>
        <v>0</v>
      </c>
      <c r="I78">
        <f t="shared" ca="1" si="5"/>
        <v>0</v>
      </c>
      <c r="J78">
        <f t="shared" ca="1" si="5"/>
        <v>0</v>
      </c>
      <c r="K78">
        <f t="shared" ca="1" si="5"/>
        <v>0</v>
      </c>
    </row>
    <row r="79" spans="1:11">
      <c r="A79">
        <v>77</v>
      </c>
      <c r="B79">
        <f ca="1">OFFSET(Layout!$B$14,0,9)</f>
        <v>1</v>
      </c>
      <c r="C79">
        <v>3</v>
      </c>
      <c r="D79">
        <v>12</v>
      </c>
      <c r="F79">
        <f t="shared" ca="1" si="5"/>
        <v>4096</v>
      </c>
      <c r="G79">
        <f t="shared" ca="1" si="5"/>
        <v>0</v>
      </c>
      <c r="H79">
        <f t="shared" ca="1" si="5"/>
        <v>0</v>
      </c>
      <c r="I79">
        <f t="shared" ca="1" si="5"/>
        <v>0</v>
      </c>
      <c r="J79">
        <f t="shared" ca="1" si="5"/>
        <v>0</v>
      </c>
      <c r="K79">
        <f t="shared" ca="1" si="5"/>
        <v>0</v>
      </c>
    </row>
    <row r="80" spans="1:11">
      <c r="A80">
        <v>78</v>
      </c>
      <c r="B80">
        <f ca="1">OFFSET(Layout!$B$14,0,10)</f>
        <v>1</v>
      </c>
      <c r="C80">
        <v>3</v>
      </c>
      <c r="D80">
        <v>13</v>
      </c>
      <c r="F80">
        <f t="shared" ca="1" si="5"/>
        <v>8192</v>
      </c>
      <c r="G80">
        <f t="shared" ca="1" si="5"/>
        <v>0</v>
      </c>
      <c r="H80">
        <f t="shared" ca="1" si="5"/>
        <v>0</v>
      </c>
      <c r="I80">
        <f t="shared" ca="1" si="5"/>
        <v>0</v>
      </c>
      <c r="J80">
        <f t="shared" ca="1" si="5"/>
        <v>0</v>
      </c>
      <c r="K80">
        <f t="shared" ca="1" si="5"/>
        <v>0</v>
      </c>
    </row>
    <row r="81" spans="1:11">
      <c r="A81">
        <v>79</v>
      </c>
      <c r="B81">
        <f ca="1">OFFSET(Layout!$B$14,0,11)</f>
        <v>1</v>
      </c>
      <c r="C81">
        <v>3</v>
      </c>
      <c r="D81">
        <v>14</v>
      </c>
      <c r="F81">
        <f t="shared" ca="1" si="5"/>
        <v>16384</v>
      </c>
      <c r="G81">
        <f t="shared" ca="1" si="5"/>
        <v>0</v>
      </c>
      <c r="H81">
        <f t="shared" ca="1" si="5"/>
        <v>0</v>
      </c>
      <c r="I81">
        <f t="shared" ca="1" si="5"/>
        <v>0</v>
      </c>
      <c r="J81">
        <f t="shared" ca="1" si="5"/>
        <v>0</v>
      </c>
      <c r="K81">
        <f t="shared" ca="1" si="5"/>
        <v>0</v>
      </c>
    </row>
    <row r="82" spans="1:11">
      <c r="A82">
        <v>80</v>
      </c>
      <c r="B82">
        <f ca="1">OFFSET(Layout!$B$14,0,12)</f>
        <v>1</v>
      </c>
      <c r="C82">
        <v>3</v>
      </c>
      <c r="D82">
        <v>15</v>
      </c>
      <c r="F82">
        <f t="shared" ca="1" si="5"/>
        <v>32768</v>
      </c>
      <c r="G82">
        <f t="shared" ca="1" si="5"/>
        <v>0</v>
      </c>
      <c r="H82">
        <f t="shared" ca="1" si="5"/>
        <v>0</v>
      </c>
      <c r="I82">
        <f t="shared" ca="1" si="5"/>
        <v>0</v>
      </c>
      <c r="J82">
        <f t="shared" ca="1" si="5"/>
        <v>0</v>
      </c>
      <c r="K82">
        <f t="shared" ca="1" si="5"/>
        <v>0</v>
      </c>
    </row>
    <row r="83" spans="1:11">
      <c r="A83">
        <v>81</v>
      </c>
      <c r="B83">
        <f ca="1">OFFSET(Layout!$B$14,0,13)</f>
        <v>1</v>
      </c>
      <c r="C83">
        <v>3</v>
      </c>
      <c r="D83">
        <v>16</v>
      </c>
      <c r="F83">
        <f t="shared" ca="1" si="5"/>
        <v>65536</v>
      </c>
      <c r="G83">
        <f t="shared" ca="1" si="5"/>
        <v>0</v>
      </c>
      <c r="H83">
        <f t="shared" ca="1" si="5"/>
        <v>0</v>
      </c>
      <c r="I83">
        <f t="shared" ca="1" si="5"/>
        <v>0</v>
      </c>
      <c r="J83">
        <f t="shared" ca="1" si="5"/>
        <v>0</v>
      </c>
      <c r="K83">
        <f t="shared" ca="1" si="5"/>
        <v>0</v>
      </c>
    </row>
    <row r="84" spans="1:11">
      <c r="A84">
        <v>82</v>
      </c>
      <c r="B84">
        <f ca="1">OFFSET(Layout!$B$14,0,14)</f>
        <v>1</v>
      </c>
      <c r="C84">
        <v>3</v>
      </c>
      <c r="D84">
        <v>17</v>
      </c>
      <c r="F84">
        <f t="shared" ca="1" si="5"/>
        <v>131072</v>
      </c>
      <c r="G84">
        <f t="shared" ca="1" si="5"/>
        <v>0</v>
      </c>
      <c r="H84">
        <f t="shared" ca="1" si="5"/>
        <v>0</v>
      </c>
      <c r="I84">
        <f t="shared" ca="1" si="5"/>
        <v>0</v>
      </c>
      <c r="J84">
        <f t="shared" ca="1" si="5"/>
        <v>0</v>
      </c>
      <c r="K84">
        <f t="shared" ca="1" si="5"/>
        <v>0</v>
      </c>
    </row>
    <row r="85" spans="1:11">
      <c r="A85">
        <v>83</v>
      </c>
      <c r="B85">
        <f>Layout!Q12</f>
        <v>1</v>
      </c>
      <c r="C85">
        <v>3</v>
      </c>
      <c r="D85">
        <v>18</v>
      </c>
      <c r="F85">
        <f t="shared" si="5"/>
        <v>262144</v>
      </c>
      <c r="G85">
        <f t="shared" si="5"/>
        <v>0</v>
      </c>
      <c r="H85">
        <f t="shared" si="5"/>
        <v>0</v>
      </c>
      <c r="I85">
        <f t="shared" si="5"/>
        <v>0</v>
      </c>
      <c r="J85">
        <f t="shared" si="5"/>
        <v>0</v>
      </c>
      <c r="K85">
        <f t="shared" si="5"/>
        <v>0</v>
      </c>
    </row>
    <row r="86" spans="1:11">
      <c r="A86">
        <v>84</v>
      </c>
      <c r="B86">
        <f ca="1">OFFSET(Layout!$Q$12,-2,0)</f>
        <v>1</v>
      </c>
      <c r="C86">
        <v>3</v>
      </c>
      <c r="D86">
        <v>19</v>
      </c>
      <c r="F86">
        <f t="shared" ca="1" si="5"/>
        <v>524288</v>
      </c>
      <c r="G86">
        <f t="shared" ca="1" si="5"/>
        <v>0</v>
      </c>
      <c r="H86">
        <f t="shared" ca="1" si="5"/>
        <v>0</v>
      </c>
      <c r="I86">
        <f t="shared" ca="1" si="5"/>
        <v>0</v>
      </c>
      <c r="J86">
        <f t="shared" ca="1" si="5"/>
        <v>0</v>
      </c>
      <c r="K86">
        <f t="shared" ca="1" si="5"/>
        <v>0</v>
      </c>
    </row>
    <row r="87" spans="1:11">
      <c r="A87">
        <v>85</v>
      </c>
      <c r="B87">
        <f ca="1">OFFSET(Layout!$Q$12,-4,0)</f>
        <v>1</v>
      </c>
      <c r="C87">
        <v>3</v>
      </c>
      <c r="D87">
        <v>20</v>
      </c>
      <c r="F87">
        <f t="shared" ca="1" si="5"/>
        <v>1048576</v>
      </c>
      <c r="G87">
        <f t="shared" ca="1" si="5"/>
        <v>0</v>
      </c>
      <c r="H87">
        <f t="shared" ca="1" si="5"/>
        <v>0</v>
      </c>
      <c r="I87">
        <f t="shared" ca="1" si="5"/>
        <v>0</v>
      </c>
      <c r="J87">
        <f t="shared" ca="1" si="5"/>
        <v>0</v>
      </c>
      <c r="K87">
        <f t="shared" ca="1" si="5"/>
        <v>0</v>
      </c>
    </row>
    <row r="88" spans="1:11">
      <c r="A88">
        <v>86</v>
      </c>
      <c r="B88">
        <f ca="1">OFFSET(Layout!$Q$12,-6,0)</f>
        <v>1</v>
      </c>
      <c r="C88">
        <v>3</v>
      </c>
      <c r="D88">
        <v>21</v>
      </c>
      <c r="F88">
        <f t="shared" ca="1" si="5"/>
        <v>2097152</v>
      </c>
      <c r="G88">
        <f t="shared" ca="1" si="5"/>
        <v>0</v>
      </c>
      <c r="H88">
        <f t="shared" ca="1" si="5"/>
        <v>0</v>
      </c>
      <c r="I88">
        <f t="shared" ca="1" si="5"/>
        <v>0</v>
      </c>
      <c r="J88">
        <f t="shared" ca="1" si="5"/>
        <v>0</v>
      </c>
      <c r="K88">
        <f t="shared" ca="1" si="5"/>
        <v>0</v>
      </c>
    </row>
    <row r="89" spans="1:11">
      <c r="A89">
        <v>87</v>
      </c>
      <c r="B89">
        <f ca="1">OFFSET(Layout!$Q$12,-8,0)</f>
        <v>1</v>
      </c>
      <c r="C89">
        <v>3</v>
      </c>
      <c r="D89">
        <v>22</v>
      </c>
      <c r="F89">
        <f t="shared" ca="1" si="5"/>
        <v>4194304</v>
      </c>
      <c r="G89">
        <f t="shared" ca="1" si="5"/>
        <v>0</v>
      </c>
      <c r="H89">
        <f t="shared" ca="1" si="5"/>
        <v>0</v>
      </c>
      <c r="I89">
        <f t="shared" ca="1" si="5"/>
        <v>0</v>
      </c>
      <c r="J89">
        <f t="shared" ca="1" si="5"/>
        <v>0</v>
      </c>
      <c r="K89">
        <f t="shared" ca="1" si="5"/>
        <v>0</v>
      </c>
    </row>
    <row r="90" spans="1:11">
      <c r="A90">
        <v>88</v>
      </c>
      <c r="B90">
        <f>Layout!N2</f>
        <v>1</v>
      </c>
      <c r="C90">
        <v>3</v>
      </c>
      <c r="D90">
        <v>23</v>
      </c>
      <c r="F90">
        <f t="shared" si="5"/>
        <v>8388608</v>
      </c>
      <c r="G90">
        <f t="shared" si="5"/>
        <v>0</v>
      </c>
      <c r="H90">
        <f t="shared" si="5"/>
        <v>0</v>
      </c>
      <c r="I90">
        <f t="shared" si="5"/>
        <v>0</v>
      </c>
      <c r="J90">
        <f t="shared" si="5"/>
        <v>0</v>
      </c>
      <c r="K90">
        <f t="shared" si="5"/>
        <v>0</v>
      </c>
    </row>
    <row r="91" spans="1:11">
      <c r="A91">
        <v>89</v>
      </c>
      <c r="B91">
        <f ca="1">OFFSET(Layout!$N$2,0,-1)</f>
        <v>1</v>
      </c>
      <c r="C91">
        <v>3</v>
      </c>
      <c r="D91">
        <v>24</v>
      </c>
      <c r="F91">
        <f t="shared" ca="1" si="5"/>
        <v>16777216</v>
      </c>
      <c r="G91">
        <f t="shared" ca="1" si="5"/>
        <v>0</v>
      </c>
      <c r="H91">
        <f t="shared" ca="1" si="5"/>
        <v>0</v>
      </c>
      <c r="I91">
        <f t="shared" ca="1" si="5"/>
        <v>0</v>
      </c>
      <c r="J91">
        <f t="shared" ca="1" si="5"/>
        <v>0</v>
      </c>
      <c r="K91">
        <f t="shared" ca="1" si="5"/>
        <v>0</v>
      </c>
    </row>
    <row r="92" spans="1:11">
      <c r="A92">
        <v>90</v>
      </c>
      <c r="B92">
        <f ca="1">OFFSET(Layout!$N$2,0,-2)</f>
        <v>1</v>
      </c>
      <c r="C92">
        <v>3</v>
      </c>
      <c r="D92">
        <v>25</v>
      </c>
      <c r="F92">
        <f t="shared" ca="1" si="5"/>
        <v>33554432</v>
      </c>
      <c r="G92">
        <f t="shared" ca="1" si="5"/>
        <v>0</v>
      </c>
      <c r="H92">
        <f t="shared" ca="1" si="5"/>
        <v>0</v>
      </c>
      <c r="I92">
        <f t="shared" ca="1" si="5"/>
        <v>0</v>
      </c>
      <c r="J92">
        <f t="shared" ca="1" si="5"/>
        <v>0</v>
      </c>
      <c r="K92">
        <f t="shared" ca="1" si="5"/>
        <v>0</v>
      </c>
    </row>
    <row r="93" spans="1:11">
      <c r="A93">
        <v>91</v>
      </c>
      <c r="B93">
        <f ca="1">OFFSET(Layout!$N$2,0,-3)</f>
        <v>1</v>
      </c>
      <c r="C93">
        <v>3</v>
      </c>
      <c r="D93">
        <v>26</v>
      </c>
      <c r="F93">
        <f t="shared" ca="1" si="5"/>
        <v>67108864</v>
      </c>
      <c r="G93">
        <f t="shared" ca="1" si="5"/>
        <v>0</v>
      </c>
      <c r="H93">
        <f t="shared" ca="1" si="5"/>
        <v>0</v>
      </c>
      <c r="I93">
        <f t="shared" ca="1" si="5"/>
        <v>0</v>
      </c>
      <c r="J93">
        <f t="shared" ca="1" si="5"/>
        <v>0</v>
      </c>
      <c r="K93">
        <f t="shared" ca="1" si="5"/>
        <v>0</v>
      </c>
    </row>
    <row r="94" spans="1:11">
      <c r="A94">
        <v>92</v>
      </c>
      <c r="B94">
        <f ca="1">OFFSET(Layout!$N$2,0,-4)</f>
        <v>1</v>
      </c>
      <c r="C94">
        <v>3</v>
      </c>
      <c r="D94">
        <v>27</v>
      </c>
      <c r="F94">
        <f t="shared" ca="1" si="5"/>
        <v>134217728</v>
      </c>
      <c r="G94">
        <f t="shared" ca="1" si="5"/>
        <v>0</v>
      </c>
      <c r="H94">
        <f t="shared" ca="1" si="5"/>
        <v>0</v>
      </c>
      <c r="I94">
        <f t="shared" ca="1" si="5"/>
        <v>0</v>
      </c>
      <c r="J94">
        <f t="shared" ca="1" si="5"/>
        <v>0</v>
      </c>
      <c r="K94">
        <f t="shared" ca="1" si="5"/>
        <v>0</v>
      </c>
    </row>
    <row r="95" spans="1:11">
      <c r="A95">
        <v>93</v>
      </c>
      <c r="B95">
        <f ca="1">OFFSET(Layout!$N$2,0,-5)</f>
        <v>1</v>
      </c>
      <c r="C95">
        <v>3</v>
      </c>
      <c r="D95">
        <v>28</v>
      </c>
      <c r="F95">
        <f t="shared" ca="1" si="5"/>
        <v>268435456</v>
      </c>
      <c r="G95">
        <f t="shared" ca="1" si="5"/>
        <v>0</v>
      </c>
      <c r="H95">
        <f t="shared" ca="1" si="5"/>
        <v>0</v>
      </c>
      <c r="I95">
        <f t="shared" ca="1" si="5"/>
        <v>0</v>
      </c>
      <c r="J95">
        <f t="shared" ca="1" si="5"/>
        <v>0</v>
      </c>
      <c r="K95">
        <f t="shared" ca="1" si="5"/>
        <v>0</v>
      </c>
    </row>
    <row r="96" spans="1:11">
      <c r="A96">
        <v>94</v>
      </c>
      <c r="B96">
        <f ca="1">OFFSET(Layout!$N$2,0,-6)</f>
        <v>1</v>
      </c>
      <c r="C96">
        <v>3</v>
      </c>
      <c r="D96">
        <v>29</v>
      </c>
      <c r="F96">
        <f t="shared" ca="1" si="5"/>
        <v>536870912</v>
      </c>
      <c r="G96">
        <f t="shared" ca="1" si="5"/>
        <v>0</v>
      </c>
      <c r="H96">
        <f t="shared" ca="1" si="5"/>
        <v>0</v>
      </c>
      <c r="I96">
        <f t="shared" ca="1" si="5"/>
        <v>0</v>
      </c>
      <c r="J96">
        <f t="shared" ca="1" si="5"/>
        <v>0</v>
      </c>
      <c r="K96">
        <f t="shared" ca="1" si="5"/>
        <v>0</v>
      </c>
    </row>
    <row r="97" spans="1:11">
      <c r="A97">
        <v>95</v>
      </c>
      <c r="B97">
        <f ca="1">OFFSET(Layout!$N$2,0,-7)</f>
        <v>1</v>
      </c>
      <c r="C97">
        <v>3</v>
      </c>
      <c r="D97">
        <v>30</v>
      </c>
      <c r="F97">
        <f t="shared" ca="1" si="5"/>
        <v>1073741824</v>
      </c>
      <c r="G97">
        <f t="shared" ca="1" si="5"/>
        <v>0</v>
      </c>
      <c r="H97">
        <f t="shared" ca="1" si="5"/>
        <v>0</v>
      </c>
      <c r="I97">
        <f t="shared" ca="1" si="5"/>
        <v>0</v>
      </c>
      <c r="J97">
        <f t="shared" ca="1" si="5"/>
        <v>0</v>
      </c>
      <c r="K97">
        <f t="shared" ca="1" si="5"/>
        <v>0</v>
      </c>
    </row>
    <row r="98" spans="1:11">
      <c r="A98">
        <v>96</v>
      </c>
      <c r="B98">
        <f ca="1">OFFSET(Layout!$N$2,0,-8)</f>
        <v>1</v>
      </c>
      <c r="C98">
        <v>3</v>
      </c>
      <c r="D98">
        <v>31</v>
      </c>
      <c r="F98">
        <f t="shared" ca="1" si="5"/>
        <v>2147483648</v>
      </c>
      <c r="G98">
        <f t="shared" ca="1" si="5"/>
        <v>0</v>
      </c>
      <c r="H98">
        <f t="shared" ca="1" si="5"/>
        <v>0</v>
      </c>
      <c r="I98">
        <f t="shared" ca="1" si="5"/>
        <v>0</v>
      </c>
      <c r="J98">
        <f t="shared" ca="1" si="5"/>
        <v>0</v>
      </c>
      <c r="K98">
        <f t="shared" ca="1" si="5"/>
        <v>0</v>
      </c>
    </row>
    <row r="99" spans="1:11">
      <c r="A99">
        <v>97</v>
      </c>
      <c r="B99">
        <f ca="1">OFFSET(Layout!$N$2,0,-9)</f>
        <v>1</v>
      </c>
      <c r="C99">
        <v>4</v>
      </c>
      <c r="D99">
        <v>0</v>
      </c>
      <c r="F99">
        <f t="shared" ca="1" si="5"/>
        <v>1</v>
      </c>
      <c r="G99">
        <f t="shared" ca="1" si="5"/>
        <v>0</v>
      </c>
      <c r="H99">
        <f t="shared" ca="1" si="5"/>
        <v>0</v>
      </c>
      <c r="I99">
        <f t="shared" ca="1" si="5"/>
        <v>0</v>
      </c>
      <c r="J99">
        <f t="shared" ca="1" si="5"/>
        <v>0</v>
      </c>
      <c r="K99">
        <f t="shared" ca="1" si="5"/>
        <v>0</v>
      </c>
    </row>
    <row r="100" spans="1:11">
      <c r="A100">
        <v>98</v>
      </c>
      <c r="B100">
        <f ca="1">OFFSET(Layout!$N$2,0,-10)</f>
        <v>1</v>
      </c>
      <c r="C100">
        <v>4</v>
      </c>
      <c r="D100">
        <v>1</v>
      </c>
      <c r="F100">
        <f t="shared" ca="1" si="5"/>
        <v>2</v>
      </c>
      <c r="G100">
        <f t="shared" ca="1" si="5"/>
        <v>0</v>
      </c>
      <c r="H100">
        <f t="shared" ca="1" si="5"/>
        <v>0</v>
      </c>
      <c r="I100">
        <f t="shared" ca="1" si="5"/>
        <v>0</v>
      </c>
      <c r="J100">
        <f t="shared" ca="1" si="5"/>
        <v>0</v>
      </c>
      <c r="K100">
        <f t="shared" ca="1" si="5"/>
        <v>0</v>
      </c>
    </row>
    <row r="101" spans="1:11">
      <c r="A101">
        <v>99</v>
      </c>
      <c r="B101">
        <f ca="1">OFFSET(Layout!$N$2,0,-11)</f>
        <v>1</v>
      </c>
      <c r="C101">
        <v>4</v>
      </c>
      <c r="D101">
        <v>2</v>
      </c>
      <c r="F101">
        <f t="shared" ca="1" si="5"/>
        <v>4</v>
      </c>
      <c r="G101">
        <f t="shared" ca="1" si="5"/>
        <v>0</v>
      </c>
      <c r="H101">
        <f t="shared" ca="1" si="5"/>
        <v>0</v>
      </c>
      <c r="I101">
        <f t="shared" ca="1" si="5"/>
        <v>0</v>
      </c>
      <c r="J101">
        <f t="shared" ca="1" si="5"/>
        <v>0</v>
      </c>
      <c r="K101">
        <f t="shared" ca="1" si="5"/>
        <v>0</v>
      </c>
    </row>
    <row r="102" spans="1:11">
      <c r="A102">
        <v>100</v>
      </c>
      <c r="B102">
        <f ca="1">OFFSET(Layout!$N$2,0,-12)</f>
        <v>1</v>
      </c>
      <c r="C102">
        <v>4</v>
      </c>
      <c r="D102">
        <v>3</v>
      </c>
      <c r="F102">
        <f t="shared" ca="1" si="5"/>
        <v>8</v>
      </c>
      <c r="G102">
        <f t="shared" ca="1" si="5"/>
        <v>0</v>
      </c>
      <c r="H102">
        <f t="shared" ca="1" si="5"/>
        <v>0</v>
      </c>
      <c r="I102">
        <f t="shared" ca="1" si="5"/>
        <v>0</v>
      </c>
      <c r="J102">
        <f t="shared" ca="1" si="5"/>
        <v>0</v>
      </c>
      <c r="K102">
        <f t="shared" ca="1" si="5"/>
        <v>0</v>
      </c>
    </row>
    <row r="103" spans="1:11">
      <c r="A103">
        <v>101</v>
      </c>
      <c r="B103">
        <f>Layout!A4</f>
        <v>1</v>
      </c>
      <c r="C103">
        <v>4</v>
      </c>
      <c r="D103">
        <v>4</v>
      </c>
      <c r="F103">
        <f t="shared" si="5"/>
        <v>16</v>
      </c>
      <c r="G103">
        <f t="shared" si="5"/>
        <v>0</v>
      </c>
      <c r="H103">
        <f t="shared" si="5"/>
        <v>0</v>
      </c>
      <c r="I103">
        <f t="shared" si="5"/>
        <v>0</v>
      </c>
      <c r="J103">
        <f t="shared" si="5"/>
        <v>0</v>
      </c>
      <c r="K103">
        <f t="shared" si="5"/>
        <v>0</v>
      </c>
    </row>
    <row r="104" spans="1:11">
      <c r="A104">
        <v>102</v>
      </c>
      <c r="B104">
        <f ca="1">OFFSET(Layout!$A$4,2,0)</f>
        <v>1</v>
      </c>
      <c r="C104">
        <v>4</v>
      </c>
      <c r="D104">
        <v>5</v>
      </c>
      <c r="F104">
        <f t="shared" ca="1" si="5"/>
        <v>32</v>
      </c>
      <c r="G104">
        <f t="shared" ca="1" si="5"/>
        <v>0</v>
      </c>
      <c r="H104">
        <f t="shared" ca="1" si="5"/>
        <v>0</v>
      </c>
      <c r="I104">
        <f t="shared" ca="1" si="5"/>
        <v>0</v>
      </c>
      <c r="J104">
        <f t="shared" ca="1" si="5"/>
        <v>0</v>
      </c>
      <c r="K104">
        <f t="shared" ca="1" si="5"/>
        <v>0</v>
      </c>
    </row>
    <row r="105" spans="1:11">
      <c r="A105">
        <v>103</v>
      </c>
      <c r="B105">
        <f ca="1">OFFSET(Layout!$A$4,4,0)</f>
        <v>1</v>
      </c>
      <c r="C105">
        <v>4</v>
      </c>
      <c r="D105">
        <v>6</v>
      </c>
      <c r="F105">
        <f t="shared" ca="1" si="5"/>
        <v>64</v>
      </c>
      <c r="G105">
        <f t="shared" ca="1" si="5"/>
        <v>0</v>
      </c>
      <c r="H105">
        <f t="shared" ca="1" si="5"/>
        <v>0</v>
      </c>
      <c r="I105">
        <f t="shared" ca="1" si="5"/>
        <v>0</v>
      </c>
      <c r="J105">
        <f t="shared" ca="1" si="5"/>
        <v>0</v>
      </c>
      <c r="K105">
        <f t="shared" ca="1" si="5"/>
        <v>0</v>
      </c>
    </row>
    <row r="106" spans="1:11">
      <c r="A106">
        <v>104</v>
      </c>
      <c r="B106">
        <f ca="1">OFFSET(Layout!$A$4,6,0)</f>
        <v>1</v>
      </c>
      <c r="C106">
        <v>4</v>
      </c>
      <c r="D106">
        <v>7</v>
      </c>
      <c r="F106">
        <f t="shared" ca="1" si="5"/>
        <v>128</v>
      </c>
      <c r="G106">
        <f t="shared" ca="1" si="5"/>
        <v>0</v>
      </c>
      <c r="H106">
        <f t="shared" ca="1" si="5"/>
        <v>0</v>
      </c>
      <c r="I106">
        <f t="shared" ca="1" si="5"/>
        <v>0</v>
      </c>
      <c r="J106">
        <f t="shared" ca="1" si="5"/>
        <v>0</v>
      </c>
      <c r="K106">
        <f t="shared" ca="1" si="5"/>
        <v>0</v>
      </c>
    </row>
    <row r="107" spans="1:11">
      <c r="A107">
        <v>105</v>
      </c>
      <c r="B107">
        <f ca="1">OFFSET(Layout!$A$4,8,0)</f>
        <v>1</v>
      </c>
      <c r="C107">
        <v>4</v>
      </c>
      <c r="D107">
        <v>8</v>
      </c>
      <c r="F107">
        <f t="shared" ca="1" si="5"/>
        <v>256</v>
      </c>
      <c r="G107">
        <f t="shared" ca="1" si="5"/>
        <v>0</v>
      </c>
      <c r="H107">
        <f t="shared" ca="1" si="5"/>
        <v>0</v>
      </c>
      <c r="I107">
        <f t="shared" ca="1" si="5"/>
        <v>0</v>
      </c>
      <c r="J107">
        <f t="shared" ca="1" si="5"/>
        <v>0</v>
      </c>
      <c r="K107">
        <f t="shared" ca="1" si="5"/>
        <v>0</v>
      </c>
    </row>
  </sheetData>
  <mergeCells count="1">
    <mergeCell ref="F1:K1"/>
  </mergeCells>
  <conditionalFormatting sqref="B3:B10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1FBC6-0864-0145-9FA6-4A5CBA82821E}">
  <dimension ref="A1:G9"/>
  <sheetViews>
    <sheetView tabSelected="1" workbookViewId="0">
      <selection activeCell="G2" sqref="G2"/>
    </sheetView>
  </sheetViews>
  <sheetFormatPr baseColWidth="10" defaultRowHeight="16"/>
  <cols>
    <col min="2" max="4" width="11.1640625" bestFit="1" customWidth="1"/>
    <col min="7" max="7" width="39.1640625" bestFit="1" customWidth="1"/>
  </cols>
  <sheetData>
    <row r="1" spans="1:7">
      <c r="A1" s="2" t="s">
        <v>5</v>
      </c>
      <c r="B1" s="2" t="s">
        <v>10</v>
      </c>
      <c r="C1" s="2" t="s">
        <v>7</v>
      </c>
      <c r="D1" s="2" t="s">
        <v>8</v>
      </c>
      <c r="E1" s="2" t="s">
        <v>9</v>
      </c>
      <c r="G1" s="2" t="s">
        <v>11</v>
      </c>
    </row>
    <row r="2" spans="1:7">
      <c r="A2">
        <v>1</v>
      </c>
      <c r="B2">
        <f ca="1">SUM(Calcs!F$3:F$34)</f>
        <v>1073774593</v>
      </c>
      <c r="C2">
        <f ca="1">SUM(Calcs!F$35:F$66)</f>
        <v>4253029376</v>
      </c>
      <c r="D2">
        <f ca="1">SUM(Calcs!F$67:F$98)</f>
        <v>4294967295</v>
      </c>
      <c r="E2">
        <f ca="1">SUM(Calcs!F$99:F$107)</f>
        <v>511</v>
      </c>
      <c r="G2" t="str">
        <f ca="1">_xlfn.CONCAT(".id0 = ", B2, ", .id1 = ", C2, ", .id2 = ", D2, ", .id3 = ", E2)</f>
        <v>.id0 = 1073774593, .id1 = 4253029376, .id2 = 4294967295, .id3 = 511</v>
      </c>
    </row>
    <row r="3" spans="1:7">
      <c r="A3">
        <v>2</v>
      </c>
      <c r="B3">
        <f ca="1">SUM(Calcs!G$3:G$34)</f>
        <v>1006665726</v>
      </c>
      <c r="C3">
        <f ca="1">SUM(Calcs!G$35:G$66)</f>
        <v>40897280</v>
      </c>
      <c r="D3">
        <f ca="1">SUM(Calcs!G$67:G$98)</f>
        <v>0</v>
      </c>
      <c r="E3">
        <f ca="1">SUM(Calcs!G$99:G$107)</f>
        <v>0</v>
      </c>
      <c r="G3" t="str">
        <f t="shared" ref="G3:G7" ca="1" si="0">_xlfn.CONCAT(".id0 = ", B3, ", .id1 = ", C3, ", .id2 = ", D3, ", .id3 = ", E3)</f>
        <v>.id0 = 1006665726, .id1 = 40897280, .id2 = 0, .id3 = 0</v>
      </c>
    </row>
    <row r="4" spans="1:7">
      <c r="A4">
        <v>3</v>
      </c>
      <c r="B4">
        <f ca="1">SUM(Calcs!H$3:H$34)</f>
        <v>2214526976</v>
      </c>
      <c r="C4">
        <f ca="1">SUM(Calcs!H$35:H$66)</f>
        <v>1040639</v>
      </c>
      <c r="D4">
        <f ca="1">SUM(Calcs!H$67:H$98)</f>
        <v>0</v>
      </c>
      <c r="E4">
        <f ca="1">SUM(Calcs!H$99:H$107)</f>
        <v>0</v>
      </c>
      <c r="G4" t="str">
        <f t="shared" ca="1" si="0"/>
        <v>.id0 = 2214526976, .id1 = 1040639, .id2 = 0, .id3 = 0</v>
      </c>
    </row>
    <row r="5" spans="1:7">
      <c r="A5">
        <v>4</v>
      </c>
      <c r="B5">
        <f ca="1">SUM(Calcs!I$3:I$34)</f>
        <v>0</v>
      </c>
      <c r="C5">
        <f ca="1">SUM(Calcs!I$35:I$66)</f>
        <v>0</v>
      </c>
      <c r="D5">
        <f ca="1">SUM(Calcs!I$67:I$98)</f>
        <v>0</v>
      </c>
      <c r="E5">
        <f ca="1">SUM(Calcs!I$99:I$107)</f>
        <v>0</v>
      </c>
      <c r="G5" t="str">
        <f t="shared" ca="1" si="0"/>
        <v>.id0 = 0, .id1 = 0, .id2 = 0, .id3 = 0</v>
      </c>
    </row>
    <row r="6" spans="1:7">
      <c r="A6">
        <v>5</v>
      </c>
      <c r="B6">
        <f ca="1">SUM(Calcs!J$3:J$34)</f>
        <v>0</v>
      </c>
      <c r="C6">
        <f ca="1">SUM(Calcs!J$35:J$66)</f>
        <v>0</v>
      </c>
      <c r="D6">
        <f ca="1">SUM(Calcs!J$67:J$98)</f>
        <v>0</v>
      </c>
      <c r="E6">
        <f ca="1">SUM(Calcs!J$99:J$107)</f>
        <v>0</v>
      </c>
      <c r="G6" t="str">
        <f t="shared" ca="1" si="0"/>
        <v>.id0 = 0, .id1 = 0, .id2 = 0, .id3 = 0</v>
      </c>
    </row>
    <row r="7" spans="1:7">
      <c r="A7">
        <v>6</v>
      </c>
      <c r="B7">
        <f ca="1">SUM(Calcs!K$3:K$34)</f>
        <v>0</v>
      </c>
      <c r="C7">
        <f ca="1">SUM(Calcs!K$35:K$66)</f>
        <v>0</v>
      </c>
      <c r="D7">
        <f ca="1">SUM(Calcs!K$67:K$98)</f>
        <v>0</v>
      </c>
      <c r="E7">
        <f ca="1">SUM(Calcs!K$99:K$107)</f>
        <v>0</v>
      </c>
      <c r="G7" t="str">
        <f t="shared" ca="1" si="0"/>
        <v>.id0 = 0, .id1 = 0, .id2 = 0, .id3 = 0</v>
      </c>
    </row>
    <row r="9" spans="1:7">
      <c r="A9" t="s">
        <v>12</v>
      </c>
      <c r="B9" s="1" t="str">
        <f ca="1">IF(SUM(B2:B7)=(POWER(2,32)-1),"✅","❌")</f>
        <v>✅</v>
      </c>
      <c r="C9" s="1" t="str">
        <f t="shared" ref="C9:D9" ca="1" si="1">IF(SUM(C2:C7)=(POWER(2,32)-1),"✅","❌")</f>
        <v>✅</v>
      </c>
      <c r="D9" s="1" t="str">
        <f t="shared" ca="1" si="1"/>
        <v>✅</v>
      </c>
      <c r="E9" s="1" t="str">
        <f ca="1">IF(SUM(E2:E7)=(POWER(2,9)-1),"✅","❌")</f>
        <v>✅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Zone map</vt:lpstr>
      <vt:lpstr>Layout</vt:lpstr>
      <vt:lpstr>Calcs</vt:lpstr>
      <vt:lpstr>Numbers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Kelley, Liam</dc:creator>
  <cp:lastModifiedBy>Kelley, Liam</cp:lastModifiedBy>
  <cp:lastPrinted>2024-03-29T23:14:05Z</cp:lastPrinted>
  <dcterms:created xsi:type="dcterms:W3CDTF">2024-03-29T23:10:51Z</dcterms:created>
  <dcterms:modified xsi:type="dcterms:W3CDTF">2025-05-06T17:50:04Z</dcterms:modified>
</cp:coreProperties>
</file>