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am/Desktop/UW/ECM/alhic1901_deep_layering/github/data/sampling/ghg/"/>
    </mc:Choice>
  </mc:AlternateContent>
  <xr:revisionPtr revIDLastSave="0" documentId="13_ncr:1_{D46A63B8-E5CD-C646-B5E6-3DB60EEA6DA2}" xr6:coauthVersionLast="47" xr6:coauthVersionMax="47" xr10:uidLastSave="{00000000-0000-0000-0000-000000000000}"/>
  <bookViews>
    <workbookView xWindow="180" yWindow="-21640" windowWidth="29220" windowHeight="18880" xr2:uid="{5D78C863-DB51-414A-8C70-78F5C24BA3C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1" i="1" l="1"/>
  <c r="E40" i="1"/>
  <c r="E39" i="1"/>
  <c r="E37" i="1"/>
  <c r="E36" i="1"/>
  <c r="E34" i="1"/>
  <c r="E35" i="1"/>
  <c r="E38" i="1"/>
  <c r="C23" i="1" a="1"/>
  <c r="C23" i="1" s="1"/>
  <c r="E6" i="2"/>
  <c r="E7" i="2"/>
  <c r="E8" i="2"/>
  <c r="E9" i="2"/>
  <c r="E10" i="2"/>
  <c r="E11" i="2"/>
  <c r="E12" i="2"/>
  <c r="E13" i="2"/>
  <c r="E14" i="2"/>
  <c r="E15" i="2"/>
  <c r="D6" i="2"/>
  <c r="D7" i="2"/>
  <c r="D8" i="2"/>
  <c r="D9" i="2"/>
  <c r="D10" i="2"/>
  <c r="D11" i="2"/>
  <c r="D12" i="2"/>
  <c r="D13" i="2"/>
  <c r="D14" i="2"/>
  <c r="F14" i="2" s="1"/>
  <c r="D15" i="2"/>
  <c r="F15" i="2" s="1"/>
  <c r="D5" i="2"/>
  <c r="E5" i="2"/>
  <c r="F5" i="2"/>
  <c r="F6" i="2"/>
  <c r="F7" i="2"/>
  <c r="F8" i="2"/>
  <c r="F9" i="2"/>
  <c r="F10" i="2"/>
  <c r="F11" i="2"/>
  <c r="F12" i="2"/>
  <c r="F13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<sst xmlns="http://schemas.openxmlformats.org/spreadsheetml/2006/main" count="122" uniqueCount="41">
  <si>
    <t>section</t>
  </si>
  <si>
    <t>stick</t>
  </si>
  <si>
    <t>rch4</t>
  </si>
  <si>
    <t>tac</t>
  </si>
  <si>
    <t>ch4</t>
  </si>
  <si>
    <t>co2</t>
  </si>
  <si>
    <t>mid_depth</t>
  </si>
  <si>
    <t>bottom_depth</t>
  </si>
  <si>
    <t>top_depth</t>
  </si>
  <si>
    <t>228_4</t>
  </si>
  <si>
    <t>lco2</t>
  </si>
  <si>
    <t>230_4</t>
  </si>
  <si>
    <t>230_4 CO2 depth handling</t>
  </si>
  <si>
    <t>0 cm</t>
  </si>
  <si>
    <t>2.6 cm</t>
  </si>
  <si>
    <t>5.0 cm</t>
  </si>
  <si>
    <t>7.6 cm</t>
  </si>
  <si>
    <t>11 cm</t>
  </si>
  <si>
    <t>12.6 cm</t>
  </si>
  <si>
    <t>15.1 cm</t>
  </si>
  <si>
    <t>17.6 cm</t>
  </si>
  <si>
    <t>20.1 cm</t>
  </si>
  <si>
    <t>22.5 cm</t>
  </si>
  <si>
    <t>25 cm</t>
  </si>
  <si>
    <t>length</t>
  </si>
  <si>
    <t>stick top</t>
  </si>
  <si>
    <t>offset</t>
  </si>
  <si>
    <t>TD</t>
  </si>
  <si>
    <t>BD</t>
  </si>
  <si>
    <t>2.5 cm</t>
  </si>
  <si>
    <t>5 cm</t>
  </si>
  <si>
    <t>7.4 cm</t>
  </si>
  <si>
    <t>9.6 cm</t>
  </si>
  <si>
    <t>12.5 cm</t>
  </si>
  <si>
    <t>15 cm</t>
  </si>
  <si>
    <t>17.5 cm</t>
  </si>
  <si>
    <t>19.1 cm</t>
  </si>
  <si>
    <t>26 cm</t>
  </si>
  <si>
    <t>d18O</t>
  </si>
  <si>
    <t>dD</t>
  </si>
  <si>
    <t>dxs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</si>
</sst>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37B97-9650-DA43-B790-3970A5ED3209}">
  <dimension ref="A1:K41"/>
  <sheetViews>
    <sheetView tabSelected="1" workbookViewId="0">
      <selection activeCell="I31" sqref="I31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8</v>
      </c>
      <c r="D1" t="s">
        <v>7</v>
      </c>
      <c r="E1" t="s">
        <v>6</v>
      </c>
      <c r="F1" t="s">
        <v>5</v>
      </c>
      <c r="G1" t="s">
        <v>4</v>
      </c>
      <c r="H1" t="s">
        <v>3</v>
      </c>
      <c r="I1" t="s">
        <v>38</v>
      </c>
      <c r="J1" t="s">
        <v>39</v>
      </c>
      <c r="K1" t="s">
        <v>40</v>
      </c>
    </row>
    <row r="2" spans="1:11" x14ac:dyDescent="0.2">
      <c r="A2" t="s">
        <v>9</v>
      </c>
      <c r="B2" t="s">
        <v>2</v>
      </c>
      <c r="C2">
        <v>155.07249999999999</v>
      </c>
      <c r="D2">
        <v>155.1</v>
      </c>
      <c r="E2">
        <v>155.08625000000001</v>
      </c>
      <c r="G2">
        <v>513.39643590000003</v>
      </c>
      <c r="H2">
        <v>0.100997292</v>
      </c>
    </row>
    <row r="3" spans="1:11" x14ac:dyDescent="0.2">
      <c r="A3" t="s">
        <v>9</v>
      </c>
      <c r="B3" t="s">
        <v>2</v>
      </c>
      <c r="C3">
        <v>155.1</v>
      </c>
      <c r="D3">
        <v>155.125</v>
      </c>
      <c r="E3">
        <v>155.11250000000001</v>
      </c>
      <c r="G3">
        <v>521.20168609999996</v>
      </c>
      <c r="H3">
        <v>9.7894287999999996E-2</v>
      </c>
    </row>
    <row r="4" spans="1:11" x14ac:dyDescent="0.2">
      <c r="A4" t="s">
        <v>9</v>
      </c>
      <c r="B4" t="s">
        <v>2</v>
      </c>
      <c r="C4">
        <v>155.125</v>
      </c>
      <c r="D4">
        <v>155.15</v>
      </c>
      <c r="E4">
        <v>155.13749999999999</v>
      </c>
      <c r="G4">
        <v>566.79918099999998</v>
      </c>
      <c r="H4">
        <v>9.3101737000000004E-2</v>
      </c>
    </row>
    <row r="5" spans="1:11" x14ac:dyDescent="0.2">
      <c r="A5" t="s">
        <v>9</v>
      </c>
      <c r="B5" t="s">
        <v>2</v>
      </c>
      <c r="C5">
        <v>155.15</v>
      </c>
      <c r="D5">
        <v>155.17500000000001</v>
      </c>
      <c r="E5">
        <v>155.16249999999999</v>
      </c>
      <c r="G5">
        <v>575.73996339999997</v>
      </c>
      <c r="H5">
        <v>9.6401944000000003E-2</v>
      </c>
    </row>
    <row r="6" spans="1:11" x14ac:dyDescent="0.2">
      <c r="A6" t="s">
        <v>9</v>
      </c>
      <c r="B6" t="s">
        <v>2</v>
      </c>
      <c r="C6">
        <v>155.17500000000001</v>
      </c>
      <c r="D6">
        <v>155.19999999999999</v>
      </c>
      <c r="E6">
        <v>155.1875</v>
      </c>
      <c r="G6">
        <v>593.48608549999994</v>
      </c>
      <c r="H6">
        <v>0.100555226</v>
      </c>
    </row>
    <row r="7" spans="1:11" x14ac:dyDescent="0.2">
      <c r="A7" t="s">
        <v>9</v>
      </c>
      <c r="B7" t="s">
        <v>2</v>
      </c>
      <c r="C7">
        <v>155.19999999999999</v>
      </c>
      <c r="D7">
        <v>155.22749999999999</v>
      </c>
      <c r="E7">
        <v>155.21375</v>
      </c>
      <c r="G7">
        <v>618.58037349999995</v>
      </c>
      <c r="H7">
        <v>9.6052947999999999E-2</v>
      </c>
    </row>
    <row r="8" spans="1:11" x14ac:dyDescent="0.2">
      <c r="A8" t="s">
        <v>9</v>
      </c>
      <c r="B8" t="s">
        <v>2</v>
      </c>
      <c r="C8">
        <v>155.22749999999999</v>
      </c>
      <c r="D8">
        <v>155.27000000000001</v>
      </c>
      <c r="E8">
        <v>155.24875</v>
      </c>
      <c r="G8">
        <v>627.77715360000002</v>
      </c>
      <c r="H8">
        <v>9.6107177000000002E-2</v>
      </c>
    </row>
    <row r="9" spans="1:11" x14ac:dyDescent="0.2">
      <c r="A9" t="s">
        <v>9</v>
      </c>
      <c r="B9" t="s">
        <v>2</v>
      </c>
      <c r="C9">
        <v>155.27000000000001</v>
      </c>
      <c r="D9">
        <v>155.29499999999999</v>
      </c>
      <c r="E9">
        <v>155.2825</v>
      </c>
      <c r="G9">
        <v>578.25503690000005</v>
      </c>
      <c r="H9">
        <v>9.9159223000000005E-2</v>
      </c>
    </row>
    <row r="10" spans="1:11" x14ac:dyDescent="0.2">
      <c r="A10" t="s">
        <v>9</v>
      </c>
      <c r="B10" t="s">
        <v>2</v>
      </c>
      <c r="C10">
        <v>155.29499999999999</v>
      </c>
      <c r="D10">
        <v>155.32</v>
      </c>
      <c r="E10">
        <v>155.3075</v>
      </c>
      <c r="G10">
        <v>572.04765689999999</v>
      </c>
      <c r="H10">
        <v>8.5164080000000003E-2</v>
      </c>
    </row>
    <row r="11" spans="1:11" x14ac:dyDescent="0.2">
      <c r="A11" t="s">
        <v>9</v>
      </c>
      <c r="B11" t="s">
        <v>10</v>
      </c>
      <c r="C11">
        <v>155.07</v>
      </c>
      <c r="D11">
        <v>155.0925</v>
      </c>
      <c r="E11">
        <v>155.08125000000001</v>
      </c>
      <c r="F11">
        <v>646</v>
      </c>
    </row>
    <row r="12" spans="1:11" x14ac:dyDescent="0.2">
      <c r="A12" t="s">
        <v>9</v>
      </c>
      <c r="B12" t="s">
        <v>10</v>
      </c>
      <c r="C12">
        <v>155.0925</v>
      </c>
      <c r="D12">
        <v>155.11250000000001</v>
      </c>
      <c r="E12">
        <v>155.10249999999999</v>
      </c>
      <c r="F12">
        <v>751</v>
      </c>
    </row>
    <row r="13" spans="1:11" x14ac:dyDescent="0.2">
      <c r="A13" t="s">
        <v>9</v>
      </c>
      <c r="B13" t="s">
        <v>10</v>
      </c>
      <c r="C13">
        <v>155.11250000000001</v>
      </c>
      <c r="D13">
        <v>155.13999999999999</v>
      </c>
      <c r="E13">
        <v>155.12625</v>
      </c>
      <c r="F13">
        <v>799</v>
      </c>
    </row>
    <row r="14" spans="1:11" x14ac:dyDescent="0.2">
      <c r="A14" t="s">
        <v>9</v>
      </c>
      <c r="B14" t="s">
        <v>10</v>
      </c>
      <c r="C14">
        <v>155.13999999999999</v>
      </c>
      <c r="D14">
        <v>155.16249999999999</v>
      </c>
      <c r="E14">
        <v>155.15125</v>
      </c>
      <c r="F14">
        <v>822</v>
      </c>
    </row>
    <row r="15" spans="1:11" x14ac:dyDescent="0.2">
      <c r="A15" t="s">
        <v>9</v>
      </c>
      <c r="B15" t="s">
        <v>10</v>
      </c>
      <c r="C15">
        <v>155.16249999999999</v>
      </c>
      <c r="D15">
        <v>155.1825</v>
      </c>
      <c r="E15">
        <v>155.17250000000001</v>
      </c>
      <c r="F15">
        <v>818.9</v>
      </c>
    </row>
    <row r="16" spans="1:11" x14ac:dyDescent="0.2">
      <c r="A16" t="s">
        <v>9</v>
      </c>
      <c r="B16" t="s">
        <v>10</v>
      </c>
      <c r="C16">
        <v>155.1825</v>
      </c>
      <c r="D16">
        <v>155.20249999999999</v>
      </c>
      <c r="E16">
        <v>155.1925</v>
      </c>
      <c r="F16">
        <v>793.46</v>
      </c>
    </row>
    <row r="17" spans="1:6" x14ac:dyDescent="0.2">
      <c r="A17" t="s">
        <v>9</v>
      </c>
      <c r="B17" t="s">
        <v>10</v>
      </c>
      <c r="C17">
        <v>155.20249999999999</v>
      </c>
      <c r="D17">
        <v>155.2225</v>
      </c>
      <c r="E17">
        <v>155.21250000000001</v>
      </c>
      <c r="F17">
        <v>773.09</v>
      </c>
    </row>
    <row r="18" spans="1:6" x14ac:dyDescent="0.2">
      <c r="A18" t="s">
        <v>9</v>
      </c>
      <c r="B18" t="s">
        <v>10</v>
      </c>
      <c r="C18">
        <v>155.2225</v>
      </c>
      <c r="D18">
        <v>155.25749999999999</v>
      </c>
      <c r="E18">
        <v>155.24</v>
      </c>
      <c r="F18">
        <v>741.4</v>
      </c>
    </row>
    <row r="19" spans="1:6" x14ac:dyDescent="0.2">
      <c r="A19" t="s">
        <v>9</v>
      </c>
      <c r="B19" t="s">
        <v>10</v>
      </c>
      <c r="C19">
        <v>155.25749999999999</v>
      </c>
      <c r="D19">
        <v>155.2775</v>
      </c>
      <c r="E19">
        <v>155.26750000000001</v>
      </c>
      <c r="F19">
        <v>731.26</v>
      </c>
    </row>
    <row r="20" spans="1:6" x14ac:dyDescent="0.2">
      <c r="A20" t="s">
        <v>9</v>
      </c>
      <c r="B20" t="s">
        <v>10</v>
      </c>
      <c r="C20">
        <v>155.2775</v>
      </c>
      <c r="D20">
        <v>155.29750000000001</v>
      </c>
      <c r="E20">
        <v>155.28749999999999</v>
      </c>
      <c r="F20">
        <v>727.65</v>
      </c>
    </row>
    <row r="21" spans="1:6" x14ac:dyDescent="0.2">
      <c r="A21" t="s">
        <v>9</v>
      </c>
      <c r="B21" t="s">
        <v>10</v>
      </c>
      <c r="C21">
        <v>155.29750000000001</v>
      </c>
      <c r="D21">
        <v>155.3175</v>
      </c>
      <c r="E21">
        <v>155.3075</v>
      </c>
      <c r="F21">
        <v>740.8</v>
      </c>
    </row>
    <row r="22" spans="1:6" x14ac:dyDescent="0.2">
      <c r="A22" t="s">
        <v>9</v>
      </c>
      <c r="B22" t="s">
        <v>10</v>
      </c>
      <c r="C22">
        <v>155.3175</v>
      </c>
      <c r="D22">
        <v>155.33000000000001</v>
      </c>
      <c r="E22">
        <v>155.32374999999999</v>
      </c>
      <c r="F22">
        <v>769.28</v>
      </c>
    </row>
    <row r="23" spans="1:6" x14ac:dyDescent="0.2">
      <c r="A23" t="s">
        <v>11</v>
      </c>
      <c r="B23" t="s">
        <v>5</v>
      </c>
      <c r="C23" cm="1">
        <f t="array" ref="C23:E33">Sheet2!D5:F15</f>
        <v>156.78900000000002</v>
      </c>
      <c r="D23">
        <v>156.81400000000002</v>
      </c>
      <c r="E23">
        <v>156.80150000000003</v>
      </c>
      <c r="F23" s="1">
        <v>929.65326090001497</v>
      </c>
    </row>
    <row r="24" spans="1:6" x14ac:dyDescent="0.2">
      <c r="A24" t="s">
        <v>11</v>
      </c>
      <c r="B24" t="s">
        <v>5</v>
      </c>
      <c r="C24">
        <v>156.81500000000003</v>
      </c>
      <c r="D24">
        <v>156.83900000000003</v>
      </c>
      <c r="E24">
        <v>156.82700000000003</v>
      </c>
      <c r="F24" s="1">
        <v>930.44694399046705</v>
      </c>
    </row>
    <row r="25" spans="1:6" x14ac:dyDescent="0.2">
      <c r="A25" t="s">
        <v>11</v>
      </c>
      <c r="B25" t="s">
        <v>5</v>
      </c>
      <c r="C25">
        <v>156.83900000000003</v>
      </c>
      <c r="D25">
        <v>156.86300000000003</v>
      </c>
      <c r="E25">
        <v>156.85100000000003</v>
      </c>
      <c r="F25" s="1">
        <v>914.58605951339928</v>
      </c>
    </row>
    <row r="26" spans="1:6" x14ac:dyDescent="0.2">
      <c r="A26" t="s">
        <v>11</v>
      </c>
      <c r="B26" t="s">
        <v>5</v>
      </c>
      <c r="C26">
        <v>156.86500000000001</v>
      </c>
      <c r="D26">
        <v>156.88500000000002</v>
      </c>
      <c r="E26">
        <v>156.875</v>
      </c>
      <c r="F26" s="1">
        <v>905.49576901251248</v>
      </c>
    </row>
    <row r="27" spans="1:6" x14ac:dyDescent="0.2">
      <c r="A27" t="s">
        <v>11</v>
      </c>
      <c r="B27" t="s">
        <v>5</v>
      </c>
      <c r="C27">
        <v>156.89900000000003</v>
      </c>
      <c r="D27">
        <v>156.91400000000002</v>
      </c>
      <c r="E27">
        <v>156.90650000000002</v>
      </c>
      <c r="F27" s="1">
        <v>913.69238545090184</v>
      </c>
    </row>
    <row r="28" spans="1:6" x14ac:dyDescent="0.2">
      <c r="A28" t="s">
        <v>11</v>
      </c>
      <c r="B28" t="s">
        <v>5</v>
      </c>
      <c r="C28">
        <v>156.91500000000002</v>
      </c>
      <c r="D28">
        <v>156.93900000000002</v>
      </c>
      <c r="E28">
        <v>156.92700000000002</v>
      </c>
      <c r="F28" s="1">
        <v>896.00585988279863</v>
      </c>
    </row>
    <row r="29" spans="1:6" x14ac:dyDescent="0.2">
      <c r="A29" t="s">
        <v>11</v>
      </c>
      <c r="B29" t="s">
        <v>5</v>
      </c>
      <c r="C29">
        <v>156.94000000000003</v>
      </c>
      <c r="D29">
        <v>156.96400000000003</v>
      </c>
      <c r="E29">
        <v>156.95200000000003</v>
      </c>
      <c r="F29" s="1">
        <v>805.47451233658978</v>
      </c>
    </row>
    <row r="30" spans="1:6" x14ac:dyDescent="0.2">
      <c r="A30" t="s">
        <v>11</v>
      </c>
      <c r="B30" t="s">
        <v>5</v>
      </c>
      <c r="C30">
        <v>156.965</v>
      </c>
      <c r="D30">
        <v>156.98000000000002</v>
      </c>
      <c r="E30">
        <v>156.97250000000003</v>
      </c>
      <c r="F30" s="1">
        <v>751.76754234764746</v>
      </c>
    </row>
    <row r="31" spans="1:6" x14ac:dyDescent="0.2">
      <c r="A31" t="s">
        <v>11</v>
      </c>
      <c r="B31" t="s">
        <v>5</v>
      </c>
      <c r="C31">
        <v>156.99</v>
      </c>
      <c r="D31">
        <v>157.01400000000001</v>
      </c>
      <c r="E31">
        <v>157.00200000000001</v>
      </c>
      <c r="F31" s="1">
        <v>687.20098795460331</v>
      </c>
    </row>
    <row r="32" spans="1:6" x14ac:dyDescent="0.2">
      <c r="A32" t="s">
        <v>11</v>
      </c>
      <c r="B32" t="s">
        <v>5</v>
      </c>
      <c r="C32">
        <v>157.01400000000001</v>
      </c>
      <c r="D32">
        <v>157.03900000000002</v>
      </c>
      <c r="E32">
        <v>157.0265</v>
      </c>
      <c r="F32" s="1">
        <v>711.56288936566284</v>
      </c>
    </row>
    <row r="33" spans="1:11" x14ac:dyDescent="0.2">
      <c r="A33" t="s">
        <v>11</v>
      </c>
      <c r="B33" t="s">
        <v>5</v>
      </c>
      <c r="C33">
        <v>157.03900000000002</v>
      </c>
      <c r="D33">
        <v>157.04900000000001</v>
      </c>
      <c r="E33">
        <v>157.04400000000001</v>
      </c>
      <c r="F33" s="1">
        <v>743.06784778646261</v>
      </c>
    </row>
    <row r="34" spans="1:11" x14ac:dyDescent="0.2">
      <c r="A34" t="s">
        <v>11</v>
      </c>
      <c r="B34" t="s">
        <v>4</v>
      </c>
      <c r="C34">
        <v>156.79900000000001</v>
      </c>
      <c r="D34">
        <v>156.82900000000001</v>
      </c>
      <c r="E34">
        <f>(C34+D34)/2</f>
        <v>156.81400000000002</v>
      </c>
      <c r="G34" s="1">
        <v>567.53034109412488</v>
      </c>
      <c r="H34" s="2">
        <v>9.305033515712835E-2</v>
      </c>
      <c r="I34">
        <v>-35.9</v>
      </c>
      <c r="J34">
        <v>-285.98</v>
      </c>
      <c r="K34">
        <v>1.18</v>
      </c>
    </row>
    <row r="35" spans="1:11" x14ac:dyDescent="0.2">
      <c r="A35" t="s">
        <v>11</v>
      </c>
      <c r="B35" t="s">
        <v>4</v>
      </c>
      <c r="C35">
        <v>156.83000000000001</v>
      </c>
      <c r="D35">
        <v>156.85900000000001</v>
      </c>
      <c r="E35">
        <f t="shared" ref="E35:E41" si="0">(C35+D35)/2</f>
        <v>156.84450000000001</v>
      </c>
      <c r="G35" s="1">
        <v>541.7870376085981</v>
      </c>
      <c r="H35" s="2">
        <v>0.10142986414336898</v>
      </c>
      <c r="I35">
        <v>-35.270000000000003</v>
      </c>
      <c r="J35">
        <v>-279.61</v>
      </c>
      <c r="K35">
        <v>2.56</v>
      </c>
    </row>
    <row r="36" spans="1:11" x14ac:dyDescent="0.2">
      <c r="A36" t="s">
        <v>11</v>
      </c>
      <c r="B36" t="s">
        <v>4</v>
      </c>
      <c r="C36">
        <v>156.86000000000001</v>
      </c>
      <c r="D36">
        <v>156.88900000000001</v>
      </c>
      <c r="E36">
        <f t="shared" si="0"/>
        <v>156.87450000000001</v>
      </c>
      <c r="G36" s="1">
        <v>544.69363399218207</v>
      </c>
      <c r="H36" s="2">
        <v>0.10408078150319912</v>
      </c>
      <c r="I36">
        <v>-35.32</v>
      </c>
      <c r="J36">
        <v>-279.70999999999998</v>
      </c>
      <c r="K36">
        <v>2.86</v>
      </c>
    </row>
    <row r="37" spans="1:11" x14ac:dyDescent="0.2">
      <c r="A37" t="s">
        <v>11</v>
      </c>
      <c r="B37" t="s">
        <v>4</v>
      </c>
      <c r="C37">
        <v>156.89700000000002</v>
      </c>
      <c r="D37">
        <v>156.91900000000001</v>
      </c>
      <c r="E37">
        <f t="shared" si="0"/>
        <v>156.90800000000002</v>
      </c>
      <c r="G37" s="1">
        <v>570.64606286429944</v>
      </c>
      <c r="H37" s="2">
        <v>0.10197487540962179</v>
      </c>
      <c r="I37">
        <v>-36.15</v>
      </c>
      <c r="J37">
        <v>-287.45</v>
      </c>
      <c r="K37">
        <v>1.76</v>
      </c>
    </row>
    <row r="38" spans="1:11" x14ac:dyDescent="0.2">
      <c r="A38" t="s">
        <v>11</v>
      </c>
      <c r="B38" t="s">
        <v>4</v>
      </c>
      <c r="C38">
        <v>156.96</v>
      </c>
      <c r="D38">
        <v>156.94900000000001</v>
      </c>
      <c r="E38">
        <f t="shared" si="0"/>
        <v>156.9545</v>
      </c>
      <c r="G38" s="1">
        <v>554.98770044359424</v>
      </c>
      <c r="H38" s="2">
        <v>8.9376775506879905E-2</v>
      </c>
      <c r="I38">
        <v>-36.229999999999997</v>
      </c>
      <c r="J38">
        <v>-287.79000000000002</v>
      </c>
      <c r="K38">
        <v>2.09</v>
      </c>
    </row>
    <row r="39" spans="1:11" x14ac:dyDescent="0.2">
      <c r="A39" t="s">
        <v>11</v>
      </c>
      <c r="B39" t="s">
        <v>4</v>
      </c>
      <c r="C39">
        <v>156.95000000000002</v>
      </c>
      <c r="D39">
        <v>156.97900000000001</v>
      </c>
      <c r="E39">
        <f t="shared" si="0"/>
        <v>156.96450000000002</v>
      </c>
      <c r="G39" s="1">
        <v>532.09055041227077</v>
      </c>
      <c r="H39" s="2">
        <v>0.10579916320348218</v>
      </c>
      <c r="I39">
        <v>-36.76</v>
      </c>
      <c r="J39">
        <v>-293.05</v>
      </c>
      <c r="K39">
        <v>1.04</v>
      </c>
    </row>
    <row r="40" spans="1:11" x14ac:dyDescent="0.2">
      <c r="A40" t="s">
        <v>11</v>
      </c>
      <c r="B40" t="s">
        <v>4</v>
      </c>
      <c r="C40">
        <v>156.98000000000002</v>
      </c>
      <c r="D40">
        <v>157.00900000000001</v>
      </c>
      <c r="E40">
        <f t="shared" si="0"/>
        <v>156.99450000000002</v>
      </c>
      <c r="G40" s="1">
        <v>529.34462553646142</v>
      </c>
      <c r="H40" s="2">
        <v>9.8586253797180265E-2</v>
      </c>
      <c r="I40">
        <v>-36.79</v>
      </c>
      <c r="J40">
        <v>-293.38</v>
      </c>
      <c r="K40">
        <v>0.97</v>
      </c>
    </row>
    <row r="41" spans="1:11" x14ac:dyDescent="0.2">
      <c r="A41" t="s">
        <v>11</v>
      </c>
      <c r="B41" t="s">
        <v>4</v>
      </c>
      <c r="C41">
        <v>157.01700000000002</v>
      </c>
      <c r="D41">
        <v>157.04900000000001</v>
      </c>
      <c r="E41">
        <f t="shared" si="0"/>
        <v>157.03300000000002</v>
      </c>
      <c r="G41" s="1">
        <v>564.33435437120465</v>
      </c>
      <c r="H41" s="2">
        <v>0.10389318490035435</v>
      </c>
      <c r="I41">
        <v>-36.57</v>
      </c>
      <c r="J41">
        <v>-291.25</v>
      </c>
      <c r="K41">
        <v>1.33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097D0-02F0-D541-A913-186C44744D3E}">
  <dimension ref="A2:I32"/>
  <sheetViews>
    <sheetView workbookViewId="0">
      <selection activeCell="D5" sqref="D5:F15"/>
    </sheetView>
  </sheetViews>
  <sheetFormatPr baseColWidth="10" defaultRowHeight="16" x14ac:dyDescent="0.2"/>
  <sheetData>
    <row r="2" spans="1:6" x14ac:dyDescent="0.2">
      <c r="A2" t="s">
        <v>12</v>
      </c>
    </row>
    <row r="4" spans="1:6" x14ac:dyDescent="0.2">
      <c r="B4" t="s">
        <v>24</v>
      </c>
      <c r="D4" t="s">
        <v>8</v>
      </c>
      <c r="E4" t="s">
        <v>7</v>
      </c>
      <c r="F4" t="s">
        <v>6</v>
      </c>
    </row>
    <row r="5" spans="1:6" x14ac:dyDescent="0.2">
      <c r="B5">
        <v>0</v>
      </c>
      <c r="C5">
        <v>25</v>
      </c>
      <c r="D5">
        <f>B5/1000+$B$22+$C$22/1000</f>
        <v>156.78900000000002</v>
      </c>
      <c r="E5">
        <f>C5/1000+$B$22+$C$22/1000</f>
        <v>156.81400000000002</v>
      </c>
      <c r="F5">
        <f>(D5+E5)/2</f>
        <v>156.80150000000003</v>
      </c>
    </row>
    <row r="6" spans="1:6" x14ac:dyDescent="0.2">
      <c r="B6">
        <v>26</v>
      </c>
      <c r="C6">
        <v>50</v>
      </c>
      <c r="D6">
        <f t="shared" ref="D6:D15" si="0">B6/1000+$B$22+$C$22/1000</f>
        <v>156.81500000000003</v>
      </c>
      <c r="E6">
        <f t="shared" ref="E6:E15" si="1">C6/1000+$B$22+$C$22/1000</f>
        <v>156.83900000000003</v>
      </c>
      <c r="F6">
        <f t="shared" ref="F6:F15" si="2">(D6+E6)/2</f>
        <v>156.82700000000003</v>
      </c>
    </row>
    <row r="7" spans="1:6" x14ac:dyDescent="0.2">
      <c r="B7">
        <v>50</v>
      </c>
      <c r="C7">
        <v>74</v>
      </c>
      <c r="D7">
        <f t="shared" si="0"/>
        <v>156.83900000000003</v>
      </c>
      <c r="E7">
        <f t="shared" si="1"/>
        <v>156.86300000000003</v>
      </c>
      <c r="F7">
        <f t="shared" si="2"/>
        <v>156.85100000000003</v>
      </c>
    </row>
    <row r="8" spans="1:6" x14ac:dyDescent="0.2">
      <c r="B8">
        <v>76</v>
      </c>
      <c r="C8">
        <v>96</v>
      </c>
      <c r="D8">
        <f t="shared" si="0"/>
        <v>156.86500000000001</v>
      </c>
      <c r="E8">
        <f t="shared" si="1"/>
        <v>156.88500000000002</v>
      </c>
      <c r="F8">
        <f t="shared" si="2"/>
        <v>156.875</v>
      </c>
    </row>
    <row r="9" spans="1:6" x14ac:dyDescent="0.2">
      <c r="B9">
        <v>110</v>
      </c>
      <c r="C9">
        <v>125</v>
      </c>
      <c r="D9">
        <f t="shared" si="0"/>
        <v>156.89900000000003</v>
      </c>
      <c r="E9">
        <f t="shared" si="1"/>
        <v>156.91400000000002</v>
      </c>
      <c r="F9">
        <f t="shared" si="2"/>
        <v>156.90650000000002</v>
      </c>
    </row>
    <row r="10" spans="1:6" x14ac:dyDescent="0.2">
      <c r="B10">
        <v>126</v>
      </c>
      <c r="C10">
        <v>150</v>
      </c>
      <c r="D10">
        <f t="shared" si="0"/>
        <v>156.91500000000002</v>
      </c>
      <c r="E10">
        <f t="shared" si="1"/>
        <v>156.93900000000002</v>
      </c>
      <c r="F10">
        <f t="shared" si="2"/>
        <v>156.92700000000002</v>
      </c>
    </row>
    <row r="11" spans="1:6" x14ac:dyDescent="0.2">
      <c r="B11">
        <v>151</v>
      </c>
      <c r="C11">
        <v>175</v>
      </c>
      <c r="D11">
        <f t="shared" si="0"/>
        <v>156.94000000000003</v>
      </c>
      <c r="E11">
        <f t="shared" si="1"/>
        <v>156.96400000000003</v>
      </c>
      <c r="F11">
        <f t="shared" si="2"/>
        <v>156.95200000000003</v>
      </c>
    </row>
    <row r="12" spans="1:6" x14ac:dyDescent="0.2">
      <c r="B12">
        <v>176</v>
      </c>
      <c r="C12">
        <v>191</v>
      </c>
      <c r="D12">
        <f t="shared" si="0"/>
        <v>156.965</v>
      </c>
      <c r="E12">
        <f t="shared" si="1"/>
        <v>156.98000000000002</v>
      </c>
      <c r="F12">
        <f t="shared" si="2"/>
        <v>156.97250000000003</v>
      </c>
    </row>
    <row r="13" spans="1:6" x14ac:dyDescent="0.2">
      <c r="B13">
        <v>201</v>
      </c>
      <c r="C13">
        <v>225</v>
      </c>
      <c r="D13">
        <f t="shared" si="0"/>
        <v>156.99</v>
      </c>
      <c r="E13">
        <f t="shared" si="1"/>
        <v>157.01400000000001</v>
      </c>
      <c r="F13">
        <f t="shared" si="2"/>
        <v>157.00200000000001</v>
      </c>
    </row>
    <row r="14" spans="1:6" x14ac:dyDescent="0.2">
      <c r="B14">
        <v>225</v>
      </c>
      <c r="C14">
        <v>250</v>
      </c>
      <c r="D14">
        <f t="shared" si="0"/>
        <v>157.01400000000001</v>
      </c>
      <c r="E14">
        <f t="shared" si="1"/>
        <v>157.03900000000002</v>
      </c>
      <c r="F14">
        <f t="shared" si="2"/>
        <v>157.0265</v>
      </c>
    </row>
    <row r="15" spans="1:6" x14ac:dyDescent="0.2">
      <c r="B15">
        <v>250</v>
      </c>
      <c r="C15">
        <v>260</v>
      </c>
      <c r="D15">
        <f t="shared" si="0"/>
        <v>157.03900000000002</v>
      </c>
      <c r="E15">
        <f t="shared" si="1"/>
        <v>157.04900000000001</v>
      </c>
      <c r="F15">
        <f t="shared" si="2"/>
        <v>157.04400000000001</v>
      </c>
    </row>
    <row r="21" spans="2:9" x14ac:dyDescent="0.2">
      <c r="B21" t="s">
        <v>25</v>
      </c>
      <c r="C21" t="s">
        <v>26</v>
      </c>
      <c r="H21" t="s">
        <v>27</v>
      </c>
      <c r="I21" t="s">
        <v>28</v>
      </c>
    </row>
    <row r="22" spans="2:9" x14ac:dyDescent="0.2">
      <c r="B22">
        <v>156.77000000000001</v>
      </c>
      <c r="C22">
        <v>19</v>
      </c>
      <c r="H22" t="s">
        <v>13</v>
      </c>
      <c r="I22" t="s">
        <v>29</v>
      </c>
    </row>
    <row r="23" spans="2:9" x14ac:dyDescent="0.2">
      <c r="H23" t="s">
        <v>14</v>
      </c>
      <c r="I23" t="s">
        <v>30</v>
      </c>
    </row>
    <row r="24" spans="2:9" x14ac:dyDescent="0.2">
      <c r="H24" t="s">
        <v>15</v>
      </c>
      <c r="I24" t="s">
        <v>31</v>
      </c>
    </row>
    <row r="25" spans="2:9" x14ac:dyDescent="0.2">
      <c r="H25" t="s">
        <v>16</v>
      </c>
      <c r="I25" t="s">
        <v>32</v>
      </c>
    </row>
    <row r="26" spans="2:9" x14ac:dyDescent="0.2">
      <c r="H26" t="s">
        <v>17</v>
      </c>
      <c r="I26" t="s">
        <v>33</v>
      </c>
    </row>
    <row r="27" spans="2:9" x14ac:dyDescent="0.2">
      <c r="H27" t="s">
        <v>18</v>
      </c>
      <c r="I27" t="s">
        <v>34</v>
      </c>
    </row>
    <row r="28" spans="2:9" x14ac:dyDescent="0.2">
      <c r="H28" t="s">
        <v>19</v>
      </c>
      <c r="I28" t="s">
        <v>35</v>
      </c>
    </row>
    <row r="29" spans="2:9" x14ac:dyDescent="0.2">
      <c r="H29" t="s">
        <v>20</v>
      </c>
      <c r="I29" t="s">
        <v>36</v>
      </c>
    </row>
    <row r="30" spans="2:9" x14ac:dyDescent="0.2">
      <c r="H30" t="s">
        <v>21</v>
      </c>
      <c r="I30" t="s">
        <v>22</v>
      </c>
    </row>
    <row r="31" spans="2:9" x14ac:dyDescent="0.2">
      <c r="H31" t="s">
        <v>22</v>
      </c>
      <c r="I31" t="s">
        <v>23</v>
      </c>
    </row>
    <row r="32" spans="2:9" x14ac:dyDescent="0.2">
      <c r="H32" t="s">
        <v>23</v>
      </c>
      <c r="I3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Kirkpatrick</dc:creator>
  <cp:lastModifiedBy>Liam Kirkpatrick</cp:lastModifiedBy>
  <dcterms:created xsi:type="dcterms:W3CDTF">2025-04-14T16:25:13Z</dcterms:created>
  <dcterms:modified xsi:type="dcterms:W3CDTF">2025-05-07T01:09:17Z</dcterms:modified>
</cp:coreProperties>
</file>