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Test1" sheetId="1" r:id="rId1"/>
    <sheet name="Test2" sheetId="5" r:id="rId2"/>
    <sheet name="Test3" sheetId="6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25" i="1" l="1"/>
  <c r="H25" i="1"/>
  <c r="G25" i="1"/>
  <c r="I25" i="5"/>
  <c r="H25" i="5"/>
  <c r="G25" i="5"/>
  <c r="H25" i="6"/>
  <c r="I25" i="6"/>
  <c r="G25" i="6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" i="4"/>
  <c r="J48" i="1" l="1"/>
  <c r="I48" i="1"/>
  <c r="G48" i="1"/>
  <c r="K48" i="1" l="1"/>
</calcChain>
</file>

<file path=xl/sharedStrings.xml><?xml version="1.0" encoding="utf-8"?>
<sst xmlns="http://schemas.openxmlformats.org/spreadsheetml/2006/main" count="335" uniqueCount="78">
  <si>
    <t>John Galsworthy</t>
  </si>
  <si>
    <t xml:space="preserve">Defeat </t>
  </si>
  <si>
    <t xml:space="preserve">/John Galsworthy Defeat GIRL </t>
  </si>
  <si>
    <t xml:space="preserve">/John Galsworthy Defeat YOUNGOFF </t>
  </si>
  <si>
    <t xml:space="preserve"> John Galsworthy Defeat YOUNGOFF </t>
  </si>
  <si>
    <t xml:space="preserve">The First And Last </t>
  </si>
  <si>
    <t xml:space="preserve">/John Galsworthy The First And Last KEITH </t>
  </si>
  <si>
    <t xml:space="preserve">/John Galsworthy The First And Last LARRY </t>
  </si>
  <si>
    <t xml:space="preserve">The Sun </t>
  </si>
  <si>
    <t xml:space="preserve">/John Galsworthy The Sun MAN </t>
  </si>
  <si>
    <t xml:space="preserve"> John Galsworthy The Sun MAN </t>
  </si>
  <si>
    <t>George Bernard Shaw</t>
  </si>
  <si>
    <t xml:space="preserve">Augustus Does His Bit </t>
  </si>
  <si>
    <t xml:space="preserve">/George Bernard Shaw Augustus Does His Bit AUGUSTUS </t>
  </si>
  <si>
    <t xml:space="preserve">/George Bernard Shaw Augustus Does His Bit CLERK </t>
  </si>
  <si>
    <t xml:space="preserve">Dark Lady Of The Sonnets </t>
  </si>
  <si>
    <t xml:space="preserve">/George Bernard Shaw Dark Lady Of The Sonnets BEEFEATER </t>
  </si>
  <si>
    <t xml:space="preserve"> George Bernard Shaw Dark Lady Of The Sonnets BEEFEATER </t>
  </si>
  <si>
    <t xml:space="preserve">How He Lied To Her Husband </t>
  </si>
  <si>
    <t xml:space="preserve">/George Bernard Shaw How He Lied To Her Husband HE </t>
  </si>
  <si>
    <t xml:space="preserve">/George Bernard Shaw How He Lied To Her Husband HERHUSBAND </t>
  </si>
  <si>
    <t xml:space="preserve">Overruled </t>
  </si>
  <si>
    <t xml:space="preserve">/George Bernard Shaw Overruled GREGORY </t>
  </si>
  <si>
    <t xml:space="preserve">/George Bernard Shaw Overruled JUNO </t>
  </si>
  <si>
    <t xml:space="preserve">The Inca Of Perusalem </t>
  </si>
  <si>
    <t xml:space="preserve">/George Bernard Shaw The Inca Of Perusalem ARCHDEACON </t>
  </si>
  <si>
    <t xml:space="preserve"> George Bernard Shaw The Inca Of Perusalem ARCHDEACON </t>
  </si>
  <si>
    <t xml:space="preserve">/George Bernard Shaw The Inca Of Perusalem ERMYNTRUDE </t>
  </si>
  <si>
    <t>Lady Gregory</t>
  </si>
  <si>
    <t>Coats</t>
  </si>
  <si>
    <t xml:space="preserve">/Lady Gregory Coats Hazel </t>
  </si>
  <si>
    <t>Darmer's Gold</t>
  </si>
  <si>
    <t xml:space="preserve">/Lady Gregory Darmer's Gold Darmer </t>
  </si>
  <si>
    <t xml:space="preserve">/Lady Gregory Darmer's Gold Delia </t>
  </si>
  <si>
    <t>McDonough's Wife</t>
  </si>
  <si>
    <t xml:space="preserve">/Lady Gregory McDonough's Wife FirstHag </t>
  </si>
  <si>
    <t xml:space="preserve"> Lady Gregory McDonough's Wife FirstHag </t>
  </si>
  <si>
    <t xml:space="preserve">/Lady Gregory McDonough's Wife McDonough </t>
  </si>
  <si>
    <t>The Bogie Men</t>
  </si>
  <si>
    <t xml:space="preserve">/Lady Gregory The Bogie Men Darby </t>
  </si>
  <si>
    <t xml:space="preserve">/Lady Gregory The Bogie Men Taig </t>
  </si>
  <si>
    <t>The Full Moon</t>
  </si>
  <si>
    <t xml:space="preserve">/Lady Gregory The Full Moon BartleyFallon </t>
  </si>
  <si>
    <t xml:space="preserve"> Lady Gregory The Full Moon BartleyFallon </t>
  </si>
  <si>
    <t xml:space="preserve">/Lady Gregory The Full Moon CrackedMary </t>
  </si>
  <si>
    <t xml:space="preserve"> Lady Gregory The Full Moon CrackedMary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</si>
  <si>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</si>
  <si>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</si>
  <si>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</si>
  <si>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</si>
  <si>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</si>
  <si>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</si>
  <si>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</si>
  <si>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</si>
  <si>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</si>
  <si>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</si>
  <si>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</si>
  <si>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John Galsworthy The First And Last LARRY </t>
  </si>
  <si>
    <t xml:space="preserve"> George Bernard Shaw Augustus Does His Bit CLERK </t>
  </si>
  <si>
    <t xml:space="preserve"> George Bernard Shaw How He Lied To Her Husband HERHUSBAND </t>
  </si>
  <si>
    <t xml:space="preserve"> George Bernard Shaw The Inca Of Perusalem ERMYNTRUDE </t>
  </si>
  <si>
    <t xml:space="preserve"> Lady Gregory The Bogie Men Darby </t>
  </si>
  <si>
    <t xml:space="preserve"> Lady Gregory The Bogie Men Taig </t>
  </si>
  <si>
    <t xml:space="preserve"> John Galsworthy Defeat GIRL </t>
  </si>
  <si>
    <t xml:space="preserve"> George Bernard Shaw How He Lied To Her Husband HE </t>
  </si>
  <si>
    <t xml:space="preserve"> John Galsworthy The First And Last KEITH </t>
  </si>
  <si>
    <t xml:space="preserve"> George Bernard Shaw Augustus Does His Bit AUGUSTUS </t>
  </si>
  <si>
    <t>Matched Author</t>
  </si>
  <si>
    <t>Matched Play</t>
  </si>
  <si>
    <t>Matched Character</t>
  </si>
  <si>
    <t xml:space="preserve"> George Bernard Shaw Overruled GREGORY </t>
  </si>
  <si>
    <t xml:space="preserve"> George Bernard Shaw Overruled JUNO </t>
  </si>
  <si>
    <t xml:space="preserve"> Lady Gregory Coats Hazel </t>
  </si>
  <si>
    <t xml:space="preserve"> Lady Gregory Darmer's Gold Darmer </t>
  </si>
  <si>
    <t xml:space="preserve"> Lady Gregory Darmer's Gold Delia </t>
  </si>
  <si>
    <t xml:space="preserve"> Lady Gregory McDonough's Wife McDonough </t>
  </si>
  <si>
    <t xml:space="preserve">[Lady Gregory Coats Hazel </t>
  </si>
  <si>
    <t xml:space="preserve"> John Galsworthy Hall-Marked DOCTOR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</si>
</sst>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0" fillId="0" borderId="4" xfId="0" applyFont="1" applyBorder="1"/>
    <xf numFmtId="10" fontId="0" fillId="0" borderId="0" xfId="0" applyNumberFormat="1"/>
    <xf numFmtId="0" fontId="0" fillId="0" borderId="9" xfId="0" applyFont="1" applyBorder="1"/>
    <xf numFmtId="11" fontId="0" fillId="0" borderId="9" xfId="0" applyNumberFormat="1" applyFont="1" applyBorder="1"/>
    <xf numFmtId="0" fontId="0" fillId="0" borderId="8" xfId="0" applyFont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3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48" totalsRowShown="0" headerRowDxfId="2" headerRowBorderDxfId="1" tableBorderDxfId="0">
  <autoFilter ref="A1:K48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B1" workbookViewId="0">
      <selection activeCell="G25" sqref="G25:I25"/>
    </sheetView>
  </sheetViews>
  <sheetFormatPr defaultRowHeight="15" x14ac:dyDescent="0.25"/>
  <cols>
    <col min="1" max="1" width="34.28515625" customWidth="1"/>
    <col min="3" max="3" width="55.28515625" customWidth="1"/>
    <col min="4" max="4" width="13.7109375" customWidth="1"/>
    <col min="5" max="5" width="12.7109375" customWidth="1"/>
    <col min="6" max="6" width="16.7109375" customWidth="1"/>
    <col min="7" max="7" width="16.5703125" customWidth="1"/>
    <col min="8" max="8" width="14.28515625" customWidth="1"/>
    <col min="9" max="9" width="5.140625" customWidth="1"/>
    <col min="10" max="10" width="52.5703125" customWidth="1"/>
    <col min="11" max="11" width="18.85546875" customWidth="1"/>
  </cols>
  <sheetData>
    <row r="1" spans="1:11" x14ac:dyDescent="0.25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3" t="s">
        <v>56</v>
      </c>
    </row>
    <row r="2" spans="1:11" x14ac:dyDescent="0.25">
      <c r="A2" t="s">
        <v>0</v>
      </c>
      <c r="B2" t="s">
        <v>1</v>
      </c>
      <c r="C2" t="s">
        <v>2</v>
      </c>
      <c r="D2">
        <v>2000</v>
      </c>
      <c r="E2">
        <v>2000</v>
      </c>
      <c r="F2">
        <v>5.2930023798815196</v>
      </c>
      <c r="G2">
        <v>1</v>
      </c>
      <c r="H2">
        <v>0.82176965660960299</v>
      </c>
      <c r="I2">
        <v>2</v>
      </c>
      <c r="J2" t="s">
        <v>63</v>
      </c>
      <c r="K2">
        <v>0.31960152173560802</v>
      </c>
    </row>
    <row r="3" spans="1:11" x14ac:dyDescent="0.25">
      <c r="A3" t="s">
        <v>0</v>
      </c>
      <c r="B3" t="s">
        <v>1</v>
      </c>
      <c r="C3" t="s">
        <v>3</v>
      </c>
      <c r="D3">
        <v>2000</v>
      </c>
      <c r="E3">
        <v>2000</v>
      </c>
      <c r="F3">
        <v>4.7767993346086097</v>
      </c>
      <c r="G3">
        <v>1</v>
      </c>
      <c r="H3">
        <v>0.63637446449954405</v>
      </c>
      <c r="I3">
        <v>2</v>
      </c>
      <c r="J3" t="s">
        <v>4</v>
      </c>
      <c r="K3">
        <v>5.7728969247281603E-2</v>
      </c>
    </row>
    <row r="4" spans="1:11" x14ac:dyDescent="0.25">
      <c r="A4" t="s">
        <v>0</v>
      </c>
      <c r="B4" t="s">
        <v>5</v>
      </c>
      <c r="C4" t="s">
        <v>6</v>
      </c>
      <c r="D4">
        <v>2000</v>
      </c>
      <c r="E4">
        <v>2000</v>
      </c>
      <c r="F4">
        <v>4.6701935975813198</v>
      </c>
      <c r="G4">
        <v>1</v>
      </c>
      <c r="H4">
        <v>0.80384406040488499</v>
      </c>
      <c r="I4">
        <v>1</v>
      </c>
      <c r="J4" t="s">
        <v>65</v>
      </c>
      <c r="K4">
        <v>0.32426163962146698</v>
      </c>
    </row>
    <row r="5" spans="1:11" x14ac:dyDescent="0.25">
      <c r="A5" t="s">
        <v>0</v>
      </c>
      <c r="B5" t="s">
        <v>5</v>
      </c>
      <c r="C5" t="s">
        <v>7</v>
      </c>
      <c r="D5">
        <v>2000</v>
      </c>
      <c r="E5">
        <v>2000</v>
      </c>
      <c r="F5">
        <v>4.4880826981750204</v>
      </c>
      <c r="G5">
        <v>1</v>
      </c>
      <c r="H5">
        <v>0.88892219339252698</v>
      </c>
      <c r="I5">
        <v>1</v>
      </c>
      <c r="J5" t="s">
        <v>57</v>
      </c>
      <c r="K5">
        <v>0.26500475624094499</v>
      </c>
    </row>
    <row r="6" spans="1:11" x14ac:dyDescent="0.25">
      <c r="A6" t="s">
        <v>0</v>
      </c>
      <c r="B6" t="s">
        <v>8</v>
      </c>
      <c r="C6" t="s">
        <v>9</v>
      </c>
      <c r="D6">
        <v>2000</v>
      </c>
      <c r="E6">
        <v>2000</v>
      </c>
      <c r="F6">
        <v>4.3726122867897601</v>
      </c>
      <c r="G6">
        <v>1</v>
      </c>
      <c r="H6">
        <v>0.38595495491820397</v>
      </c>
      <c r="I6">
        <v>1</v>
      </c>
      <c r="J6" t="s">
        <v>10</v>
      </c>
      <c r="K6">
        <v>4.7082844397550103E-2</v>
      </c>
    </row>
    <row r="7" spans="1:11" x14ac:dyDescent="0.25">
      <c r="A7" t="s">
        <v>11</v>
      </c>
      <c r="B7" t="s">
        <v>12</v>
      </c>
      <c r="C7" t="s">
        <v>13</v>
      </c>
      <c r="D7">
        <v>2000</v>
      </c>
      <c r="E7">
        <v>2000</v>
      </c>
      <c r="F7">
        <v>5.5087205301585804</v>
      </c>
      <c r="G7">
        <v>1</v>
      </c>
      <c r="H7">
        <v>0.76459302194239098</v>
      </c>
      <c r="I7">
        <v>1</v>
      </c>
      <c r="J7" t="s">
        <v>66</v>
      </c>
      <c r="K7">
        <v>0.268416049014433</v>
      </c>
    </row>
    <row r="8" spans="1:11" x14ac:dyDescent="0.25">
      <c r="A8" t="s">
        <v>11</v>
      </c>
      <c r="B8" t="s">
        <v>12</v>
      </c>
      <c r="C8" t="s">
        <v>14</v>
      </c>
      <c r="D8">
        <v>2000</v>
      </c>
      <c r="E8">
        <v>2000</v>
      </c>
      <c r="F8">
        <v>5.3082864386182003</v>
      </c>
      <c r="G8">
        <v>1</v>
      </c>
      <c r="H8">
        <v>0.67633524034912595</v>
      </c>
      <c r="I8">
        <v>2</v>
      </c>
      <c r="J8" t="s">
        <v>58</v>
      </c>
      <c r="K8">
        <v>0.12627061262143799</v>
      </c>
    </row>
    <row r="9" spans="1:11" x14ac:dyDescent="0.25">
      <c r="A9" t="s">
        <v>11</v>
      </c>
      <c r="B9" t="s">
        <v>15</v>
      </c>
      <c r="C9" t="s">
        <v>16</v>
      </c>
      <c r="D9">
        <v>2000</v>
      </c>
      <c r="E9">
        <v>2000</v>
      </c>
      <c r="F9">
        <v>5.2670946232251596</v>
      </c>
      <c r="G9">
        <v>1</v>
      </c>
      <c r="H9">
        <v>0.46888115517057399</v>
      </c>
      <c r="I9">
        <v>1</v>
      </c>
      <c r="J9" t="s">
        <v>17</v>
      </c>
      <c r="K9">
        <v>7.6697427753675499E-3</v>
      </c>
    </row>
    <row r="10" spans="1:11" x14ac:dyDescent="0.25">
      <c r="A10" t="s">
        <v>11</v>
      </c>
      <c r="B10" t="s">
        <v>18</v>
      </c>
      <c r="C10" t="s">
        <v>19</v>
      </c>
      <c r="D10">
        <v>2000</v>
      </c>
      <c r="E10">
        <v>2000</v>
      </c>
      <c r="F10">
        <v>4.5801036864032696</v>
      </c>
      <c r="G10">
        <v>1</v>
      </c>
      <c r="H10">
        <v>0.66758113723952195</v>
      </c>
      <c r="I10">
        <v>1</v>
      </c>
      <c r="J10" t="s">
        <v>64</v>
      </c>
      <c r="K10">
        <v>0.30189120002795</v>
      </c>
    </row>
    <row r="11" spans="1:11" x14ac:dyDescent="0.25">
      <c r="A11" t="s">
        <v>11</v>
      </c>
      <c r="B11" t="s">
        <v>18</v>
      </c>
      <c r="C11" t="s">
        <v>20</v>
      </c>
      <c r="D11">
        <v>2000</v>
      </c>
      <c r="E11">
        <v>2000</v>
      </c>
      <c r="F11">
        <v>4.8209532376525601</v>
      </c>
      <c r="G11">
        <v>1</v>
      </c>
      <c r="H11">
        <v>0.72430356775402005</v>
      </c>
      <c r="I11">
        <v>2</v>
      </c>
      <c r="J11" t="s">
        <v>59</v>
      </c>
      <c r="K11">
        <v>0.182773610945519</v>
      </c>
    </row>
    <row r="12" spans="1:11" x14ac:dyDescent="0.25">
      <c r="A12" t="s">
        <v>11</v>
      </c>
      <c r="B12" t="s">
        <v>21</v>
      </c>
      <c r="C12" t="s">
        <v>22</v>
      </c>
      <c r="D12">
        <v>2000</v>
      </c>
      <c r="E12">
        <v>2000</v>
      </c>
      <c r="F12">
        <v>5.35891639599377</v>
      </c>
      <c r="G12">
        <v>1</v>
      </c>
      <c r="H12">
        <v>1.0370386733346599</v>
      </c>
      <c r="I12">
        <v>6</v>
      </c>
      <c r="J12" t="s">
        <v>26</v>
      </c>
      <c r="K12">
        <v>0.36917246047826102</v>
      </c>
    </row>
    <row r="13" spans="1:11" x14ac:dyDescent="0.25">
      <c r="A13" t="s">
        <v>11</v>
      </c>
      <c r="B13" t="s">
        <v>21</v>
      </c>
      <c r="C13" t="s">
        <v>23</v>
      </c>
      <c r="D13">
        <v>2000</v>
      </c>
      <c r="E13">
        <v>2000</v>
      </c>
      <c r="F13">
        <v>5.3455888330352499</v>
      </c>
      <c r="G13">
        <v>2</v>
      </c>
      <c r="H13">
        <v>0.80779952110076703</v>
      </c>
      <c r="I13">
        <v>2</v>
      </c>
      <c r="J13" t="s">
        <v>71</v>
      </c>
      <c r="K13">
        <v>0.34525725203705798</v>
      </c>
    </row>
    <row r="14" spans="1:11" x14ac:dyDescent="0.25">
      <c r="A14" t="s">
        <v>11</v>
      </c>
      <c r="B14" t="s">
        <v>24</v>
      </c>
      <c r="C14" t="s">
        <v>25</v>
      </c>
      <c r="D14">
        <v>2000</v>
      </c>
      <c r="E14">
        <v>2000</v>
      </c>
      <c r="F14">
        <v>4.4758627975106897</v>
      </c>
      <c r="G14">
        <v>1</v>
      </c>
      <c r="H14">
        <v>0.48280082066338598</v>
      </c>
      <c r="I14">
        <v>2</v>
      </c>
      <c r="J14" t="s">
        <v>26</v>
      </c>
      <c r="K14">
        <v>3.4417331935267997E-2</v>
      </c>
    </row>
    <row r="15" spans="1:11" x14ac:dyDescent="0.25">
      <c r="A15" t="s">
        <v>11</v>
      </c>
      <c r="B15" t="s">
        <v>24</v>
      </c>
      <c r="C15" t="s">
        <v>27</v>
      </c>
      <c r="D15">
        <v>2000</v>
      </c>
      <c r="E15">
        <v>2000</v>
      </c>
      <c r="F15">
        <v>5.2632967182077399</v>
      </c>
      <c r="G15">
        <v>1</v>
      </c>
      <c r="H15">
        <v>0.68950401026576202</v>
      </c>
      <c r="I15">
        <v>1</v>
      </c>
      <c r="J15" t="s">
        <v>60</v>
      </c>
      <c r="K15">
        <v>0.31176017968859399</v>
      </c>
    </row>
    <row r="16" spans="1:11" x14ac:dyDescent="0.25">
      <c r="A16" t="s">
        <v>28</v>
      </c>
      <c r="B16" t="s">
        <v>29</v>
      </c>
      <c r="C16" t="s">
        <v>30</v>
      </c>
      <c r="D16">
        <v>2000</v>
      </c>
      <c r="E16">
        <v>2000</v>
      </c>
      <c r="F16">
        <v>5.0314185747480904</v>
      </c>
      <c r="G16">
        <v>1</v>
      </c>
      <c r="H16">
        <v>0.85388500561066605</v>
      </c>
      <c r="I16">
        <v>1</v>
      </c>
      <c r="J16" t="s">
        <v>76</v>
      </c>
      <c r="K16">
        <v>0.36817483988869099</v>
      </c>
    </row>
    <row r="17" spans="1:11" x14ac:dyDescent="0.25">
      <c r="A17" t="s">
        <v>28</v>
      </c>
      <c r="B17" t="s">
        <v>31</v>
      </c>
      <c r="C17" t="s">
        <v>32</v>
      </c>
      <c r="D17">
        <v>2000</v>
      </c>
      <c r="E17">
        <v>2000</v>
      </c>
      <c r="F17">
        <v>5.38244844400168</v>
      </c>
      <c r="G17">
        <v>1</v>
      </c>
      <c r="H17">
        <v>0.97742112065833497</v>
      </c>
      <c r="I17">
        <v>4</v>
      </c>
      <c r="J17" t="s">
        <v>73</v>
      </c>
      <c r="K17">
        <v>0.38117133742668002</v>
      </c>
    </row>
    <row r="18" spans="1:11" x14ac:dyDescent="0.25">
      <c r="A18" t="s">
        <v>28</v>
      </c>
      <c r="B18" t="s">
        <v>31</v>
      </c>
      <c r="C18" t="s">
        <v>33</v>
      </c>
      <c r="D18">
        <v>2000</v>
      </c>
      <c r="E18">
        <v>2000</v>
      </c>
      <c r="F18">
        <v>4.2316681113648604</v>
      </c>
      <c r="G18">
        <v>1</v>
      </c>
      <c r="H18">
        <v>0.82123295720109901</v>
      </c>
      <c r="I18">
        <v>2</v>
      </c>
      <c r="J18" t="s">
        <v>74</v>
      </c>
      <c r="K18" s="4">
        <v>0.31230776705691099</v>
      </c>
    </row>
    <row r="19" spans="1:11" x14ac:dyDescent="0.25">
      <c r="A19" t="s">
        <v>28</v>
      </c>
      <c r="B19" t="s">
        <v>34</v>
      </c>
      <c r="C19" t="s">
        <v>35</v>
      </c>
      <c r="D19">
        <v>2000</v>
      </c>
      <c r="E19">
        <v>2000</v>
      </c>
      <c r="F19">
        <v>3.9272869633006402</v>
      </c>
      <c r="G19">
        <v>1</v>
      </c>
      <c r="H19">
        <v>0.47901375720760198</v>
      </c>
      <c r="I19">
        <v>1</v>
      </c>
      <c r="J19" t="s">
        <v>36</v>
      </c>
      <c r="K19">
        <v>9.6082985321209902E-2</v>
      </c>
    </row>
    <row r="20" spans="1:11" x14ac:dyDescent="0.25">
      <c r="A20" t="s">
        <v>28</v>
      </c>
      <c r="B20" t="s">
        <v>34</v>
      </c>
      <c r="C20" t="s">
        <v>37</v>
      </c>
      <c r="D20">
        <v>2000</v>
      </c>
      <c r="E20">
        <v>2000</v>
      </c>
      <c r="F20">
        <v>5.3009054104367497</v>
      </c>
      <c r="G20">
        <v>1</v>
      </c>
      <c r="H20">
        <v>0.76911887341060003</v>
      </c>
      <c r="I20">
        <v>1</v>
      </c>
      <c r="J20" t="s">
        <v>75</v>
      </c>
      <c r="K20">
        <v>0.30616825378950302</v>
      </c>
    </row>
    <row r="21" spans="1:11" x14ac:dyDescent="0.25">
      <c r="A21" t="s">
        <v>28</v>
      </c>
      <c r="B21" t="s">
        <v>38</v>
      </c>
      <c r="C21" t="s">
        <v>39</v>
      </c>
      <c r="D21">
        <v>2000</v>
      </c>
      <c r="E21">
        <v>2000</v>
      </c>
      <c r="F21">
        <v>3.82222761360351</v>
      </c>
      <c r="G21">
        <v>1</v>
      </c>
      <c r="H21">
        <v>0.58654640611498299</v>
      </c>
      <c r="I21">
        <v>1</v>
      </c>
      <c r="J21" t="s">
        <v>61</v>
      </c>
      <c r="K21">
        <v>0.238942693357304</v>
      </c>
    </row>
    <row r="22" spans="1:11" x14ac:dyDescent="0.25">
      <c r="A22" t="s">
        <v>28</v>
      </c>
      <c r="B22" t="s">
        <v>38</v>
      </c>
      <c r="C22" t="s">
        <v>40</v>
      </c>
      <c r="D22">
        <v>2000</v>
      </c>
      <c r="E22">
        <v>2000</v>
      </c>
      <c r="F22">
        <v>4.4722213425101698</v>
      </c>
      <c r="G22">
        <v>1</v>
      </c>
      <c r="H22">
        <v>0.73922372834401195</v>
      </c>
      <c r="I22">
        <v>2</v>
      </c>
      <c r="J22" t="s">
        <v>62</v>
      </c>
      <c r="K22">
        <v>0.30587474121446601</v>
      </c>
    </row>
    <row r="23" spans="1:11" x14ac:dyDescent="0.25">
      <c r="A23" t="s">
        <v>28</v>
      </c>
      <c r="B23" t="s">
        <v>41</v>
      </c>
      <c r="C23" t="s">
        <v>42</v>
      </c>
      <c r="D23">
        <v>2000</v>
      </c>
      <c r="E23">
        <v>2000</v>
      </c>
      <c r="F23">
        <v>4.0379407730570804</v>
      </c>
      <c r="G23">
        <v>1</v>
      </c>
      <c r="H23">
        <v>0.39540552965933401</v>
      </c>
      <c r="I23">
        <v>1</v>
      </c>
      <c r="J23" t="s">
        <v>43</v>
      </c>
      <c r="K23">
        <v>5.7103429607923903E-2</v>
      </c>
    </row>
    <row r="24" spans="1:11" x14ac:dyDescent="0.25">
      <c r="A24" t="s">
        <v>28</v>
      </c>
      <c r="B24" t="s">
        <v>41</v>
      </c>
      <c r="C24" t="s">
        <v>44</v>
      </c>
      <c r="D24">
        <v>2000</v>
      </c>
      <c r="E24">
        <v>2000</v>
      </c>
      <c r="F24">
        <v>3.9144224869017199</v>
      </c>
      <c r="G24">
        <v>1</v>
      </c>
      <c r="H24">
        <v>0.45497786349562502</v>
      </c>
      <c r="I24">
        <v>1</v>
      </c>
      <c r="J24" t="s">
        <v>45</v>
      </c>
      <c r="K24">
        <v>0.12772792037045999</v>
      </c>
    </row>
    <row r="25" spans="1:11" x14ac:dyDescent="0.25">
      <c r="G25">
        <f>COUNTIF(G2:G24,"1")/23</f>
        <v>0.95652173913043481</v>
      </c>
      <c r="H25">
        <f t="shared" ref="H25:I25" si="0">COUNTIF(H2:H24,"1")/23</f>
        <v>0</v>
      </c>
      <c r="I25">
        <f t="shared" si="0"/>
        <v>0.56521739130434778</v>
      </c>
    </row>
    <row r="48" spans="7:11" x14ac:dyDescent="0.25">
      <c r="G48">
        <f>(COUNTIF(G2:G47,"1"))/46</f>
        <v>0.47826086956521741</v>
      </c>
      <c r="I48">
        <f>(COUNTIF(I2:I47,"1"))/46</f>
        <v>0.28260869565217389</v>
      </c>
      <c r="J48">
        <f>34/46</f>
        <v>0.73913043478260865</v>
      </c>
      <c r="K48">
        <f>24/53</f>
        <v>0.45283018867924529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5" sqref="G25:I25"/>
    </sheetView>
  </sheetViews>
  <sheetFormatPr defaultRowHeight="15" x14ac:dyDescent="0.25"/>
  <sheetData>
    <row r="1" spans="1:11" x14ac:dyDescent="0.25">
      <c r="A1" s="10" t="s">
        <v>46</v>
      </c>
      <c r="B1" s="11" t="s">
        <v>47</v>
      </c>
      <c r="C1" s="11" t="s">
        <v>48</v>
      </c>
      <c r="D1" s="11" t="s">
        <v>49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1" t="s">
        <v>55</v>
      </c>
      <c r="K1" s="12" t="s">
        <v>56</v>
      </c>
    </row>
    <row r="2" spans="1:11" x14ac:dyDescent="0.25">
      <c r="A2" s="9" t="s">
        <v>0</v>
      </c>
      <c r="B2" s="5" t="s">
        <v>1</v>
      </c>
      <c r="C2" s="5" t="s">
        <v>2</v>
      </c>
      <c r="D2" s="5">
        <v>3000</v>
      </c>
      <c r="E2" s="5">
        <v>4107</v>
      </c>
      <c r="F2" s="5">
        <v>5.9716037518151701</v>
      </c>
      <c r="G2" s="5">
        <v>1</v>
      </c>
      <c r="H2" s="5">
        <v>1.14508029185202</v>
      </c>
      <c r="I2" s="5">
        <v>5</v>
      </c>
      <c r="J2" s="5" t="s">
        <v>77</v>
      </c>
      <c r="K2" s="7">
        <v>0.37164578347371602</v>
      </c>
    </row>
    <row r="3" spans="1:11" x14ac:dyDescent="0.25">
      <c r="A3" s="9" t="s">
        <v>0</v>
      </c>
      <c r="B3" s="5" t="s">
        <v>1</v>
      </c>
      <c r="C3" s="5" t="s">
        <v>3</v>
      </c>
      <c r="D3" s="5">
        <v>3000</v>
      </c>
      <c r="E3" s="5">
        <v>4107</v>
      </c>
      <c r="F3" s="5">
        <v>4.7595709209647703</v>
      </c>
      <c r="G3" s="5">
        <v>1</v>
      </c>
      <c r="H3" s="5">
        <v>0.63203264037414797</v>
      </c>
      <c r="I3" s="5">
        <v>2</v>
      </c>
      <c r="J3" s="5" t="s">
        <v>4</v>
      </c>
      <c r="K3" s="7">
        <v>6.2560018933806097E-2</v>
      </c>
    </row>
    <row r="4" spans="1:11" x14ac:dyDescent="0.25">
      <c r="A4" s="9" t="s">
        <v>0</v>
      </c>
      <c r="B4" s="5" t="s">
        <v>5</v>
      </c>
      <c r="C4" s="5" t="s">
        <v>6</v>
      </c>
      <c r="D4" s="5">
        <v>3000</v>
      </c>
      <c r="E4" s="5">
        <v>4107</v>
      </c>
      <c r="F4" s="5">
        <v>5.69796681617881</v>
      </c>
      <c r="G4" s="5">
        <v>1</v>
      </c>
      <c r="H4" s="5">
        <v>1.07561824855732</v>
      </c>
      <c r="I4" s="5">
        <v>1</v>
      </c>
      <c r="J4" s="5" t="s">
        <v>65</v>
      </c>
      <c r="K4" s="7">
        <v>0.38028550766733699</v>
      </c>
    </row>
    <row r="5" spans="1:11" x14ac:dyDescent="0.25">
      <c r="A5" s="9" t="s">
        <v>0</v>
      </c>
      <c r="B5" s="5" t="s">
        <v>5</v>
      </c>
      <c r="C5" s="5" t="s">
        <v>7</v>
      </c>
      <c r="D5" s="5">
        <v>3000</v>
      </c>
      <c r="E5" s="5">
        <v>4107</v>
      </c>
      <c r="F5" s="5">
        <v>4.8645916858361602</v>
      </c>
      <c r="G5" s="5">
        <v>1</v>
      </c>
      <c r="H5" s="5">
        <v>1.0333227035819199</v>
      </c>
      <c r="I5" s="5">
        <v>1</v>
      </c>
      <c r="J5" s="5" t="s">
        <v>57</v>
      </c>
      <c r="K5" s="7">
        <v>0.27350982816210301</v>
      </c>
    </row>
    <row r="6" spans="1:11" x14ac:dyDescent="0.25">
      <c r="A6" s="9" t="s">
        <v>0</v>
      </c>
      <c r="B6" s="5" t="s">
        <v>8</v>
      </c>
      <c r="C6" s="5" t="s">
        <v>9</v>
      </c>
      <c r="D6" s="5">
        <v>3000</v>
      </c>
      <c r="E6" s="5">
        <v>4107</v>
      </c>
      <c r="F6" s="5">
        <v>4.4914609063712696</v>
      </c>
      <c r="G6" s="5">
        <v>1</v>
      </c>
      <c r="H6" s="5">
        <v>0.36393317838384998</v>
      </c>
      <c r="I6" s="5">
        <v>1</v>
      </c>
      <c r="J6" s="5" t="s">
        <v>10</v>
      </c>
      <c r="K6" s="7">
        <v>4.46258469965993E-2</v>
      </c>
    </row>
    <row r="7" spans="1:11" x14ac:dyDescent="0.25">
      <c r="A7" s="9" t="s">
        <v>11</v>
      </c>
      <c r="B7" s="5" t="s">
        <v>12</v>
      </c>
      <c r="C7" s="5" t="s">
        <v>13</v>
      </c>
      <c r="D7" s="5">
        <v>3000</v>
      </c>
      <c r="E7" s="5">
        <v>4107</v>
      </c>
      <c r="F7" s="5">
        <v>5.6137809982064102</v>
      </c>
      <c r="G7" s="5">
        <v>1</v>
      </c>
      <c r="H7" s="5">
        <v>0.87312030543042396</v>
      </c>
      <c r="I7" s="5">
        <v>2</v>
      </c>
      <c r="J7" s="5" t="s">
        <v>26</v>
      </c>
      <c r="K7" s="7">
        <v>0.29292366102343698</v>
      </c>
    </row>
    <row r="8" spans="1:11" x14ac:dyDescent="0.25">
      <c r="A8" s="9" t="s">
        <v>11</v>
      </c>
      <c r="B8" s="5" t="s">
        <v>12</v>
      </c>
      <c r="C8" s="5" t="s">
        <v>14</v>
      </c>
      <c r="D8" s="5">
        <v>3000</v>
      </c>
      <c r="E8" s="5">
        <v>4107</v>
      </c>
      <c r="F8" s="5">
        <v>5.0569926989855798</v>
      </c>
      <c r="G8" s="5">
        <v>1</v>
      </c>
      <c r="H8" s="5">
        <v>0.61433135416473905</v>
      </c>
      <c r="I8" s="5">
        <v>1</v>
      </c>
      <c r="J8" s="5" t="s">
        <v>58</v>
      </c>
      <c r="K8" s="7">
        <v>0.126788512174874</v>
      </c>
    </row>
    <row r="9" spans="1:11" x14ac:dyDescent="0.25">
      <c r="A9" s="9" t="s">
        <v>11</v>
      </c>
      <c r="B9" s="5" t="s">
        <v>15</v>
      </c>
      <c r="C9" s="5" t="s">
        <v>16</v>
      </c>
      <c r="D9" s="5">
        <v>3000</v>
      </c>
      <c r="E9" s="5">
        <v>4107</v>
      </c>
      <c r="F9" s="5">
        <v>5.2277170410292397</v>
      </c>
      <c r="G9" s="5">
        <v>1</v>
      </c>
      <c r="H9" s="5">
        <v>0.48137085818009301</v>
      </c>
      <c r="I9" s="5">
        <v>1</v>
      </c>
      <c r="J9" s="5" t="s">
        <v>17</v>
      </c>
      <c r="K9" s="7">
        <v>6.1982691775923204E-3</v>
      </c>
    </row>
    <row r="10" spans="1:11" x14ac:dyDescent="0.25">
      <c r="A10" s="9" t="s">
        <v>11</v>
      </c>
      <c r="B10" s="5" t="s">
        <v>18</v>
      </c>
      <c r="C10" s="5" t="s">
        <v>19</v>
      </c>
      <c r="D10" s="5">
        <v>3000</v>
      </c>
      <c r="E10" s="5">
        <v>4107</v>
      </c>
      <c r="F10" s="5">
        <v>4.4042170728526804</v>
      </c>
      <c r="G10" s="5">
        <v>1</v>
      </c>
      <c r="H10" s="5">
        <v>0.71915860551608002</v>
      </c>
      <c r="I10" s="5">
        <v>1</v>
      </c>
      <c r="J10" s="5" t="s">
        <v>64</v>
      </c>
      <c r="K10" s="7">
        <v>0.33746905066094002</v>
      </c>
    </row>
    <row r="11" spans="1:11" x14ac:dyDescent="0.25">
      <c r="A11" s="9" t="s">
        <v>11</v>
      </c>
      <c r="B11" s="5" t="s">
        <v>18</v>
      </c>
      <c r="C11" s="5" t="s">
        <v>20</v>
      </c>
      <c r="D11" s="5">
        <v>3000</v>
      </c>
      <c r="E11" s="5">
        <v>4107</v>
      </c>
      <c r="F11" s="5">
        <v>4.2844574455203297</v>
      </c>
      <c r="G11" s="5">
        <v>1</v>
      </c>
      <c r="H11" s="5">
        <v>0.72328483646626096</v>
      </c>
      <c r="I11" s="5">
        <v>6</v>
      </c>
      <c r="J11" s="5" t="s">
        <v>59</v>
      </c>
      <c r="K11" s="7">
        <v>0.1974983130969</v>
      </c>
    </row>
    <row r="12" spans="1:11" x14ac:dyDescent="0.25">
      <c r="A12" s="9" t="s">
        <v>11</v>
      </c>
      <c r="B12" s="5" t="s">
        <v>21</v>
      </c>
      <c r="C12" s="5" t="s">
        <v>22</v>
      </c>
      <c r="D12" s="5">
        <v>3000</v>
      </c>
      <c r="E12" s="5">
        <v>4107</v>
      </c>
      <c r="F12" s="5">
        <v>6.0331184340897899</v>
      </c>
      <c r="G12" s="5">
        <v>1</v>
      </c>
      <c r="H12" s="5">
        <v>1.10261099461029</v>
      </c>
      <c r="I12" s="5">
        <v>4</v>
      </c>
      <c r="J12" s="5" t="s">
        <v>59</v>
      </c>
      <c r="K12" s="7">
        <v>0.415868236365183</v>
      </c>
    </row>
    <row r="13" spans="1:11" x14ac:dyDescent="0.25">
      <c r="A13" s="9" t="s">
        <v>11</v>
      </c>
      <c r="B13" s="5" t="s">
        <v>21</v>
      </c>
      <c r="C13" s="5" t="s">
        <v>23</v>
      </c>
      <c r="D13" s="5">
        <v>3000</v>
      </c>
      <c r="E13" s="5">
        <v>4107</v>
      </c>
      <c r="F13" s="5">
        <v>5.48861356946305</v>
      </c>
      <c r="G13" s="5">
        <v>2</v>
      </c>
      <c r="H13" s="5">
        <v>0.86336750283067898</v>
      </c>
      <c r="I13" s="5">
        <v>2</v>
      </c>
      <c r="J13" s="5" t="s">
        <v>4</v>
      </c>
      <c r="K13" s="7">
        <v>0.37205487299207401</v>
      </c>
    </row>
    <row r="14" spans="1:11" x14ac:dyDescent="0.25">
      <c r="A14" s="9" t="s">
        <v>11</v>
      </c>
      <c r="B14" s="5" t="s">
        <v>24</v>
      </c>
      <c r="C14" s="5" t="s">
        <v>25</v>
      </c>
      <c r="D14" s="5">
        <v>3000</v>
      </c>
      <c r="E14" s="5">
        <v>4107</v>
      </c>
      <c r="F14" s="5">
        <v>4.1398837791859604</v>
      </c>
      <c r="G14" s="5">
        <v>1</v>
      </c>
      <c r="H14" s="5">
        <v>0.47040435528504798</v>
      </c>
      <c r="I14" s="5">
        <v>2</v>
      </c>
      <c r="J14" s="5" t="s">
        <v>26</v>
      </c>
      <c r="K14" s="7">
        <v>2.7325174448699301E-2</v>
      </c>
    </row>
    <row r="15" spans="1:11" x14ac:dyDescent="0.25">
      <c r="A15" s="9" t="s">
        <v>11</v>
      </c>
      <c r="B15" s="5" t="s">
        <v>24</v>
      </c>
      <c r="C15" s="5" t="s">
        <v>27</v>
      </c>
      <c r="D15" s="5">
        <v>3000</v>
      </c>
      <c r="E15" s="5">
        <v>4107</v>
      </c>
      <c r="F15" s="5">
        <v>6.3359921791741503</v>
      </c>
      <c r="G15" s="5">
        <v>1</v>
      </c>
      <c r="H15" s="5">
        <v>0.794877107710936</v>
      </c>
      <c r="I15" s="5">
        <v>2</v>
      </c>
      <c r="J15" s="5" t="s">
        <v>60</v>
      </c>
      <c r="K15" s="7">
        <v>0.345400571858613</v>
      </c>
    </row>
    <row r="16" spans="1:11" x14ac:dyDescent="0.25">
      <c r="A16" s="9" t="s">
        <v>28</v>
      </c>
      <c r="B16" s="5" t="s">
        <v>29</v>
      </c>
      <c r="C16" s="5" t="s">
        <v>30</v>
      </c>
      <c r="D16" s="5">
        <v>3000</v>
      </c>
      <c r="E16" s="5">
        <v>4107</v>
      </c>
      <c r="F16" s="5">
        <v>4.6361392655894704</v>
      </c>
      <c r="G16" s="5">
        <v>1</v>
      </c>
      <c r="H16" s="5">
        <v>0.86509106762779198</v>
      </c>
      <c r="I16" s="5">
        <v>4</v>
      </c>
      <c r="J16" s="5" t="s">
        <v>76</v>
      </c>
      <c r="K16" s="7">
        <v>0.32769649359842901</v>
      </c>
    </row>
    <row r="17" spans="1:11" x14ac:dyDescent="0.25">
      <c r="A17" s="9" t="s">
        <v>28</v>
      </c>
      <c r="B17" s="5" t="s">
        <v>31</v>
      </c>
      <c r="C17" s="5" t="s">
        <v>32</v>
      </c>
      <c r="D17" s="5">
        <v>3000</v>
      </c>
      <c r="E17" s="5">
        <v>4107</v>
      </c>
      <c r="F17" s="5">
        <v>5.3403554557562503</v>
      </c>
      <c r="G17" s="5">
        <v>1</v>
      </c>
      <c r="H17" s="5">
        <v>0.99893597743616902</v>
      </c>
      <c r="I17" s="5">
        <v>3</v>
      </c>
      <c r="J17" s="5" t="s">
        <v>73</v>
      </c>
      <c r="K17" s="7">
        <v>0.39432342733076498</v>
      </c>
    </row>
    <row r="18" spans="1:11" x14ac:dyDescent="0.25">
      <c r="A18" s="9" t="s">
        <v>28</v>
      </c>
      <c r="B18" s="5" t="s">
        <v>31</v>
      </c>
      <c r="C18" s="5" t="s">
        <v>33</v>
      </c>
      <c r="D18" s="5">
        <v>3000</v>
      </c>
      <c r="E18" s="5">
        <v>4107</v>
      </c>
      <c r="F18" s="5">
        <v>4.3885829909537097</v>
      </c>
      <c r="G18" s="5">
        <v>1</v>
      </c>
      <c r="H18" s="5">
        <v>0.85251453304520397</v>
      </c>
      <c r="I18" s="5">
        <v>3</v>
      </c>
      <c r="J18" s="5" t="s">
        <v>74</v>
      </c>
      <c r="K18" s="8">
        <v>0.30055623498471401</v>
      </c>
    </row>
    <row r="19" spans="1:11" x14ac:dyDescent="0.25">
      <c r="A19" s="9" t="s">
        <v>28</v>
      </c>
      <c r="B19" s="5" t="s">
        <v>34</v>
      </c>
      <c r="C19" s="5" t="s">
        <v>35</v>
      </c>
      <c r="D19" s="5">
        <v>3000</v>
      </c>
      <c r="E19" s="5">
        <v>4107</v>
      </c>
      <c r="F19" s="5">
        <v>4.0266586769348596</v>
      </c>
      <c r="G19" s="5">
        <v>1</v>
      </c>
      <c r="H19" s="5">
        <v>0.46002567167007802</v>
      </c>
      <c r="I19" s="5">
        <v>1</v>
      </c>
      <c r="J19" s="5" t="s">
        <v>36</v>
      </c>
      <c r="K19" s="7">
        <v>0.100112554067891</v>
      </c>
    </row>
    <row r="20" spans="1:11" x14ac:dyDescent="0.25">
      <c r="A20" s="9" t="s">
        <v>28</v>
      </c>
      <c r="B20" s="5" t="s">
        <v>34</v>
      </c>
      <c r="C20" s="5" t="s">
        <v>37</v>
      </c>
      <c r="D20" s="5">
        <v>3000</v>
      </c>
      <c r="E20" s="5">
        <v>4107</v>
      </c>
      <c r="F20" s="5">
        <v>4.4691770273640401</v>
      </c>
      <c r="G20" s="5">
        <v>1</v>
      </c>
      <c r="H20" s="5">
        <v>0.58781369447770104</v>
      </c>
      <c r="I20" s="5">
        <v>1</v>
      </c>
      <c r="J20" s="5" t="s">
        <v>75</v>
      </c>
      <c r="K20" s="7">
        <v>0.25575032924365898</v>
      </c>
    </row>
    <row r="21" spans="1:11" x14ac:dyDescent="0.25">
      <c r="A21" s="9" t="s">
        <v>28</v>
      </c>
      <c r="B21" s="5" t="s">
        <v>38</v>
      </c>
      <c r="C21" s="5" t="s">
        <v>39</v>
      </c>
      <c r="D21" s="5">
        <v>3000</v>
      </c>
      <c r="E21" s="5">
        <v>4107</v>
      </c>
      <c r="F21" s="5">
        <v>4.4124110099784399</v>
      </c>
      <c r="G21" s="5">
        <v>1</v>
      </c>
      <c r="H21" s="5">
        <v>0.67905380039335494</v>
      </c>
      <c r="I21" s="5">
        <v>1</v>
      </c>
      <c r="J21" s="5" t="s">
        <v>61</v>
      </c>
      <c r="K21" s="7">
        <v>0.26727804182076498</v>
      </c>
    </row>
    <row r="22" spans="1:11" x14ac:dyDescent="0.25">
      <c r="A22" s="9" t="s">
        <v>28</v>
      </c>
      <c r="B22" s="5" t="s">
        <v>38</v>
      </c>
      <c r="C22" s="5" t="s">
        <v>40</v>
      </c>
      <c r="D22" s="5">
        <v>3000</v>
      </c>
      <c r="E22" s="5">
        <v>4107</v>
      </c>
      <c r="F22" s="5">
        <v>4.3080884987411503</v>
      </c>
      <c r="G22" s="5">
        <v>1</v>
      </c>
      <c r="H22" s="5">
        <v>0.66535622356796598</v>
      </c>
      <c r="I22" s="5">
        <v>1</v>
      </c>
      <c r="J22" s="5" t="s">
        <v>62</v>
      </c>
      <c r="K22" s="7">
        <v>0.26506765991182801</v>
      </c>
    </row>
    <row r="23" spans="1:11" x14ac:dyDescent="0.25">
      <c r="A23" s="9" t="s">
        <v>28</v>
      </c>
      <c r="B23" s="5" t="s">
        <v>41</v>
      </c>
      <c r="C23" s="5" t="s">
        <v>42</v>
      </c>
      <c r="D23" s="5">
        <v>3000</v>
      </c>
      <c r="E23" s="5">
        <v>4107</v>
      </c>
      <c r="F23" s="5">
        <v>4.6213100970061998</v>
      </c>
      <c r="G23" s="5">
        <v>1</v>
      </c>
      <c r="H23" s="5">
        <v>0.458882534485552</v>
      </c>
      <c r="I23" s="5">
        <v>1</v>
      </c>
      <c r="J23" s="5" t="s">
        <v>43</v>
      </c>
      <c r="K23" s="7">
        <v>7.7614976405290095E-2</v>
      </c>
    </row>
    <row r="24" spans="1:11" x14ac:dyDescent="0.25">
      <c r="A24" s="9" t="s">
        <v>28</v>
      </c>
      <c r="B24" s="5" t="s">
        <v>41</v>
      </c>
      <c r="C24" s="5" t="s">
        <v>44</v>
      </c>
      <c r="D24" s="5">
        <v>3000</v>
      </c>
      <c r="E24" s="5">
        <v>4107</v>
      </c>
      <c r="F24" s="5">
        <v>3.97938931558024</v>
      </c>
      <c r="G24" s="5">
        <v>1</v>
      </c>
      <c r="H24" s="5">
        <v>0.46379288571326699</v>
      </c>
      <c r="I24" s="5">
        <v>1</v>
      </c>
      <c r="J24" s="5" t="s">
        <v>45</v>
      </c>
      <c r="K24" s="7">
        <v>0.12164298373619301</v>
      </c>
    </row>
    <row r="25" spans="1:11" x14ac:dyDescent="0.25">
      <c r="G25">
        <f>COUNTIF(G2:G24,"1")/23</f>
        <v>0.95652173913043481</v>
      </c>
      <c r="H25">
        <f t="shared" ref="H25:I25" si="0">COUNTIF(H2:H24,"1")/23</f>
        <v>0</v>
      </c>
      <c r="I25">
        <f t="shared" si="0"/>
        <v>0.52173913043478259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2" workbookViewId="0">
      <selection activeCell="I25" sqref="G25:I25"/>
    </sheetView>
  </sheetViews>
  <sheetFormatPr defaultRowHeight="15" x14ac:dyDescent="0.25"/>
  <sheetData>
    <row r="1" spans="1:11" x14ac:dyDescent="0.25">
      <c r="A1" s="10" t="s">
        <v>46</v>
      </c>
      <c r="B1" s="11" t="s">
        <v>47</v>
      </c>
      <c r="C1" s="11" t="s">
        <v>48</v>
      </c>
      <c r="D1" s="11" t="s">
        <v>49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1" t="s">
        <v>55</v>
      </c>
      <c r="K1" s="12" t="s">
        <v>56</v>
      </c>
    </row>
    <row r="2" spans="1:11" x14ac:dyDescent="0.25">
      <c r="A2" s="9" t="s">
        <v>0</v>
      </c>
      <c r="B2" s="5" t="s">
        <v>1</v>
      </c>
      <c r="C2" s="5" t="s">
        <v>2</v>
      </c>
      <c r="D2" s="5">
        <v>3000</v>
      </c>
      <c r="E2" s="5">
        <v>4107</v>
      </c>
      <c r="F2" s="5">
        <v>5.4563357066101004</v>
      </c>
      <c r="G2" s="5">
        <v>1</v>
      </c>
      <c r="H2" s="5">
        <v>0.80565436586188599</v>
      </c>
      <c r="I2" s="5">
        <v>1</v>
      </c>
      <c r="J2" s="5" t="s">
        <v>63</v>
      </c>
      <c r="K2" s="7">
        <v>0.31190672804047898</v>
      </c>
    </row>
    <row r="3" spans="1:11" x14ac:dyDescent="0.25">
      <c r="A3" s="9" t="s">
        <v>0</v>
      </c>
      <c r="B3" s="5" t="s">
        <v>1</v>
      </c>
      <c r="C3" s="5" t="s">
        <v>3</v>
      </c>
      <c r="D3" s="5">
        <v>3000</v>
      </c>
      <c r="E3" s="5">
        <v>4107</v>
      </c>
      <c r="F3" s="5">
        <v>4.66878985444432</v>
      </c>
      <c r="G3" s="5">
        <v>1</v>
      </c>
      <c r="H3" s="5">
        <v>0.614085660725462</v>
      </c>
      <c r="I3" s="5">
        <v>2</v>
      </c>
      <c r="J3" s="5" t="s">
        <v>4</v>
      </c>
      <c r="K3" s="7">
        <v>5.8955929019090997E-2</v>
      </c>
    </row>
    <row r="4" spans="1:11" x14ac:dyDescent="0.25">
      <c r="A4" s="9" t="s">
        <v>0</v>
      </c>
      <c r="B4" s="5" t="s">
        <v>5</v>
      </c>
      <c r="C4" s="5" t="s">
        <v>6</v>
      </c>
      <c r="D4" s="5">
        <v>3000</v>
      </c>
      <c r="E4" s="5">
        <v>4107</v>
      </c>
      <c r="F4" s="5">
        <v>4.8538813150681097</v>
      </c>
      <c r="G4" s="5">
        <v>1</v>
      </c>
      <c r="H4" s="5">
        <v>0.81777759517646298</v>
      </c>
      <c r="I4" s="5">
        <v>1</v>
      </c>
      <c r="J4" s="5" t="s">
        <v>65</v>
      </c>
      <c r="K4" s="7">
        <v>0.32055259352649701</v>
      </c>
    </row>
    <row r="5" spans="1:11" x14ac:dyDescent="0.25">
      <c r="A5" s="9" t="s">
        <v>0</v>
      </c>
      <c r="B5" s="5" t="s">
        <v>5</v>
      </c>
      <c r="C5" s="5" t="s">
        <v>7</v>
      </c>
      <c r="D5" s="5">
        <v>3000</v>
      </c>
      <c r="E5" s="5">
        <v>4107</v>
      </c>
      <c r="F5" s="5">
        <v>4.6126500078396804</v>
      </c>
      <c r="G5" s="5">
        <v>1</v>
      </c>
      <c r="H5" s="5">
        <v>0.87477175689391895</v>
      </c>
      <c r="I5" s="5">
        <v>1</v>
      </c>
      <c r="J5" s="5" t="s">
        <v>57</v>
      </c>
      <c r="K5" s="7">
        <v>0.23482477806479701</v>
      </c>
    </row>
    <row r="6" spans="1:11" x14ac:dyDescent="0.25">
      <c r="A6" s="9" t="s">
        <v>0</v>
      </c>
      <c r="B6" s="5" t="s">
        <v>8</v>
      </c>
      <c r="C6" s="5" t="s">
        <v>9</v>
      </c>
      <c r="D6" s="5">
        <v>3000</v>
      </c>
      <c r="E6" s="5">
        <v>4107</v>
      </c>
      <c r="F6" s="5">
        <v>4.3083105079675397</v>
      </c>
      <c r="G6" s="5">
        <v>1</v>
      </c>
      <c r="H6" s="5">
        <v>0.388402454944968</v>
      </c>
      <c r="I6" s="5">
        <v>1</v>
      </c>
      <c r="J6" s="5" t="s">
        <v>10</v>
      </c>
      <c r="K6" s="7">
        <v>4.7830197382743099E-2</v>
      </c>
    </row>
    <row r="7" spans="1:11" x14ac:dyDescent="0.25">
      <c r="A7" s="9" t="s">
        <v>11</v>
      </c>
      <c r="B7" s="5" t="s">
        <v>12</v>
      </c>
      <c r="C7" s="5" t="s">
        <v>13</v>
      </c>
      <c r="D7" s="5">
        <v>3000</v>
      </c>
      <c r="E7" s="5">
        <v>4107</v>
      </c>
      <c r="F7" s="5">
        <v>5.1458739577007897</v>
      </c>
      <c r="G7" s="5">
        <v>1</v>
      </c>
      <c r="H7" s="5">
        <v>0.75162689413157102</v>
      </c>
      <c r="I7" s="5">
        <v>1</v>
      </c>
      <c r="J7" s="5" t="s">
        <v>66</v>
      </c>
      <c r="K7" s="7">
        <v>0.30508267338120798</v>
      </c>
    </row>
    <row r="8" spans="1:11" x14ac:dyDescent="0.25">
      <c r="A8" s="9" t="s">
        <v>11</v>
      </c>
      <c r="B8" s="5" t="s">
        <v>12</v>
      </c>
      <c r="C8" s="5" t="s">
        <v>14</v>
      </c>
      <c r="D8" s="5">
        <v>3000</v>
      </c>
      <c r="E8" s="5">
        <v>4107</v>
      </c>
      <c r="F8" s="5">
        <v>5.0338351329849997</v>
      </c>
      <c r="G8" s="5">
        <v>1</v>
      </c>
      <c r="H8" s="5">
        <v>0.63646396765773805</v>
      </c>
      <c r="I8" s="5">
        <v>2</v>
      </c>
      <c r="J8" s="5" t="s">
        <v>58</v>
      </c>
      <c r="K8" s="7">
        <v>0.120090917828457</v>
      </c>
    </row>
    <row r="9" spans="1:11" x14ac:dyDescent="0.25">
      <c r="A9" s="9" t="s">
        <v>11</v>
      </c>
      <c r="B9" s="5" t="s">
        <v>15</v>
      </c>
      <c r="C9" s="5" t="s">
        <v>16</v>
      </c>
      <c r="D9" s="5">
        <v>3000</v>
      </c>
      <c r="E9" s="5">
        <v>4107</v>
      </c>
      <c r="F9" s="5">
        <v>5.2113302058911701</v>
      </c>
      <c r="G9" s="5">
        <v>1</v>
      </c>
      <c r="H9" s="5">
        <v>0.48262111430069599</v>
      </c>
      <c r="I9" s="5">
        <v>1</v>
      </c>
      <c r="J9" s="5" t="s">
        <v>17</v>
      </c>
      <c r="K9" s="7">
        <v>7.4485252981961901E-3</v>
      </c>
    </row>
    <row r="10" spans="1:11" x14ac:dyDescent="0.25">
      <c r="A10" s="9" t="s">
        <v>11</v>
      </c>
      <c r="B10" s="5" t="s">
        <v>18</v>
      </c>
      <c r="C10" s="5" t="s">
        <v>19</v>
      </c>
      <c r="D10" s="5">
        <v>3000</v>
      </c>
      <c r="E10" s="5">
        <v>4107</v>
      </c>
      <c r="F10" s="5">
        <v>5.2184973285702796</v>
      </c>
      <c r="G10" s="5">
        <v>2</v>
      </c>
      <c r="H10" s="5">
        <v>0.79224756929988505</v>
      </c>
      <c r="I10" s="5">
        <v>1</v>
      </c>
      <c r="J10" s="5" t="s">
        <v>64</v>
      </c>
      <c r="K10" s="7">
        <v>0.37865032714361002</v>
      </c>
    </row>
    <row r="11" spans="1:11" x14ac:dyDescent="0.25">
      <c r="A11" s="9" t="s">
        <v>11</v>
      </c>
      <c r="B11" s="5" t="s">
        <v>18</v>
      </c>
      <c r="C11" s="5" t="s">
        <v>20</v>
      </c>
      <c r="D11" s="5">
        <v>3000</v>
      </c>
      <c r="E11" s="5">
        <v>4107</v>
      </c>
      <c r="F11" s="5">
        <v>4.7404064354310096</v>
      </c>
      <c r="G11" s="5">
        <v>1</v>
      </c>
      <c r="H11" s="5">
        <v>0.77674027655713296</v>
      </c>
      <c r="I11" s="5">
        <v>5</v>
      </c>
      <c r="J11" s="5" t="s">
        <v>59</v>
      </c>
      <c r="K11" s="7">
        <v>0.20832286002735101</v>
      </c>
    </row>
    <row r="12" spans="1:11" x14ac:dyDescent="0.25">
      <c r="A12" s="9" t="s">
        <v>11</v>
      </c>
      <c r="B12" s="5" t="s">
        <v>21</v>
      </c>
      <c r="C12" s="5" t="s">
        <v>22</v>
      </c>
      <c r="D12" s="5">
        <v>3000</v>
      </c>
      <c r="E12" s="5">
        <v>4107</v>
      </c>
      <c r="F12" s="5">
        <v>5.14606760662355</v>
      </c>
      <c r="G12" s="5">
        <v>1</v>
      </c>
      <c r="H12" s="5">
        <v>0.84953715502021598</v>
      </c>
      <c r="I12" s="5">
        <v>2</v>
      </c>
      <c r="J12" s="5" t="s">
        <v>70</v>
      </c>
      <c r="K12" s="7">
        <v>0.35748735117840302</v>
      </c>
    </row>
    <row r="13" spans="1:11" x14ac:dyDescent="0.25">
      <c r="A13" s="9" t="s">
        <v>11</v>
      </c>
      <c r="B13" s="5" t="s">
        <v>21</v>
      </c>
      <c r="C13" s="5" t="s">
        <v>23</v>
      </c>
      <c r="D13" s="5">
        <v>3000</v>
      </c>
      <c r="E13" s="5">
        <v>4107</v>
      </c>
      <c r="F13" s="5">
        <v>5.3842739934322399</v>
      </c>
      <c r="G13" s="5">
        <v>2</v>
      </c>
      <c r="H13" s="5">
        <v>0.83003540486863603</v>
      </c>
      <c r="I13" s="5">
        <v>2</v>
      </c>
      <c r="J13" s="5" t="s">
        <v>71</v>
      </c>
      <c r="K13" s="7">
        <v>0.357149303383063</v>
      </c>
    </row>
    <row r="14" spans="1:11" x14ac:dyDescent="0.25">
      <c r="A14" s="9" t="s">
        <v>11</v>
      </c>
      <c r="B14" s="5" t="s">
        <v>24</v>
      </c>
      <c r="C14" s="5" t="s">
        <v>25</v>
      </c>
      <c r="D14" s="5">
        <v>3000</v>
      </c>
      <c r="E14" s="5">
        <v>4107</v>
      </c>
      <c r="F14" s="5">
        <v>4.2947330753666</v>
      </c>
      <c r="G14" s="5">
        <v>1</v>
      </c>
      <c r="H14" s="5">
        <v>0.49223242592715499</v>
      </c>
      <c r="I14" s="5">
        <v>2</v>
      </c>
      <c r="J14" s="5" t="s">
        <v>26</v>
      </c>
      <c r="K14" s="7">
        <v>2.99695607649525E-2</v>
      </c>
    </row>
    <row r="15" spans="1:11" x14ac:dyDescent="0.25">
      <c r="A15" s="9" t="s">
        <v>11</v>
      </c>
      <c r="B15" s="5" t="s">
        <v>24</v>
      </c>
      <c r="C15" s="5" t="s">
        <v>27</v>
      </c>
      <c r="D15" s="5">
        <v>3000</v>
      </c>
      <c r="E15" s="5">
        <v>4107</v>
      </c>
      <c r="F15" s="5">
        <v>5.3279148607487796</v>
      </c>
      <c r="G15" s="5">
        <v>1</v>
      </c>
      <c r="H15" s="5">
        <v>0.79736499088546398</v>
      </c>
      <c r="I15" s="5">
        <v>1</v>
      </c>
      <c r="J15" s="5" t="s">
        <v>60</v>
      </c>
      <c r="K15" s="7">
        <v>0.38848029376467802</v>
      </c>
    </row>
    <row r="16" spans="1:11" x14ac:dyDescent="0.25">
      <c r="A16" s="9" t="s">
        <v>28</v>
      </c>
      <c r="B16" s="5" t="s">
        <v>29</v>
      </c>
      <c r="C16" s="5" t="s">
        <v>30</v>
      </c>
      <c r="D16" s="5">
        <v>3000</v>
      </c>
      <c r="E16" s="5">
        <v>4107</v>
      </c>
      <c r="F16" s="5">
        <v>4.18136691348887</v>
      </c>
      <c r="G16" s="5">
        <v>1</v>
      </c>
      <c r="H16" s="5">
        <v>0.71747195218651305</v>
      </c>
      <c r="I16" s="5">
        <v>2</v>
      </c>
      <c r="J16" s="5" t="s">
        <v>76</v>
      </c>
      <c r="K16" s="7">
        <v>0.282160154965923</v>
      </c>
    </row>
    <row r="17" spans="1:11" x14ac:dyDescent="0.25">
      <c r="A17" s="9" t="s">
        <v>28</v>
      </c>
      <c r="B17" s="5" t="s">
        <v>31</v>
      </c>
      <c r="C17" s="5" t="s">
        <v>32</v>
      </c>
      <c r="D17" s="5">
        <v>3000</v>
      </c>
      <c r="E17" s="5">
        <v>4107</v>
      </c>
      <c r="F17" s="5">
        <v>5.5900915465627401</v>
      </c>
      <c r="G17" s="5">
        <v>1</v>
      </c>
      <c r="H17" s="5">
        <v>0.95845235494028502</v>
      </c>
      <c r="I17" s="5">
        <v>2</v>
      </c>
      <c r="J17" s="5" t="s">
        <v>73</v>
      </c>
      <c r="K17" s="7">
        <v>0.387637707799181</v>
      </c>
    </row>
    <row r="18" spans="1:11" x14ac:dyDescent="0.25">
      <c r="A18" s="9" t="s">
        <v>28</v>
      </c>
      <c r="B18" s="5" t="s">
        <v>31</v>
      </c>
      <c r="C18" s="5" t="s">
        <v>33</v>
      </c>
      <c r="D18" s="5">
        <v>3000</v>
      </c>
      <c r="E18" s="5">
        <v>4107</v>
      </c>
      <c r="F18" s="5">
        <v>3.7519289596114098</v>
      </c>
      <c r="G18" s="5">
        <v>1</v>
      </c>
      <c r="H18" s="5">
        <v>0.62808058383103105</v>
      </c>
      <c r="I18" s="5">
        <v>3</v>
      </c>
      <c r="J18" s="5" t="s">
        <v>74</v>
      </c>
      <c r="K18" s="8">
        <v>0.227568832503736</v>
      </c>
    </row>
    <row r="19" spans="1:11" x14ac:dyDescent="0.25">
      <c r="A19" s="9" t="s">
        <v>28</v>
      </c>
      <c r="B19" s="5" t="s">
        <v>34</v>
      </c>
      <c r="C19" s="5" t="s">
        <v>35</v>
      </c>
      <c r="D19" s="5">
        <v>3000</v>
      </c>
      <c r="E19" s="5">
        <v>4107</v>
      </c>
      <c r="F19" s="5">
        <v>4.4464558500003699</v>
      </c>
      <c r="G19" s="5">
        <v>1</v>
      </c>
      <c r="H19" s="5">
        <v>0.51800458566558105</v>
      </c>
      <c r="I19" s="5">
        <v>1</v>
      </c>
      <c r="J19" s="5" t="s">
        <v>36</v>
      </c>
      <c r="K19" s="7">
        <v>9.4463100074673803E-2</v>
      </c>
    </row>
    <row r="20" spans="1:11" x14ac:dyDescent="0.25">
      <c r="A20" s="9" t="s">
        <v>28</v>
      </c>
      <c r="B20" s="5" t="s">
        <v>34</v>
      </c>
      <c r="C20" s="5" t="s">
        <v>37</v>
      </c>
      <c r="D20" s="5">
        <v>3000</v>
      </c>
      <c r="E20" s="5">
        <v>4107</v>
      </c>
      <c r="F20" s="5">
        <v>5.6555692223188201</v>
      </c>
      <c r="G20" s="5">
        <v>1</v>
      </c>
      <c r="H20" s="5">
        <v>0.84120337340085005</v>
      </c>
      <c r="I20" s="5">
        <v>1</v>
      </c>
      <c r="J20" s="5" t="s">
        <v>75</v>
      </c>
      <c r="K20" s="7">
        <v>0.33717197032899698</v>
      </c>
    </row>
    <row r="21" spans="1:11" x14ac:dyDescent="0.25">
      <c r="A21" s="9" t="s">
        <v>28</v>
      </c>
      <c r="B21" s="5" t="s">
        <v>38</v>
      </c>
      <c r="C21" s="5" t="s">
        <v>39</v>
      </c>
      <c r="D21" s="5">
        <v>3000</v>
      </c>
      <c r="E21" s="5">
        <v>4107</v>
      </c>
      <c r="F21" s="5">
        <v>5.04395121567127</v>
      </c>
      <c r="G21" s="5">
        <v>1</v>
      </c>
      <c r="H21" s="5">
        <v>0.80179570031078695</v>
      </c>
      <c r="I21" s="5">
        <v>1</v>
      </c>
      <c r="J21" s="5" t="s">
        <v>61</v>
      </c>
      <c r="K21" s="7">
        <v>0.33451695495608302</v>
      </c>
    </row>
    <row r="22" spans="1:11" x14ac:dyDescent="0.25">
      <c r="A22" s="9" t="s">
        <v>28</v>
      </c>
      <c r="B22" s="5" t="s">
        <v>38</v>
      </c>
      <c r="C22" s="5" t="s">
        <v>40</v>
      </c>
      <c r="D22" s="5">
        <v>3000</v>
      </c>
      <c r="E22" s="5">
        <v>4107</v>
      </c>
      <c r="F22" s="5">
        <v>4.7273678881191996</v>
      </c>
      <c r="G22" s="5">
        <v>1</v>
      </c>
      <c r="H22" s="5">
        <v>0.74741044352766495</v>
      </c>
      <c r="I22" s="5">
        <v>1</v>
      </c>
      <c r="J22" s="5" t="s">
        <v>62</v>
      </c>
      <c r="K22" s="7">
        <v>0.29360605419784003</v>
      </c>
    </row>
    <row r="23" spans="1:11" x14ac:dyDescent="0.25">
      <c r="A23" s="9" t="s">
        <v>28</v>
      </c>
      <c r="B23" s="5" t="s">
        <v>41</v>
      </c>
      <c r="C23" s="5" t="s">
        <v>42</v>
      </c>
      <c r="D23" s="5">
        <v>3000</v>
      </c>
      <c r="E23" s="5">
        <v>4107</v>
      </c>
      <c r="F23" s="5">
        <v>4.0938942268905398</v>
      </c>
      <c r="G23" s="5">
        <v>1</v>
      </c>
      <c r="H23" s="5">
        <v>0.41305348044250001</v>
      </c>
      <c r="I23" s="5">
        <v>1</v>
      </c>
      <c r="J23" s="5" t="s">
        <v>43</v>
      </c>
      <c r="K23" s="7">
        <v>5.2686341929214897E-2</v>
      </c>
    </row>
    <row r="24" spans="1:11" x14ac:dyDescent="0.25">
      <c r="A24" s="9" t="s">
        <v>28</v>
      </c>
      <c r="B24" s="5" t="s">
        <v>41</v>
      </c>
      <c r="C24" s="5" t="s">
        <v>44</v>
      </c>
      <c r="D24" s="5">
        <v>3000</v>
      </c>
      <c r="E24" s="5">
        <v>4107</v>
      </c>
      <c r="F24" s="5">
        <v>4.5638659692993802</v>
      </c>
      <c r="G24" s="5">
        <v>1</v>
      </c>
      <c r="H24" s="5">
        <v>0.54252722366536499</v>
      </c>
      <c r="I24" s="5">
        <v>1</v>
      </c>
      <c r="J24" s="5" t="s">
        <v>45</v>
      </c>
      <c r="K24" s="7">
        <v>0.14500445292582201</v>
      </c>
    </row>
    <row r="25" spans="1:11" x14ac:dyDescent="0.25">
      <c r="G25">
        <f>COUNTIF(G2:G24,"1")/23</f>
        <v>0.91304347826086951</v>
      </c>
      <c r="H25">
        <f t="shared" ref="H25:I25" si="0">COUNTIF(H2:H24,"1")/23</f>
        <v>0</v>
      </c>
      <c r="I25">
        <f t="shared" si="0"/>
        <v>0.60869565217391308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11" sqref="G11"/>
    </sheetView>
  </sheetViews>
  <sheetFormatPr defaultRowHeight="15" x14ac:dyDescent="0.25"/>
  <cols>
    <col min="1" max="1" width="52.42578125" customWidth="1"/>
    <col min="2" max="2" width="25" style="6" customWidth="1"/>
    <col min="3" max="3" width="19" style="6" customWidth="1"/>
    <col min="4" max="4" width="18.7109375" style="6" customWidth="1"/>
  </cols>
  <sheetData>
    <row r="1" spans="1:4" x14ac:dyDescent="0.25">
      <c r="B1" s="6" t="s">
        <v>67</v>
      </c>
      <c r="C1" s="6" t="s">
        <v>68</v>
      </c>
      <c r="D1" s="6" t="s">
        <v>69</v>
      </c>
    </row>
    <row r="2" spans="1:4" x14ac:dyDescent="0.25">
      <c r="A2" s="5" t="s">
        <v>63</v>
      </c>
      <c r="B2" s="6">
        <f>(COUNTIF(Test1!G2,"1")+COUNTIF(Test2!G2,"1")+COUNTIF(Test3!G2,"1"))/3</f>
        <v>1</v>
      </c>
      <c r="C2" s="6">
        <f>(COUNTIF(Test1!I2,"1")+COUNTIF(Test2!I2,"1")+COUNTIF(Test3!I2,"1"))/3</f>
        <v>0.33333333333333331</v>
      </c>
      <c r="D2" s="6">
        <f>(COUNTIF(Test1!J2,A2)+COUNTIF(Test2!J2,A2)+COUNTIF(Test3!J2,A2))/3</f>
        <v>0.66666666666666663</v>
      </c>
    </row>
    <row r="3" spans="1:4" x14ac:dyDescent="0.25">
      <c r="A3" s="5" t="s">
        <v>4</v>
      </c>
      <c r="B3" s="6">
        <f>(COUNTIF(Test1!G3,"1")+COUNTIF(Test2!G3,"1")+COUNTIF(Test3!G3,"1"))/3</f>
        <v>1</v>
      </c>
      <c r="C3" s="6">
        <f>(COUNTIF(Test1!I3,"1")+COUNTIF(Test2!I3,"1")+COUNTIF(Test3!I3,"1"))/3</f>
        <v>0</v>
      </c>
      <c r="D3" s="6">
        <f>(COUNTIF(Test1!J3,A3)+COUNTIF(Test2!J3,A3)+COUNTIF(Test3!J3,A3))/3</f>
        <v>1</v>
      </c>
    </row>
    <row r="4" spans="1:4" x14ac:dyDescent="0.25">
      <c r="A4" s="5" t="s">
        <v>65</v>
      </c>
      <c r="B4" s="6">
        <f>(COUNTIF(Test1!G4,"1")+COUNTIF(Test2!G4,"1")+COUNTIF(Test3!G4,"1"))/3</f>
        <v>1</v>
      </c>
      <c r="C4" s="6">
        <f>(COUNTIF(Test1!I4,"1")+COUNTIF(Test2!I4,"1")+COUNTIF(Test3!I4,"1"))/3</f>
        <v>1</v>
      </c>
      <c r="D4" s="6">
        <f>(COUNTIF(Test1!J4,A4)+COUNTIF(Test2!J4,A4)+COUNTIF(Test3!J4,A4))/3</f>
        <v>1</v>
      </c>
    </row>
    <row r="5" spans="1:4" x14ac:dyDescent="0.25">
      <c r="A5" s="5" t="s">
        <v>57</v>
      </c>
      <c r="B5" s="6">
        <f>(COUNTIF(Test1!G5,"1")+COUNTIF(Test2!G5,"1")+COUNTIF(Test3!G5,"1"))/3</f>
        <v>1</v>
      </c>
      <c r="C5" s="6">
        <f>(COUNTIF(Test1!I5,"1")+COUNTIF(Test2!I5,"1")+COUNTIF(Test3!I5,"1"))/3</f>
        <v>1</v>
      </c>
      <c r="D5" s="6">
        <f>(COUNTIF(Test1!J5,A5)+COUNTIF(Test2!J5,A5)+COUNTIF(Test3!J5,A5))/3</f>
        <v>1</v>
      </c>
    </row>
    <row r="6" spans="1:4" x14ac:dyDescent="0.25">
      <c r="A6" s="5" t="s">
        <v>10</v>
      </c>
      <c r="B6" s="6">
        <f>(COUNTIF(Test1!G6,"1")+COUNTIF(Test2!G6,"1")+COUNTIF(Test3!G6,"1"))/3</f>
        <v>1</v>
      </c>
      <c r="C6" s="6">
        <f>(COUNTIF(Test1!I6,"1")+COUNTIF(Test2!I6,"1")+COUNTIF(Test3!I6,"1"))/3</f>
        <v>1</v>
      </c>
      <c r="D6" s="6">
        <f>(COUNTIF(Test1!J6,A6)+COUNTIF(Test2!J6,A6)+COUNTIF(Test3!J6,A6))/3</f>
        <v>1</v>
      </c>
    </row>
    <row r="7" spans="1:4" x14ac:dyDescent="0.25">
      <c r="A7" s="5" t="s">
        <v>66</v>
      </c>
      <c r="B7" s="6">
        <f>(COUNTIF(Test1!G7,"1")+COUNTIF(Test2!G7,"1")+COUNTIF(Test3!G7,"1"))/3</f>
        <v>1</v>
      </c>
      <c r="C7" s="6">
        <f>(COUNTIF(Test1!I7,"1")+COUNTIF(Test2!I7,"1")+COUNTIF(Test3!I7,"1"))/3</f>
        <v>0.66666666666666663</v>
      </c>
      <c r="D7" s="6">
        <f>(COUNTIF(Test1!J7,A7)+COUNTIF(Test2!J7,A7)+COUNTIF(Test3!J7,A7))/3</f>
        <v>0.66666666666666663</v>
      </c>
    </row>
    <row r="8" spans="1:4" x14ac:dyDescent="0.25">
      <c r="A8" s="5" t="s">
        <v>58</v>
      </c>
      <c r="B8" s="6">
        <f>(COUNTIF(Test1!G8,"1")+COUNTIF(Test2!G8,"1")+COUNTIF(Test3!G8,"1"))/3</f>
        <v>1</v>
      </c>
      <c r="C8" s="6">
        <f>(COUNTIF(Test1!I8,"1")+COUNTIF(Test2!I8,"1")+COUNTIF(Test3!I8,"1"))/3</f>
        <v>0.33333333333333331</v>
      </c>
      <c r="D8" s="6">
        <f>(COUNTIF(Test1!J8,A8)+COUNTIF(Test2!J8,A8)+COUNTIF(Test3!J8,A8))/3</f>
        <v>1</v>
      </c>
    </row>
    <row r="9" spans="1:4" x14ac:dyDescent="0.25">
      <c r="A9" s="5" t="s">
        <v>17</v>
      </c>
      <c r="B9" s="6">
        <f>(COUNTIF(Test1!G9,"1")+COUNTIF(Test2!G9,"1")+COUNTIF(Test3!G9,"1"))/3</f>
        <v>1</v>
      </c>
      <c r="C9" s="6">
        <f>(COUNTIF(Test1!I9,"1")+COUNTIF(Test2!I9,"1")+COUNTIF(Test3!I9,"1"))/3</f>
        <v>1</v>
      </c>
      <c r="D9" s="6">
        <f>(COUNTIF(Test1!J9,A9)+COUNTIF(Test2!J9,A9)+COUNTIF(Test3!J9,A9))/3</f>
        <v>1</v>
      </c>
    </row>
    <row r="10" spans="1:4" x14ac:dyDescent="0.25">
      <c r="A10" s="5" t="s">
        <v>64</v>
      </c>
      <c r="B10" s="6">
        <f>(COUNTIF(Test1!G10,"1")+COUNTIF(Test2!G10,"1")+COUNTIF(Test3!G10,"1"))/3</f>
        <v>0.66666666666666663</v>
      </c>
      <c r="C10" s="6">
        <f>(COUNTIF(Test1!I10,"1")+COUNTIF(Test2!I10,"1")+COUNTIF(Test3!I10,"1"))/3</f>
        <v>1</v>
      </c>
      <c r="D10" s="6">
        <f>(COUNTIF(Test1!J10,A10)+COUNTIF(Test2!J10,A10)+COUNTIF(Test3!J10,A10))/3</f>
        <v>1</v>
      </c>
    </row>
    <row r="11" spans="1:4" x14ac:dyDescent="0.25">
      <c r="A11" s="5" t="s">
        <v>59</v>
      </c>
      <c r="B11" s="6">
        <f>(COUNTIF(Test1!G11,"1")+COUNTIF(Test2!G11,"1")+COUNTIF(Test3!G11,"1"))/3</f>
        <v>1</v>
      </c>
      <c r="C11" s="6">
        <f>(COUNTIF(Test1!I11,"1")+COUNTIF(Test2!I11,"1")+COUNTIF(Test3!I11,"1"))/3</f>
        <v>0</v>
      </c>
      <c r="D11" s="6">
        <f>(COUNTIF(Test1!J11,A11)+COUNTIF(Test2!J11,A11)+COUNTIF(Test3!J11,A11))/3</f>
        <v>1</v>
      </c>
    </row>
    <row r="12" spans="1:4" x14ac:dyDescent="0.25">
      <c r="A12" s="5" t="s">
        <v>70</v>
      </c>
      <c r="B12" s="6">
        <f>(COUNTIF(Test1!G12,"1")+COUNTIF(Test2!G12,"1")+COUNTIF(Test3!G12,"1"))/3</f>
        <v>1</v>
      </c>
      <c r="C12" s="6">
        <f>(COUNTIF(Test1!I12,"1")+COUNTIF(Test2!I12,"1")+COUNTIF(Test3!I12,"1"))/3</f>
        <v>0</v>
      </c>
      <c r="D12" s="6">
        <f>(COUNTIF(Test1!J12,A12)+COUNTIF(Test2!J12,A12)+COUNTIF(Test3!J12,A12))/3</f>
        <v>0.33333333333333331</v>
      </c>
    </row>
    <row r="13" spans="1:4" x14ac:dyDescent="0.25">
      <c r="A13" s="5" t="s">
        <v>71</v>
      </c>
      <c r="B13" s="6">
        <f>(COUNTIF(Test1!G13,"1")+COUNTIF(Test2!G13,"1")+COUNTIF(Test3!G13,"1"))/3</f>
        <v>0</v>
      </c>
      <c r="C13" s="6">
        <f>(COUNTIF(Test1!I13,"1")+COUNTIF(Test2!I13,"1")+COUNTIF(Test3!I13,"1"))/3</f>
        <v>0</v>
      </c>
      <c r="D13" s="6">
        <f>(COUNTIF(Test1!J13,A13)+COUNTIF(Test2!J13,A13)+COUNTIF(Test3!J13,A13))/3</f>
        <v>0.66666666666666663</v>
      </c>
    </row>
    <row r="14" spans="1:4" x14ac:dyDescent="0.25">
      <c r="A14" s="5" t="s">
        <v>26</v>
      </c>
      <c r="B14" s="6">
        <f>(COUNTIF(Test1!G14,"1")+COUNTIF(Test2!G14,"1")+COUNTIF(Test3!G14,"1"))/3</f>
        <v>1</v>
      </c>
      <c r="C14" s="6">
        <f>(COUNTIF(Test1!I14,"1")+COUNTIF(Test2!I14,"1")+COUNTIF(Test3!I14,"1"))/3</f>
        <v>0</v>
      </c>
      <c r="D14" s="6">
        <f>(COUNTIF(Test1!J14,A14)+COUNTIF(Test2!J14,A14)+COUNTIF(Test3!J14,A14))/3</f>
        <v>1</v>
      </c>
    </row>
    <row r="15" spans="1:4" x14ac:dyDescent="0.25">
      <c r="A15" s="5" t="s">
        <v>60</v>
      </c>
      <c r="B15" s="6">
        <f>(COUNTIF(Test1!G15,"1")+COUNTIF(Test2!G15,"1")+COUNTIF(Test3!G15,"1"))/3</f>
        <v>1</v>
      </c>
      <c r="C15" s="6">
        <f>(COUNTIF(Test1!I15,"1")+COUNTIF(Test2!I15,"1")+COUNTIF(Test3!I15,"1"))/3</f>
        <v>0.66666666666666663</v>
      </c>
      <c r="D15" s="6">
        <f>(COUNTIF(Test1!J15,A15)+COUNTIF(Test2!J15,A15)+COUNTIF(Test3!J15,A15))/3</f>
        <v>1</v>
      </c>
    </row>
    <row r="16" spans="1:4" x14ac:dyDescent="0.25">
      <c r="A16" s="5" t="s">
        <v>72</v>
      </c>
      <c r="B16" s="6">
        <f>(COUNTIF(Test1!G16,"1")+COUNTIF(Test2!G16,"1")+COUNTIF(Test3!G16,"1"))/3</f>
        <v>1</v>
      </c>
      <c r="C16" s="6">
        <f>(COUNTIF(Test1!I16,"1")+COUNTIF(Test2!I16,"1")+COUNTIF(Test3!I16,"1"))/3</f>
        <v>0.33333333333333331</v>
      </c>
      <c r="D16" s="6">
        <f>(COUNTIF(Test1!J16,A16)+COUNTIF(Test2!J16,A16)+COUNTIF(Test3!J16,A16))/3</f>
        <v>0</v>
      </c>
    </row>
    <row r="17" spans="1:4" x14ac:dyDescent="0.25">
      <c r="A17" s="5" t="s">
        <v>73</v>
      </c>
      <c r="B17" s="6">
        <f>(COUNTIF(Test1!G17,"1")+COUNTIF(Test2!G17,"1")+COUNTIF(Test3!G17,"1"))/3</f>
        <v>1</v>
      </c>
      <c r="C17" s="6">
        <f>(COUNTIF(Test1!I17,"1")+COUNTIF(Test2!I17,"1")+COUNTIF(Test3!I17,"1"))/3</f>
        <v>0</v>
      </c>
      <c r="D17" s="6">
        <f>(COUNTIF(Test1!J17,A17)+COUNTIF(Test2!J17,A17)+COUNTIF(Test3!J17,A17))/3</f>
        <v>1</v>
      </c>
    </row>
    <row r="18" spans="1:4" x14ac:dyDescent="0.25">
      <c r="A18" s="5" t="s">
        <v>74</v>
      </c>
      <c r="B18" s="6">
        <f>(COUNTIF(Test1!G18,"1")+COUNTIF(Test2!G18,"1")+COUNTIF(Test3!G18,"1"))/3</f>
        <v>1</v>
      </c>
      <c r="C18" s="6">
        <f>(COUNTIF(Test1!I18,"1")+COUNTIF(Test2!I18,"1")+COUNTIF(Test3!I18,"1"))/3</f>
        <v>0</v>
      </c>
      <c r="D18" s="6">
        <f>(COUNTIF(Test1!J18,A18)+COUNTIF(Test2!J18,A18)+COUNTIF(Test3!J18,A18))/3</f>
        <v>1</v>
      </c>
    </row>
    <row r="19" spans="1:4" x14ac:dyDescent="0.25">
      <c r="A19" s="5" t="s">
        <v>36</v>
      </c>
      <c r="B19" s="6">
        <f>(COUNTIF(Test1!G19,"1")+COUNTIF(Test2!G19,"1")+COUNTIF(Test3!G19,"1"))/3</f>
        <v>1</v>
      </c>
      <c r="C19" s="6">
        <f>(COUNTIF(Test1!I19,"1")+COUNTIF(Test2!I19,"1")+COUNTIF(Test3!I19,"1"))/3</f>
        <v>1</v>
      </c>
      <c r="D19" s="6">
        <f>(COUNTIF(Test1!J19,A19)+COUNTIF(Test2!J19,A19)+COUNTIF(Test3!J19,A19))/3</f>
        <v>1</v>
      </c>
    </row>
    <row r="20" spans="1:4" x14ac:dyDescent="0.25">
      <c r="A20" s="5" t="s">
        <v>75</v>
      </c>
      <c r="B20" s="6">
        <f>(COUNTIF(Test1!G20,"1")+COUNTIF(Test2!G20,"1")+COUNTIF(Test3!G20,"1"))/3</f>
        <v>1</v>
      </c>
      <c r="C20" s="6">
        <f>(COUNTIF(Test1!I20,"1")+COUNTIF(Test2!I20,"1")+COUNTIF(Test3!I20,"1"))/3</f>
        <v>1</v>
      </c>
      <c r="D20" s="6">
        <f>(COUNTIF(Test1!J20,A20)+COUNTIF(Test2!J20,A20)+COUNTIF(Test3!J20,A20))/3</f>
        <v>1</v>
      </c>
    </row>
    <row r="21" spans="1:4" x14ac:dyDescent="0.25">
      <c r="A21" s="5" t="s">
        <v>61</v>
      </c>
      <c r="B21" s="6">
        <f>(COUNTIF(Test1!G21,"1")+COUNTIF(Test2!G21,"1")+COUNTIF(Test3!G21,"1"))/3</f>
        <v>1</v>
      </c>
      <c r="C21" s="6">
        <f>(COUNTIF(Test1!I21,"1")+COUNTIF(Test2!I21,"1")+COUNTIF(Test3!I21,"1"))/3</f>
        <v>1</v>
      </c>
      <c r="D21" s="6">
        <f>(COUNTIF(Test1!J21,A21)+COUNTIF(Test2!J21,A21)+COUNTIF(Test3!J21,A21))/3</f>
        <v>1</v>
      </c>
    </row>
    <row r="22" spans="1:4" x14ac:dyDescent="0.25">
      <c r="A22" s="5" t="s">
        <v>62</v>
      </c>
      <c r="B22" s="6">
        <f>(COUNTIF(Test1!G22,"1")+COUNTIF(Test2!G22,"1")+COUNTIF(Test3!G22,"1"))/3</f>
        <v>1</v>
      </c>
      <c r="C22" s="6">
        <f>(COUNTIF(Test1!I22,"1")+COUNTIF(Test2!I22,"1")+COUNTIF(Test3!I22,"1"))/3</f>
        <v>0.66666666666666663</v>
      </c>
      <c r="D22" s="6">
        <f>(COUNTIF(Test1!J22,A22)+COUNTIF(Test2!J22,A22)+COUNTIF(Test3!J22,A22))/3</f>
        <v>1</v>
      </c>
    </row>
    <row r="23" spans="1:4" x14ac:dyDescent="0.25">
      <c r="A23" s="5" t="s">
        <v>43</v>
      </c>
      <c r="B23" s="6">
        <f>(COUNTIF(Test1!G23,"1")+COUNTIF(Test2!G23,"1")+COUNTIF(Test3!G23,"1"))/3</f>
        <v>1</v>
      </c>
      <c r="C23" s="6">
        <f>(COUNTIF(Test1!I23,"1")+COUNTIF(Test2!I23,"1")+COUNTIF(Test3!I23,"1"))/3</f>
        <v>1</v>
      </c>
      <c r="D23" s="6">
        <f>(COUNTIF(Test1!J23,A23)+COUNTIF(Test2!J23,A23)+COUNTIF(Test3!J23,A23))/3</f>
        <v>1</v>
      </c>
    </row>
    <row r="24" spans="1:4" x14ac:dyDescent="0.25">
      <c r="A24" s="5" t="s">
        <v>45</v>
      </c>
      <c r="B24" s="6">
        <f>(COUNTIF(Test1!G24,"1")+COUNTIF(Test2!G24,"1")+COUNTIF(Test3!G24,"1"))/3</f>
        <v>1</v>
      </c>
      <c r="C24" s="6">
        <f>(COUNTIF(Test1!I24,"1")+COUNTIF(Test2!I24,"1")+COUNTIF(Test3!I24,"1"))/3</f>
        <v>1</v>
      </c>
      <c r="D24" s="6">
        <f>(COUNTIF(Test1!J24,A24)+COUNTIF(Test2!J24,A24)+COUNTIF(Test3!J24,A24))/3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2019-04-08T22:35:17Z</dcterms:modified>
</cp:coreProperties>
</file>