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am\Desktop\DR Travel Restriction Paper\Experiments and data\"/>
    </mc:Choice>
  </mc:AlternateContent>
  <xr:revisionPtr revIDLastSave="0" documentId="13_ncr:1_{7E870C65-EBCB-4699-8D28-C44EFEA9616F}" xr6:coauthVersionLast="47" xr6:coauthVersionMax="47" xr10:uidLastSave="{00000000-0000-0000-0000-000000000000}"/>
  <bookViews>
    <workbookView xWindow="984" yWindow="-108" windowWidth="29844" windowHeight="17496" xr2:uid="{08445075-2E09-45D9-BFDE-E2958FEDD88C}"/>
  </bookViews>
  <sheets>
    <sheet name="Parameter Matrix" sheetId="9" r:id="rId1"/>
    <sheet name="Sheet1" sheetId="10" r:id="rId2"/>
    <sheet name="Empolyment Matrix" sheetId="8" r:id="rId3"/>
    <sheet name="Inflow Matrix" sheetId="3" r:id="rId4"/>
    <sheet name="Inflow Clean" sheetId="2" r:id="rId5"/>
    <sheet name="Inflow Raw" sheetId="1" r:id="rId6"/>
    <sheet name="Tourism-Clean" sheetId="4" r:id="rId7"/>
    <sheet name="Tourism-Raw" sheetId="5" r:id="rId8"/>
    <sheet name="Gravity Model-Clean" sheetId="6" r:id="rId9"/>
    <sheet name="Gravity Model-Raw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0" l="1"/>
  <c r="K28" i="10"/>
  <c r="K29" i="10"/>
  <c r="K26" i="10"/>
  <c r="J27" i="10"/>
  <c r="J28" i="10"/>
  <c r="J29" i="10"/>
  <c r="J26" i="10"/>
  <c r="I27" i="10"/>
  <c r="I28" i="10"/>
  <c r="I29" i="10"/>
  <c r="I26" i="10"/>
  <c r="F52" i="10"/>
  <c r="F58" i="10"/>
  <c r="F53" i="10"/>
  <c r="F69" i="10"/>
  <c r="F66" i="10"/>
  <c r="F64" i="10"/>
  <c r="F55" i="10"/>
  <c r="F54" i="10"/>
  <c r="F60" i="10"/>
  <c r="F51" i="10"/>
  <c r="F63" i="10"/>
  <c r="F59" i="10"/>
  <c r="F62" i="10"/>
  <c r="F67" i="10"/>
  <c r="F70" i="10"/>
  <c r="F71" i="10"/>
  <c r="F56" i="10"/>
  <c r="F61" i="10"/>
  <c r="F68" i="10"/>
  <c r="F65" i="10"/>
  <c r="F57" i="10"/>
  <c r="O14" i="10"/>
  <c r="O23" i="10"/>
  <c r="O4" i="10"/>
  <c r="O5" i="10"/>
  <c r="O6" i="10"/>
  <c r="O7" i="10"/>
  <c r="O8" i="10"/>
  <c r="O9" i="10"/>
  <c r="O10" i="10"/>
  <c r="O11" i="10"/>
  <c r="O12" i="10"/>
  <c r="O13" i="10"/>
  <c r="O15" i="10"/>
  <c r="O16" i="10"/>
  <c r="O17" i="10"/>
  <c r="O18" i="10"/>
  <c r="O19" i="10"/>
  <c r="O20" i="10"/>
  <c r="O21" i="10"/>
  <c r="O22" i="10"/>
  <c r="O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3" i="10"/>
  <c r="M20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1" i="10"/>
  <c r="M22" i="10"/>
  <c r="M23" i="10"/>
  <c r="M3" i="10"/>
  <c r="L21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2" i="10"/>
  <c r="L23" i="10"/>
  <c r="L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3" i="10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3" i="10"/>
  <c r="K15" i="10"/>
  <c r="K23" i="10"/>
  <c r="K4" i="10"/>
  <c r="K5" i="10"/>
  <c r="K6" i="10"/>
  <c r="K7" i="10"/>
  <c r="K8" i="10"/>
  <c r="K9" i="10"/>
  <c r="K10" i="10"/>
  <c r="K11" i="10"/>
  <c r="K12" i="10"/>
  <c r="K13" i="10"/>
  <c r="K14" i="10"/>
  <c r="K16" i="10"/>
  <c r="K17" i="10"/>
  <c r="K18" i="10"/>
  <c r="K19" i="10"/>
  <c r="K20" i="10"/>
  <c r="K21" i="10"/>
  <c r="K22" i="10"/>
  <c r="K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3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3" i="9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D52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D4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8" i="3"/>
  <c r="AI2" i="2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52" i="8"/>
  <c r="O29" i="8"/>
  <c r="P29" i="8"/>
  <c r="Q29" i="8"/>
  <c r="R29" i="8"/>
  <c r="S29" i="8"/>
  <c r="T29" i="8"/>
  <c r="U29" i="8"/>
  <c r="V29" i="8"/>
  <c r="W29" i="8"/>
  <c r="X29" i="8"/>
  <c r="O30" i="8"/>
  <c r="P30" i="8"/>
  <c r="Q30" i="8"/>
  <c r="R30" i="8"/>
  <c r="S30" i="8"/>
  <c r="T30" i="8"/>
  <c r="U30" i="8"/>
  <c r="V30" i="8"/>
  <c r="W30" i="8"/>
  <c r="X30" i="8"/>
  <c r="O31" i="8"/>
  <c r="P31" i="8"/>
  <c r="Q31" i="8"/>
  <c r="R31" i="8"/>
  <c r="S31" i="8"/>
  <c r="T31" i="8"/>
  <c r="U31" i="8"/>
  <c r="V31" i="8"/>
  <c r="W31" i="8"/>
  <c r="X31" i="8"/>
  <c r="O32" i="8"/>
  <c r="P32" i="8"/>
  <c r="Q32" i="8"/>
  <c r="R32" i="8"/>
  <c r="S32" i="8"/>
  <c r="T32" i="8"/>
  <c r="U32" i="8"/>
  <c r="V32" i="8"/>
  <c r="W32" i="8"/>
  <c r="X32" i="8"/>
  <c r="O33" i="8"/>
  <c r="P33" i="8"/>
  <c r="Q33" i="8"/>
  <c r="R33" i="8"/>
  <c r="S33" i="8"/>
  <c r="T33" i="8"/>
  <c r="U33" i="8"/>
  <c r="V33" i="8"/>
  <c r="W33" i="8"/>
  <c r="X33" i="8"/>
  <c r="O34" i="8"/>
  <c r="P34" i="8"/>
  <c r="Q34" i="8"/>
  <c r="R34" i="8"/>
  <c r="S34" i="8"/>
  <c r="T34" i="8"/>
  <c r="U34" i="8"/>
  <c r="V34" i="8"/>
  <c r="W34" i="8"/>
  <c r="X34" i="8"/>
  <c r="O35" i="8"/>
  <c r="P35" i="8"/>
  <c r="Q35" i="8"/>
  <c r="R35" i="8"/>
  <c r="S35" i="8"/>
  <c r="T35" i="8"/>
  <c r="U35" i="8"/>
  <c r="V35" i="8"/>
  <c r="W35" i="8"/>
  <c r="X35" i="8"/>
  <c r="O36" i="8"/>
  <c r="P36" i="8"/>
  <c r="Q36" i="8"/>
  <c r="R36" i="8"/>
  <c r="S36" i="8"/>
  <c r="T36" i="8"/>
  <c r="U36" i="8"/>
  <c r="V36" i="8"/>
  <c r="W36" i="8"/>
  <c r="X36" i="8"/>
  <c r="O37" i="8"/>
  <c r="P37" i="8"/>
  <c r="Q37" i="8"/>
  <c r="R37" i="8"/>
  <c r="S37" i="8"/>
  <c r="T37" i="8"/>
  <c r="U37" i="8"/>
  <c r="V37" i="8"/>
  <c r="W37" i="8"/>
  <c r="X37" i="8"/>
  <c r="O38" i="8"/>
  <c r="P38" i="8"/>
  <c r="Q38" i="8"/>
  <c r="R38" i="8"/>
  <c r="S38" i="8"/>
  <c r="T38" i="8"/>
  <c r="U38" i="8"/>
  <c r="V38" i="8"/>
  <c r="W38" i="8"/>
  <c r="X38" i="8"/>
  <c r="O39" i="8"/>
  <c r="P39" i="8"/>
  <c r="Q39" i="8"/>
  <c r="R39" i="8"/>
  <c r="S39" i="8"/>
  <c r="T39" i="8"/>
  <c r="U39" i="8"/>
  <c r="V39" i="8"/>
  <c r="W39" i="8"/>
  <c r="X39" i="8"/>
  <c r="O40" i="8"/>
  <c r="P40" i="8"/>
  <c r="Q40" i="8"/>
  <c r="R40" i="8"/>
  <c r="S40" i="8"/>
  <c r="T40" i="8"/>
  <c r="U40" i="8"/>
  <c r="V40" i="8"/>
  <c r="W40" i="8"/>
  <c r="X40" i="8"/>
  <c r="O41" i="8"/>
  <c r="P41" i="8"/>
  <c r="Q41" i="8"/>
  <c r="R41" i="8"/>
  <c r="S41" i="8"/>
  <c r="T41" i="8"/>
  <c r="U41" i="8"/>
  <c r="V41" i="8"/>
  <c r="W41" i="8"/>
  <c r="X41" i="8"/>
  <c r="O42" i="8"/>
  <c r="P42" i="8"/>
  <c r="Q42" i="8"/>
  <c r="R42" i="8"/>
  <c r="S42" i="8"/>
  <c r="T42" i="8"/>
  <c r="U42" i="8"/>
  <c r="V42" i="8"/>
  <c r="W42" i="8"/>
  <c r="X42" i="8"/>
  <c r="O43" i="8"/>
  <c r="P43" i="8"/>
  <c r="Q43" i="8"/>
  <c r="R43" i="8"/>
  <c r="S43" i="8"/>
  <c r="T43" i="8"/>
  <c r="U43" i="8"/>
  <c r="V43" i="8"/>
  <c r="W43" i="8"/>
  <c r="X43" i="8"/>
  <c r="O44" i="8"/>
  <c r="P44" i="8"/>
  <c r="Q44" i="8"/>
  <c r="R44" i="8"/>
  <c r="S44" i="8"/>
  <c r="T44" i="8"/>
  <c r="U44" i="8"/>
  <c r="V44" i="8"/>
  <c r="W44" i="8"/>
  <c r="X44" i="8"/>
  <c r="O45" i="8"/>
  <c r="P45" i="8"/>
  <c r="Q45" i="8"/>
  <c r="R45" i="8"/>
  <c r="S45" i="8"/>
  <c r="T45" i="8"/>
  <c r="U45" i="8"/>
  <c r="V45" i="8"/>
  <c r="W45" i="8"/>
  <c r="X45" i="8"/>
  <c r="O46" i="8"/>
  <c r="P46" i="8"/>
  <c r="Q46" i="8"/>
  <c r="R46" i="8"/>
  <c r="S46" i="8"/>
  <c r="T46" i="8"/>
  <c r="U46" i="8"/>
  <c r="V46" i="8"/>
  <c r="W46" i="8"/>
  <c r="X46" i="8"/>
  <c r="O47" i="8"/>
  <c r="P47" i="8"/>
  <c r="Q47" i="8"/>
  <c r="R47" i="8"/>
  <c r="S47" i="8"/>
  <c r="T47" i="8"/>
  <c r="U47" i="8"/>
  <c r="V47" i="8"/>
  <c r="W47" i="8"/>
  <c r="X47" i="8"/>
  <c r="O48" i="8"/>
  <c r="P48" i="8"/>
  <c r="Q48" i="8"/>
  <c r="R48" i="8"/>
  <c r="S48" i="8"/>
  <c r="T48" i="8"/>
  <c r="U48" i="8"/>
  <c r="V48" i="8"/>
  <c r="W48" i="8"/>
  <c r="X48" i="8"/>
  <c r="X28" i="8"/>
  <c r="W28" i="8"/>
  <c r="V28" i="8"/>
  <c r="U28" i="8"/>
  <c r="T28" i="8"/>
  <c r="S28" i="8"/>
  <c r="R28" i="8"/>
  <c r="Q28" i="8"/>
  <c r="P28" i="8"/>
  <c r="O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28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D47" i="8"/>
  <c r="D4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28" i="8"/>
  <c r="AI24" i="2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5" i="3"/>
  <c r="AI10" i="2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4" i="3"/>
  <c r="N23" i="4"/>
  <c r="L23" i="4"/>
  <c r="I23" i="4"/>
  <c r="Q23" i="4" s="1"/>
  <c r="N22" i="4"/>
  <c r="L22" i="4"/>
  <c r="I22" i="4"/>
  <c r="Q22" i="4" s="1"/>
  <c r="Q21" i="4"/>
  <c r="N21" i="4"/>
  <c r="L21" i="4"/>
  <c r="I21" i="4"/>
  <c r="Q20" i="4"/>
  <c r="N20" i="4"/>
  <c r="J20" i="4"/>
  <c r="G20" i="4"/>
  <c r="Q19" i="4"/>
  <c r="N19" i="4"/>
  <c r="L19" i="4"/>
  <c r="I19" i="4"/>
  <c r="Q18" i="4"/>
  <c r="J18" i="4"/>
  <c r="G18" i="4"/>
  <c r="N18" i="4" s="1"/>
  <c r="Q17" i="4"/>
  <c r="J17" i="4"/>
  <c r="G17" i="4"/>
  <c r="N17" i="4" s="1"/>
  <c r="Q16" i="4"/>
  <c r="N16" i="4"/>
  <c r="L16" i="4"/>
  <c r="I16" i="4"/>
  <c r="Q15" i="4"/>
  <c r="N15" i="4"/>
  <c r="L15" i="4"/>
  <c r="I15" i="4"/>
  <c r="Q14" i="4"/>
  <c r="N14" i="4"/>
  <c r="J14" i="4"/>
  <c r="G14" i="4"/>
  <c r="N13" i="4"/>
  <c r="L13" i="4"/>
  <c r="I13" i="4"/>
  <c r="Q13" i="4" s="1"/>
  <c r="N12" i="4"/>
  <c r="L12" i="4"/>
  <c r="I12" i="4"/>
  <c r="Q12" i="4" s="1"/>
  <c r="Q11" i="4"/>
  <c r="N11" i="4"/>
  <c r="L11" i="4"/>
  <c r="I11" i="4"/>
  <c r="Q10" i="4"/>
  <c r="N10" i="4"/>
  <c r="J10" i="4"/>
  <c r="G10" i="4"/>
  <c r="Q9" i="4"/>
  <c r="N9" i="4"/>
  <c r="J9" i="4"/>
  <c r="G9" i="4"/>
  <c r="Q8" i="4"/>
  <c r="J8" i="4"/>
  <c r="G8" i="4"/>
  <c r="N8" i="4" s="1"/>
  <c r="Q7" i="4"/>
  <c r="J7" i="4"/>
  <c r="G7" i="4"/>
  <c r="N7" i="4" s="1"/>
  <c r="Q6" i="4"/>
  <c r="N6" i="4"/>
  <c r="L6" i="4"/>
  <c r="I6" i="4"/>
  <c r="Q5" i="4"/>
  <c r="N5" i="4"/>
  <c r="L5" i="4"/>
  <c r="I5" i="4"/>
  <c r="Q4" i="4"/>
  <c r="N4" i="4"/>
  <c r="J4" i="4"/>
  <c r="G4" i="4"/>
  <c r="Q3" i="4"/>
  <c r="J3" i="4"/>
  <c r="G3" i="4"/>
  <c r="N3" i="4" s="1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G10" i="2"/>
  <c r="AI200" i="2"/>
  <c r="AI184" i="2"/>
  <c r="AI377" i="2"/>
  <c r="AI388" i="2"/>
  <c r="AI391" i="2"/>
  <c r="AI146" i="2"/>
  <c r="AI122" i="2"/>
  <c r="AG462" i="2"/>
  <c r="AI462" i="2" s="1"/>
  <c r="AG461" i="2"/>
  <c r="AI461" i="2" s="1"/>
  <c r="AG460" i="2"/>
  <c r="AI460" i="2" s="1"/>
  <c r="AG459" i="2"/>
  <c r="AI459" i="2" s="1"/>
  <c r="AG458" i="2"/>
  <c r="AI458" i="2" s="1"/>
  <c r="AG457" i="2"/>
  <c r="AI457" i="2" s="1"/>
  <c r="AG456" i="2"/>
  <c r="AI456" i="2" s="1"/>
  <c r="AG455" i="2"/>
  <c r="AI455" i="2" s="1"/>
  <c r="AG454" i="2"/>
  <c r="AI454" i="2" s="1"/>
  <c r="AG453" i="2"/>
  <c r="AI453" i="2" s="1"/>
  <c r="AG452" i="2"/>
  <c r="AI452" i="2" s="1"/>
  <c r="AG451" i="2"/>
  <c r="AI451" i="2" s="1"/>
  <c r="AG450" i="2"/>
  <c r="AI450" i="2" s="1"/>
  <c r="AG449" i="2"/>
  <c r="AI449" i="2" s="1"/>
  <c r="AG448" i="2"/>
  <c r="AI448" i="2" s="1"/>
  <c r="AG447" i="2"/>
  <c r="AI447" i="2" s="1"/>
  <c r="AG446" i="2"/>
  <c r="AI446" i="2" s="1"/>
  <c r="AG445" i="2"/>
  <c r="AI445" i="2" s="1"/>
  <c r="AG444" i="2"/>
  <c r="AI444" i="2" s="1"/>
  <c r="AG443" i="2"/>
  <c r="AI443" i="2" s="1"/>
  <c r="AG442" i="2"/>
  <c r="AI442" i="2" s="1"/>
  <c r="AG440" i="2"/>
  <c r="AI440" i="2" s="1"/>
  <c r="AG439" i="2"/>
  <c r="AI439" i="2" s="1"/>
  <c r="AG438" i="2"/>
  <c r="AI438" i="2" s="1"/>
  <c r="AG437" i="2"/>
  <c r="AI437" i="2" s="1"/>
  <c r="AG436" i="2"/>
  <c r="AI436" i="2" s="1"/>
  <c r="AG435" i="2"/>
  <c r="AI435" i="2" s="1"/>
  <c r="AG434" i="2"/>
  <c r="AI434" i="2" s="1"/>
  <c r="AG433" i="2"/>
  <c r="AI433" i="2" s="1"/>
  <c r="AG432" i="2"/>
  <c r="AI432" i="2" s="1"/>
  <c r="AG431" i="2"/>
  <c r="AI431" i="2" s="1"/>
  <c r="AG430" i="2"/>
  <c r="AI430" i="2" s="1"/>
  <c r="AG429" i="2"/>
  <c r="AI429" i="2" s="1"/>
  <c r="AG428" i="2"/>
  <c r="AI428" i="2" s="1"/>
  <c r="AG427" i="2"/>
  <c r="AI427" i="2" s="1"/>
  <c r="AG426" i="2"/>
  <c r="AI426" i="2" s="1"/>
  <c r="AG425" i="2"/>
  <c r="AI425" i="2" s="1"/>
  <c r="AG424" i="2"/>
  <c r="AI424" i="2" s="1"/>
  <c r="AG423" i="2"/>
  <c r="AI423" i="2" s="1"/>
  <c r="AG422" i="2"/>
  <c r="AI422" i="2" s="1"/>
  <c r="AG421" i="2"/>
  <c r="AI421" i="2" s="1"/>
  <c r="AG420" i="2"/>
  <c r="AI420" i="2" s="1"/>
  <c r="AG418" i="2"/>
  <c r="AG417" i="2"/>
  <c r="AG416" i="2"/>
  <c r="AG415" i="2"/>
  <c r="AG414" i="2"/>
  <c r="AG413" i="2"/>
  <c r="AG412" i="2"/>
  <c r="AG411" i="2"/>
  <c r="AG410" i="2"/>
  <c r="AG409" i="2"/>
  <c r="AG408" i="2"/>
  <c r="AG407" i="2"/>
  <c r="AG406" i="2"/>
  <c r="AG405" i="2"/>
  <c r="AG404" i="2"/>
  <c r="AG403" i="2"/>
  <c r="AG402" i="2"/>
  <c r="AG401" i="2"/>
  <c r="AG400" i="2"/>
  <c r="AG399" i="2"/>
  <c r="AG398" i="2"/>
  <c r="AG396" i="2"/>
  <c r="AI396" i="2" s="1"/>
  <c r="AG395" i="2"/>
  <c r="AI395" i="2" s="1"/>
  <c r="AG394" i="2"/>
  <c r="AI394" i="2" s="1"/>
  <c r="AG393" i="2"/>
  <c r="AI393" i="2" s="1"/>
  <c r="AG392" i="2"/>
  <c r="AI392" i="2" s="1"/>
  <c r="AG391" i="2"/>
  <c r="AG390" i="2"/>
  <c r="AI390" i="2" s="1"/>
  <c r="AG389" i="2"/>
  <c r="AI389" i="2" s="1"/>
  <c r="AG388" i="2"/>
  <c r="AG387" i="2"/>
  <c r="AI387" i="2" s="1"/>
  <c r="AG386" i="2"/>
  <c r="AI386" i="2" s="1"/>
  <c r="AG385" i="2"/>
  <c r="AI385" i="2" s="1"/>
  <c r="AG384" i="2"/>
  <c r="AI384" i="2" s="1"/>
  <c r="AG383" i="2"/>
  <c r="AI383" i="2" s="1"/>
  <c r="AG382" i="2"/>
  <c r="AI382" i="2" s="1"/>
  <c r="AG381" i="2"/>
  <c r="AI381" i="2" s="1"/>
  <c r="AG380" i="2"/>
  <c r="AI380" i="2" s="1"/>
  <c r="AG379" i="2"/>
  <c r="AI379" i="2" s="1"/>
  <c r="AG378" i="2"/>
  <c r="AI378" i="2" s="1"/>
  <c r="AG377" i="2"/>
  <c r="AG376" i="2"/>
  <c r="AI376" i="2" s="1"/>
  <c r="AG374" i="2"/>
  <c r="AI374" i="2" s="1"/>
  <c r="AG373" i="2"/>
  <c r="AI373" i="2" s="1"/>
  <c r="AG372" i="2"/>
  <c r="AI372" i="2" s="1"/>
  <c r="AG371" i="2"/>
  <c r="AI371" i="2" s="1"/>
  <c r="AG370" i="2"/>
  <c r="AI370" i="2" s="1"/>
  <c r="AG369" i="2"/>
  <c r="AI369" i="2" s="1"/>
  <c r="AG368" i="2"/>
  <c r="AI368" i="2" s="1"/>
  <c r="AG367" i="2"/>
  <c r="AI367" i="2" s="1"/>
  <c r="AG366" i="2"/>
  <c r="AI366" i="2" s="1"/>
  <c r="AG365" i="2"/>
  <c r="AI365" i="2" s="1"/>
  <c r="AG364" i="2"/>
  <c r="AI364" i="2" s="1"/>
  <c r="AG363" i="2"/>
  <c r="AI363" i="2" s="1"/>
  <c r="AG362" i="2"/>
  <c r="AI362" i="2" s="1"/>
  <c r="AG361" i="2"/>
  <c r="AI361" i="2" s="1"/>
  <c r="AG360" i="2"/>
  <c r="AI360" i="2" s="1"/>
  <c r="AG359" i="2"/>
  <c r="AI359" i="2" s="1"/>
  <c r="AG358" i="2"/>
  <c r="AI358" i="2" s="1"/>
  <c r="AG357" i="2"/>
  <c r="AI357" i="2" s="1"/>
  <c r="AG356" i="2"/>
  <c r="AI356" i="2" s="1"/>
  <c r="AG355" i="2"/>
  <c r="AI355" i="2" s="1"/>
  <c r="AG354" i="2"/>
  <c r="AI354" i="2" s="1"/>
  <c r="AG352" i="2"/>
  <c r="AI352" i="2" s="1"/>
  <c r="AG351" i="2"/>
  <c r="AI351" i="2" s="1"/>
  <c r="AG350" i="2"/>
  <c r="AI350" i="2" s="1"/>
  <c r="AG349" i="2"/>
  <c r="AI349" i="2" s="1"/>
  <c r="AG348" i="2"/>
  <c r="AI348" i="2" s="1"/>
  <c r="AG347" i="2"/>
  <c r="AI347" i="2" s="1"/>
  <c r="AG346" i="2"/>
  <c r="AI346" i="2" s="1"/>
  <c r="AG345" i="2"/>
  <c r="AI345" i="2" s="1"/>
  <c r="AG344" i="2"/>
  <c r="AI344" i="2" s="1"/>
  <c r="AG343" i="2"/>
  <c r="AI343" i="2" s="1"/>
  <c r="AG342" i="2"/>
  <c r="AI342" i="2" s="1"/>
  <c r="AG341" i="2"/>
  <c r="AI341" i="2" s="1"/>
  <c r="AG340" i="2"/>
  <c r="AI340" i="2" s="1"/>
  <c r="AG339" i="2"/>
  <c r="AI339" i="2" s="1"/>
  <c r="AG338" i="2"/>
  <c r="AI338" i="2" s="1"/>
  <c r="AG337" i="2"/>
  <c r="AI337" i="2" s="1"/>
  <c r="AG336" i="2"/>
  <c r="AI336" i="2" s="1"/>
  <c r="AG335" i="2"/>
  <c r="AI335" i="2" s="1"/>
  <c r="AG334" i="2"/>
  <c r="AI334" i="2" s="1"/>
  <c r="AG333" i="2"/>
  <c r="AI333" i="2" s="1"/>
  <c r="AG332" i="2"/>
  <c r="AI332" i="2" s="1"/>
  <c r="AG330" i="2"/>
  <c r="AI330" i="2" s="1"/>
  <c r="AG329" i="2"/>
  <c r="AI329" i="2" s="1"/>
  <c r="AG328" i="2"/>
  <c r="AI328" i="2" s="1"/>
  <c r="AG327" i="2"/>
  <c r="AI327" i="2" s="1"/>
  <c r="AG326" i="2"/>
  <c r="AI326" i="2" s="1"/>
  <c r="AG325" i="2"/>
  <c r="AI325" i="2" s="1"/>
  <c r="AG324" i="2"/>
  <c r="AI324" i="2" s="1"/>
  <c r="AG323" i="2"/>
  <c r="AI323" i="2" s="1"/>
  <c r="AG322" i="2"/>
  <c r="AI322" i="2" s="1"/>
  <c r="AG321" i="2"/>
  <c r="AI321" i="2" s="1"/>
  <c r="AG320" i="2"/>
  <c r="AI320" i="2" s="1"/>
  <c r="AG319" i="2"/>
  <c r="AI319" i="2" s="1"/>
  <c r="AG318" i="2"/>
  <c r="AI318" i="2" s="1"/>
  <c r="AG317" i="2"/>
  <c r="AI317" i="2" s="1"/>
  <c r="AG316" i="2"/>
  <c r="AI316" i="2" s="1"/>
  <c r="AG315" i="2"/>
  <c r="AI315" i="2" s="1"/>
  <c r="AG314" i="2"/>
  <c r="AI314" i="2" s="1"/>
  <c r="AG313" i="2"/>
  <c r="AI313" i="2" s="1"/>
  <c r="AG312" i="2"/>
  <c r="AI312" i="2" s="1"/>
  <c r="AG311" i="2"/>
  <c r="AI311" i="2" s="1"/>
  <c r="AG310" i="2"/>
  <c r="AI310" i="2" s="1"/>
  <c r="AG308" i="2"/>
  <c r="AI308" i="2" s="1"/>
  <c r="AG307" i="2"/>
  <c r="AI307" i="2" s="1"/>
  <c r="AG306" i="2"/>
  <c r="AI306" i="2" s="1"/>
  <c r="AG305" i="2"/>
  <c r="AI305" i="2" s="1"/>
  <c r="AG304" i="2"/>
  <c r="AI304" i="2" s="1"/>
  <c r="AG303" i="2"/>
  <c r="AI303" i="2" s="1"/>
  <c r="AG302" i="2"/>
  <c r="AI302" i="2" s="1"/>
  <c r="AG301" i="2"/>
  <c r="AI301" i="2" s="1"/>
  <c r="AG300" i="2"/>
  <c r="AI300" i="2" s="1"/>
  <c r="AG299" i="2"/>
  <c r="AI299" i="2" s="1"/>
  <c r="AG298" i="2"/>
  <c r="AI298" i="2" s="1"/>
  <c r="AG297" i="2"/>
  <c r="AI297" i="2" s="1"/>
  <c r="AG296" i="2"/>
  <c r="AI296" i="2" s="1"/>
  <c r="AG295" i="2"/>
  <c r="AI295" i="2" s="1"/>
  <c r="AG294" i="2"/>
  <c r="AI294" i="2" s="1"/>
  <c r="AG293" i="2"/>
  <c r="AI293" i="2" s="1"/>
  <c r="AG292" i="2"/>
  <c r="AI292" i="2" s="1"/>
  <c r="AG291" i="2"/>
  <c r="AI291" i="2" s="1"/>
  <c r="AG290" i="2"/>
  <c r="AI290" i="2" s="1"/>
  <c r="AG289" i="2"/>
  <c r="AI289" i="2" s="1"/>
  <c r="AG288" i="2"/>
  <c r="AI288" i="2" s="1"/>
  <c r="AG286" i="2"/>
  <c r="AI286" i="2" s="1"/>
  <c r="AG285" i="2"/>
  <c r="AI285" i="2" s="1"/>
  <c r="AG284" i="2"/>
  <c r="AI284" i="2" s="1"/>
  <c r="AG283" i="2"/>
  <c r="AI283" i="2" s="1"/>
  <c r="AG282" i="2"/>
  <c r="AI282" i="2" s="1"/>
  <c r="AG281" i="2"/>
  <c r="AI281" i="2" s="1"/>
  <c r="AG280" i="2"/>
  <c r="AI280" i="2" s="1"/>
  <c r="AG279" i="2"/>
  <c r="AI279" i="2" s="1"/>
  <c r="AG278" i="2"/>
  <c r="AI278" i="2" s="1"/>
  <c r="AG277" i="2"/>
  <c r="AI277" i="2" s="1"/>
  <c r="AG276" i="2"/>
  <c r="AI276" i="2" s="1"/>
  <c r="AG275" i="2"/>
  <c r="AI275" i="2" s="1"/>
  <c r="AG274" i="2"/>
  <c r="AI274" i="2" s="1"/>
  <c r="AG273" i="2"/>
  <c r="AI273" i="2" s="1"/>
  <c r="AG272" i="2"/>
  <c r="AI272" i="2" s="1"/>
  <c r="AG271" i="2"/>
  <c r="AI271" i="2" s="1"/>
  <c r="AG270" i="2"/>
  <c r="AI270" i="2" s="1"/>
  <c r="AG269" i="2"/>
  <c r="AI269" i="2" s="1"/>
  <c r="AG268" i="2"/>
  <c r="AI268" i="2" s="1"/>
  <c r="AG267" i="2"/>
  <c r="AI267" i="2" s="1"/>
  <c r="AG266" i="2"/>
  <c r="AI266" i="2" s="1"/>
  <c r="AG264" i="2"/>
  <c r="AI264" i="2" s="1"/>
  <c r="AG263" i="2"/>
  <c r="AI263" i="2" s="1"/>
  <c r="AG262" i="2"/>
  <c r="AI262" i="2" s="1"/>
  <c r="AG261" i="2"/>
  <c r="AI261" i="2" s="1"/>
  <c r="AG260" i="2"/>
  <c r="AI260" i="2" s="1"/>
  <c r="AG259" i="2"/>
  <c r="AI259" i="2" s="1"/>
  <c r="AG258" i="2"/>
  <c r="AI258" i="2" s="1"/>
  <c r="AG257" i="2"/>
  <c r="AI257" i="2" s="1"/>
  <c r="AG256" i="2"/>
  <c r="AI256" i="2" s="1"/>
  <c r="AG255" i="2"/>
  <c r="AI255" i="2" s="1"/>
  <c r="AG254" i="2"/>
  <c r="AI254" i="2" s="1"/>
  <c r="AG253" i="2"/>
  <c r="AI253" i="2" s="1"/>
  <c r="AG252" i="2"/>
  <c r="AI252" i="2" s="1"/>
  <c r="AG251" i="2"/>
  <c r="AI251" i="2" s="1"/>
  <c r="AG250" i="2"/>
  <c r="AI250" i="2" s="1"/>
  <c r="AG249" i="2"/>
  <c r="AI249" i="2" s="1"/>
  <c r="AG248" i="2"/>
  <c r="AI248" i="2" s="1"/>
  <c r="AG247" i="2"/>
  <c r="AI247" i="2" s="1"/>
  <c r="AG246" i="2"/>
  <c r="AI246" i="2" s="1"/>
  <c r="AG245" i="2"/>
  <c r="AI245" i="2" s="1"/>
  <c r="AG244" i="2"/>
  <c r="AI244" i="2" s="1"/>
  <c r="AG242" i="2"/>
  <c r="AI242" i="2" s="1"/>
  <c r="AG241" i="2"/>
  <c r="AI241" i="2" s="1"/>
  <c r="AG240" i="2"/>
  <c r="AI240" i="2" s="1"/>
  <c r="AG239" i="2"/>
  <c r="AI239" i="2" s="1"/>
  <c r="AG238" i="2"/>
  <c r="AI238" i="2" s="1"/>
  <c r="AG237" i="2"/>
  <c r="AI237" i="2" s="1"/>
  <c r="AG236" i="2"/>
  <c r="AI236" i="2" s="1"/>
  <c r="AG235" i="2"/>
  <c r="AI235" i="2" s="1"/>
  <c r="AG234" i="2"/>
  <c r="AI234" i="2" s="1"/>
  <c r="AG233" i="2"/>
  <c r="AI233" i="2" s="1"/>
  <c r="AG232" i="2"/>
  <c r="AI232" i="2" s="1"/>
  <c r="AG231" i="2"/>
  <c r="AI231" i="2" s="1"/>
  <c r="AG230" i="2"/>
  <c r="AI230" i="2" s="1"/>
  <c r="AG229" i="2"/>
  <c r="AI229" i="2" s="1"/>
  <c r="AG228" i="2"/>
  <c r="AI228" i="2" s="1"/>
  <c r="AG227" i="2"/>
  <c r="AI227" i="2" s="1"/>
  <c r="AG226" i="2"/>
  <c r="AI226" i="2" s="1"/>
  <c r="AG225" i="2"/>
  <c r="AI225" i="2" s="1"/>
  <c r="AG224" i="2"/>
  <c r="AI224" i="2" s="1"/>
  <c r="AG223" i="2"/>
  <c r="AI223" i="2" s="1"/>
  <c r="AG222" i="2"/>
  <c r="AI222" i="2" s="1"/>
  <c r="AG220" i="2"/>
  <c r="AI220" i="2" s="1"/>
  <c r="AG219" i="2"/>
  <c r="AI219" i="2" s="1"/>
  <c r="AG218" i="2"/>
  <c r="AI218" i="2" s="1"/>
  <c r="AG217" i="2"/>
  <c r="AI217" i="2" s="1"/>
  <c r="AG216" i="2"/>
  <c r="AI216" i="2" s="1"/>
  <c r="AG215" i="2"/>
  <c r="AI215" i="2" s="1"/>
  <c r="AG214" i="2"/>
  <c r="AI214" i="2" s="1"/>
  <c r="AG213" i="2"/>
  <c r="AI213" i="2" s="1"/>
  <c r="AG212" i="2"/>
  <c r="AI212" i="2" s="1"/>
  <c r="AG211" i="2"/>
  <c r="AI211" i="2" s="1"/>
  <c r="AG210" i="2"/>
  <c r="AI210" i="2" s="1"/>
  <c r="AG209" i="2"/>
  <c r="AI209" i="2" s="1"/>
  <c r="AG208" i="2"/>
  <c r="AI208" i="2" s="1"/>
  <c r="AG207" i="2"/>
  <c r="AI207" i="2" s="1"/>
  <c r="AG206" i="2"/>
  <c r="AI206" i="2" s="1"/>
  <c r="AG205" i="2"/>
  <c r="AI205" i="2" s="1"/>
  <c r="AG204" i="2"/>
  <c r="AI204" i="2" s="1"/>
  <c r="AG203" i="2"/>
  <c r="AI203" i="2" s="1"/>
  <c r="AG202" i="2"/>
  <c r="AI202" i="2" s="1"/>
  <c r="AG201" i="2"/>
  <c r="AI201" i="2" s="1"/>
  <c r="AG200" i="2"/>
  <c r="AG198" i="2"/>
  <c r="AI198" i="2" s="1"/>
  <c r="AG197" i="2"/>
  <c r="AI197" i="2" s="1"/>
  <c r="AG196" i="2"/>
  <c r="AI196" i="2" s="1"/>
  <c r="AG195" i="2"/>
  <c r="AI195" i="2" s="1"/>
  <c r="AG194" i="2"/>
  <c r="AI194" i="2" s="1"/>
  <c r="AG193" i="2"/>
  <c r="AI193" i="2" s="1"/>
  <c r="AG192" i="2"/>
  <c r="AI192" i="2" s="1"/>
  <c r="AG191" i="2"/>
  <c r="AI191" i="2" s="1"/>
  <c r="AG190" i="2"/>
  <c r="AI190" i="2" s="1"/>
  <c r="AG189" i="2"/>
  <c r="AI189" i="2" s="1"/>
  <c r="AG188" i="2"/>
  <c r="AI188" i="2" s="1"/>
  <c r="AG187" i="2"/>
  <c r="AI187" i="2" s="1"/>
  <c r="AG186" i="2"/>
  <c r="AI186" i="2" s="1"/>
  <c r="AG185" i="2"/>
  <c r="AI185" i="2" s="1"/>
  <c r="AG184" i="2"/>
  <c r="AG183" i="2"/>
  <c r="AI183" i="2" s="1"/>
  <c r="AG182" i="2"/>
  <c r="AI182" i="2" s="1"/>
  <c r="AG181" i="2"/>
  <c r="AI181" i="2" s="1"/>
  <c r="AG180" i="2"/>
  <c r="AI180" i="2" s="1"/>
  <c r="AG179" i="2"/>
  <c r="AI179" i="2" s="1"/>
  <c r="AG178" i="2"/>
  <c r="AI178" i="2" s="1"/>
  <c r="AG176" i="2"/>
  <c r="AI176" i="2" s="1"/>
  <c r="AG175" i="2"/>
  <c r="AI175" i="2" s="1"/>
  <c r="AG174" i="2"/>
  <c r="AI174" i="2" s="1"/>
  <c r="AG173" i="2"/>
  <c r="AI173" i="2" s="1"/>
  <c r="AG172" i="2"/>
  <c r="AI172" i="2" s="1"/>
  <c r="AG171" i="2"/>
  <c r="AI171" i="2" s="1"/>
  <c r="AG170" i="2"/>
  <c r="AI170" i="2" s="1"/>
  <c r="AG169" i="2"/>
  <c r="AI169" i="2" s="1"/>
  <c r="AG168" i="2"/>
  <c r="AI168" i="2" s="1"/>
  <c r="AG167" i="2"/>
  <c r="AI167" i="2" s="1"/>
  <c r="AG166" i="2"/>
  <c r="AI166" i="2" s="1"/>
  <c r="AG165" i="2"/>
  <c r="AI165" i="2" s="1"/>
  <c r="AG164" i="2"/>
  <c r="AI164" i="2" s="1"/>
  <c r="AG163" i="2"/>
  <c r="AI163" i="2" s="1"/>
  <c r="AG162" i="2"/>
  <c r="AI162" i="2" s="1"/>
  <c r="AG161" i="2"/>
  <c r="AI161" i="2" s="1"/>
  <c r="AG160" i="2"/>
  <c r="AI160" i="2" s="1"/>
  <c r="AG159" i="2"/>
  <c r="AI159" i="2" s="1"/>
  <c r="AG158" i="2"/>
  <c r="AI158" i="2" s="1"/>
  <c r="AG157" i="2"/>
  <c r="AI157" i="2" s="1"/>
  <c r="AG156" i="2"/>
  <c r="AI156" i="2" s="1"/>
  <c r="AG154" i="2"/>
  <c r="AI154" i="2" s="1"/>
  <c r="AG153" i="2"/>
  <c r="AI153" i="2" s="1"/>
  <c r="AG152" i="2"/>
  <c r="AI152" i="2" s="1"/>
  <c r="AG151" i="2"/>
  <c r="AI151" i="2" s="1"/>
  <c r="AG150" i="2"/>
  <c r="AI150" i="2" s="1"/>
  <c r="AG149" i="2"/>
  <c r="AI149" i="2" s="1"/>
  <c r="AG148" i="2"/>
  <c r="AI148" i="2" s="1"/>
  <c r="AG147" i="2"/>
  <c r="AI147" i="2" s="1"/>
  <c r="AG146" i="2"/>
  <c r="AG145" i="2"/>
  <c r="AI145" i="2" s="1"/>
  <c r="AG144" i="2"/>
  <c r="AI144" i="2" s="1"/>
  <c r="AG143" i="2"/>
  <c r="AI143" i="2" s="1"/>
  <c r="AG142" i="2"/>
  <c r="AI142" i="2" s="1"/>
  <c r="AG141" i="2"/>
  <c r="AI141" i="2" s="1"/>
  <c r="AG140" i="2"/>
  <c r="AI140" i="2" s="1"/>
  <c r="AG139" i="2"/>
  <c r="AI139" i="2" s="1"/>
  <c r="AG138" i="2"/>
  <c r="AI138" i="2" s="1"/>
  <c r="AG137" i="2"/>
  <c r="AI137" i="2" s="1"/>
  <c r="AG136" i="2"/>
  <c r="AI136" i="2" s="1"/>
  <c r="AG135" i="2"/>
  <c r="AI135" i="2" s="1"/>
  <c r="AG134" i="2"/>
  <c r="AI134" i="2" s="1"/>
  <c r="AG132" i="2"/>
  <c r="AI132" i="2" s="1"/>
  <c r="AG131" i="2"/>
  <c r="AI131" i="2" s="1"/>
  <c r="AG130" i="2"/>
  <c r="AI130" i="2" s="1"/>
  <c r="AG129" i="2"/>
  <c r="AI129" i="2" s="1"/>
  <c r="AG128" i="2"/>
  <c r="AI128" i="2" s="1"/>
  <c r="AG127" i="2"/>
  <c r="AI127" i="2" s="1"/>
  <c r="AG126" i="2"/>
  <c r="AI126" i="2" s="1"/>
  <c r="AG125" i="2"/>
  <c r="AI125" i="2" s="1"/>
  <c r="AG124" i="2"/>
  <c r="AI124" i="2" s="1"/>
  <c r="AG123" i="2"/>
  <c r="AI123" i="2" s="1"/>
  <c r="AG122" i="2"/>
  <c r="AG121" i="2"/>
  <c r="AI121" i="2" s="1"/>
  <c r="AG120" i="2"/>
  <c r="AI120" i="2" s="1"/>
  <c r="AG119" i="2"/>
  <c r="AI119" i="2" s="1"/>
  <c r="AG118" i="2"/>
  <c r="AI118" i="2" s="1"/>
  <c r="AG117" i="2"/>
  <c r="AI117" i="2" s="1"/>
  <c r="AG116" i="2"/>
  <c r="AI116" i="2" s="1"/>
  <c r="AG115" i="2"/>
  <c r="AI115" i="2" s="1"/>
  <c r="AG114" i="2"/>
  <c r="AI114" i="2" s="1"/>
  <c r="AG113" i="2"/>
  <c r="AI113" i="2" s="1"/>
  <c r="AG112" i="2"/>
  <c r="AI112" i="2" s="1"/>
  <c r="AG110" i="2"/>
  <c r="AI110" i="2" s="1"/>
  <c r="AG109" i="2"/>
  <c r="AI109" i="2" s="1"/>
  <c r="AG108" i="2"/>
  <c r="AI108" i="2" s="1"/>
  <c r="AG107" i="2"/>
  <c r="AI107" i="2" s="1"/>
  <c r="AG106" i="2"/>
  <c r="AI106" i="2" s="1"/>
  <c r="AG105" i="2"/>
  <c r="AI105" i="2" s="1"/>
  <c r="AG104" i="2"/>
  <c r="AI104" i="2" s="1"/>
  <c r="AG103" i="2"/>
  <c r="AI103" i="2" s="1"/>
  <c r="AG102" i="2"/>
  <c r="AI102" i="2" s="1"/>
  <c r="AG101" i="2"/>
  <c r="AI101" i="2" s="1"/>
  <c r="AG100" i="2"/>
  <c r="AI100" i="2" s="1"/>
  <c r="AG99" i="2"/>
  <c r="AI99" i="2" s="1"/>
  <c r="AG98" i="2"/>
  <c r="AI98" i="2" s="1"/>
  <c r="AG97" i="2"/>
  <c r="AI97" i="2" s="1"/>
  <c r="AG96" i="2"/>
  <c r="AI96" i="2" s="1"/>
  <c r="AG95" i="2"/>
  <c r="AI95" i="2" s="1"/>
  <c r="AG94" i="2"/>
  <c r="AI94" i="2" s="1"/>
  <c r="AG93" i="2"/>
  <c r="AI93" i="2" s="1"/>
  <c r="AG92" i="2"/>
  <c r="AI92" i="2" s="1"/>
  <c r="AG91" i="2"/>
  <c r="AI91" i="2" s="1"/>
  <c r="AG90" i="2"/>
  <c r="AI90" i="2" s="1"/>
  <c r="AG88" i="2"/>
  <c r="AI88" i="2" s="1"/>
  <c r="AG87" i="2"/>
  <c r="AI87" i="2" s="1"/>
  <c r="AG86" i="2"/>
  <c r="AI86" i="2" s="1"/>
  <c r="AG85" i="2"/>
  <c r="AI85" i="2" s="1"/>
  <c r="AG84" i="2"/>
  <c r="AI84" i="2" s="1"/>
  <c r="AG83" i="2"/>
  <c r="AI83" i="2" s="1"/>
  <c r="AG82" i="2"/>
  <c r="AI82" i="2" s="1"/>
  <c r="AG81" i="2"/>
  <c r="AI81" i="2" s="1"/>
  <c r="AG80" i="2"/>
  <c r="AI80" i="2" s="1"/>
  <c r="AG79" i="2"/>
  <c r="AI79" i="2" s="1"/>
  <c r="AG78" i="2"/>
  <c r="AI78" i="2" s="1"/>
  <c r="AG77" i="2"/>
  <c r="AI77" i="2" s="1"/>
  <c r="AG76" i="2"/>
  <c r="AI76" i="2" s="1"/>
  <c r="AG75" i="2"/>
  <c r="AI75" i="2" s="1"/>
  <c r="AG74" i="2"/>
  <c r="AI74" i="2" s="1"/>
  <c r="AG73" i="2"/>
  <c r="AI73" i="2" s="1"/>
  <c r="AG72" i="2"/>
  <c r="AI72" i="2" s="1"/>
  <c r="AG71" i="2"/>
  <c r="AI71" i="2" s="1"/>
  <c r="AG70" i="2"/>
  <c r="AI70" i="2" s="1"/>
  <c r="AG69" i="2"/>
  <c r="AI69" i="2" s="1"/>
  <c r="AG68" i="2"/>
  <c r="AI68" i="2" s="1"/>
  <c r="AG66" i="2"/>
  <c r="AI66" i="2" s="1"/>
  <c r="AG65" i="2"/>
  <c r="AI65" i="2" s="1"/>
  <c r="AG64" i="2"/>
  <c r="AI64" i="2" s="1"/>
  <c r="AG63" i="2"/>
  <c r="AI63" i="2" s="1"/>
  <c r="AG62" i="2"/>
  <c r="AI62" i="2" s="1"/>
  <c r="AG61" i="2"/>
  <c r="AI61" i="2" s="1"/>
  <c r="AG60" i="2"/>
  <c r="AI60" i="2" s="1"/>
  <c r="AG59" i="2"/>
  <c r="AI59" i="2" s="1"/>
  <c r="AG58" i="2"/>
  <c r="AI58" i="2" s="1"/>
  <c r="AG57" i="2"/>
  <c r="AI57" i="2" s="1"/>
  <c r="AG56" i="2"/>
  <c r="AI56" i="2" s="1"/>
  <c r="AG55" i="2"/>
  <c r="AI55" i="2" s="1"/>
  <c r="AG54" i="2"/>
  <c r="AI54" i="2" s="1"/>
  <c r="AG53" i="2"/>
  <c r="AI53" i="2" s="1"/>
  <c r="AG52" i="2"/>
  <c r="AI52" i="2" s="1"/>
  <c r="AG51" i="2"/>
  <c r="AI51" i="2" s="1"/>
  <c r="AG50" i="2"/>
  <c r="AI50" i="2" s="1"/>
  <c r="AG49" i="2"/>
  <c r="AI49" i="2" s="1"/>
  <c r="AG48" i="2"/>
  <c r="AI48" i="2" s="1"/>
  <c r="AG47" i="2"/>
  <c r="AI47" i="2" s="1"/>
  <c r="AG46" i="2"/>
  <c r="AI46" i="2" s="1"/>
  <c r="AG44" i="2"/>
  <c r="AI44" i="2" s="1"/>
  <c r="AG43" i="2"/>
  <c r="AI43" i="2" s="1"/>
  <c r="AG42" i="2"/>
  <c r="AI42" i="2" s="1"/>
  <c r="AG41" i="2"/>
  <c r="AI41" i="2" s="1"/>
  <c r="AG40" i="2"/>
  <c r="AI40" i="2" s="1"/>
  <c r="AG39" i="2"/>
  <c r="AI39" i="2" s="1"/>
  <c r="AG38" i="2"/>
  <c r="AI38" i="2" s="1"/>
  <c r="AG37" i="2"/>
  <c r="AI37" i="2" s="1"/>
  <c r="AG36" i="2"/>
  <c r="AI36" i="2" s="1"/>
  <c r="AG35" i="2"/>
  <c r="AI35" i="2" s="1"/>
  <c r="AG34" i="2"/>
  <c r="AI34" i="2" s="1"/>
  <c r="AG33" i="2"/>
  <c r="AI33" i="2" s="1"/>
  <c r="AG32" i="2"/>
  <c r="AI32" i="2" s="1"/>
  <c r="AG31" i="2"/>
  <c r="AI31" i="2" s="1"/>
  <c r="AG30" i="2"/>
  <c r="AI30" i="2" s="1"/>
  <c r="AG29" i="2"/>
  <c r="AI29" i="2" s="1"/>
  <c r="AG28" i="2"/>
  <c r="AI28" i="2" s="1"/>
  <c r="AG27" i="2"/>
  <c r="AI27" i="2" s="1"/>
  <c r="AG26" i="2"/>
  <c r="AI26" i="2" s="1"/>
  <c r="AG25" i="2"/>
  <c r="AI25" i="2" s="1"/>
  <c r="AG24" i="2"/>
  <c r="AG22" i="2"/>
  <c r="AG21" i="2"/>
  <c r="AG20" i="2"/>
  <c r="AI20" i="2" s="1"/>
  <c r="AG19" i="2"/>
  <c r="AG18" i="2"/>
  <c r="AI18" i="2" s="1"/>
  <c r="AG17" i="2"/>
  <c r="AI17" i="2" s="1"/>
  <c r="AG16" i="2"/>
  <c r="AI16" i="2" s="1"/>
  <c r="AG15" i="2"/>
  <c r="AI15" i="2" s="1"/>
  <c r="AG14" i="2"/>
  <c r="AI14" i="2" s="1"/>
  <c r="AG13" i="2"/>
  <c r="AG12" i="2"/>
  <c r="AG11" i="2"/>
  <c r="AG9" i="2"/>
  <c r="AG8" i="2"/>
  <c r="AI8" i="2" s="1"/>
  <c r="AG7" i="2"/>
  <c r="AG6" i="2"/>
  <c r="AI6" i="2" s="1"/>
  <c r="AG5" i="2"/>
  <c r="AI5" i="2" s="1"/>
  <c r="AG4" i="2"/>
  <c r="AI4" i="2" s="1"/>
  <c r="AG3" i="2"/>
  <c r="AI3" i="2" s="1"/>
  <c r="AG2" i="2"/>
  <c r="AI21" i="2" l="1"/>
  <c r="AI22" i="2"/>
  <c r="AI19" i="2"/>
  <c r="AI13" i="2"/>
  <c r="AI7" i="2"/>
  <c r="AI9" i="2"/>
  <c r="AI11" i="2"/>
  <c r="AI12" i="2"/>
</calcChain>
</file>

<file path=xl/sharedStrings.xml><?xml version="1.0" encoding="utf-8"?>
<sst xmlns="http://schemas.openxmlformats.org/spreadsheetml/2006/main" count="12279" uniqueCount="3667">
  <si>
    <t>城市代码</t>
  </si>
  <si>
    <t>迁入来源地</t>
  </si>
  <si>
    <t>440100</t>
  </si>
  <si>
    <t>广州市</t>
  </si>
  <si>
    <t>440200</t>
  </si>
  <si>
    <t>韶关市</t>
  </si>
  <si>
    <t>440300</t>
  </si>
  <si>
    <t>深圳市</t>
  </si>
  <si>
    <t>440400</t>
  </si>
  <si>
    <t>珠海市</t>
  </si>
  <si>
    <t>440500</t>
  </si>
  <si>
    <t>汕头市</t>
  </si>
  <si>
    <t>440600</t>
  </si>
  <si>
    <t>佛山市</t>
  </si>
  <si>
    <t>440700</t>
  </si>
  <si>
    <t>江门市</t>
  </si>
  <si>
    <t>440800</t>
  </si>
  <si>
    <t>湛江市</t>
  </si>
  <si>
    <t>440900</t>
  </si>
  <si>
    <t>茂名市</t>
  </si>
  <si>
    <t>441200</t>
  </si>
  <si>
    <t>肇庆市</t>
  </si>
  <si>
    <t>441300</t>
  </si>
  <si>
    <t>惠州市</t>
  </si>
  <si>
    <t>441400</t>
  </si>
  <si>
    <t>梅州市</t>
  </si>
  <si>
    <t>441500</t>
  </si>
  <si>
    <t>汕尾市</t>
  </si>
  <si>
    <t>441600</t>
  </si>
  <si>
    <t>河源市</t>
  </si>
  <si>
    <t>441700</t>
  </si>
  <si>
    <t>阳江市</t>
  </si>
  <si>
    <t>441800</t>
  </si>
  <si>
    <t>清远市</t>
  </si>
  <si>
    <t>441900</t>
  </si>
  <si>
    <t>东莞市</t>
  </si>
  <si>
    <t>442000</t>
  </si>
  <si>
    <t>中山市</t>
  </si>
  <si>
    <t>445100</t>
  </si>
  <si>
    <t>潮州市</t>
  </si>
  <si>
    <t>445200</t>
  </si>
  <si>
    <t>揭阳市</t>
  </si>
  <si>
    <t>445300</t>
  </si>
  <si>
    <t>云浮市</t>
  </si>
  <si>
    <t>City ID</t>
  </si>
  <si>
    <t>Mean Ratio (%)</t>
  </si>
  <si>
    <t>City Inflow (W)</t>
  </si>
  <si>
    <t>Guangzhou</t>
  </si>
  <si>
    <t>City</t>
  </si>
  <si>
    <t>Shaoguan</t>
  </si>
  <si>
    <t>Shenzhen</t>
  </si>
  <si>
    <t>Zhuhai</t>
  </si>
  <si>
    <t>Shantou</t>
  </si>
  <si>
    <t>Foshan</t>
  </si>
  <si>
    <t>Jiangmen</t>
  </si>
  <si>
    <t>Maoming</t>
  </si>
  <si>
    <t>Zhanjiang</t>
  </si>
  <si>
    <t>Zhaoqing</t>
  </si>
  <si>
    <t>Huizhou</t>
  </si>
  <si>
    <t>Meizhou</t>
  </si>
  <si>
    <t>Shanwei</t>
  </si>
  <si>
    <t>Heyuan</t>
  </si>
  <si>
    <t>Yangjiang</t>
  </si>
  <si>
    <t>Qingyuan</t>
  </si>
  <si>
    <t>Dongguan</t>
  </si>
  <si>
    <t>Zhongshan</t>
  </si>
  <si>
    <t>Chaozhou</t>
  </si>
  <si>
    <t>Jieyang</t>
  </si>
  <si>
    <t>Yunfu</t>
  </si>
  <si>
    <t>City (CHN)</t>
  </si>
  <si>
    <t>Inflow</t>
  </si>
  <si>
    <t>Outflow</t>
  </si>
  <si>
    <t>2019 GDP (Yi)</t>
  </si>
  <si>
    <t>2019 Population (W)</t>
  </si>
  <si>
    <t>Income 2019 (Yi)</t>
  </si>
  <si>
    <t>Income 2020 (Yi)</t>
  </si>
  <si>
    <t>Drop (%)</t>
  </si>
  <si>
    <t>Traveler 2019 (W)</t>
  </si>
  <si>
    <t>Traveler 2020 (W)</t>
  </si>
  <si>
    <t>Toursim Ratio (%)</t>
  </si>
  <si>
    <t>Employment 2019 (W)</t>
  </si>
  <si>
    <t>Disposable income 2019 (W)</t>
  </si>
  <si>
    <t>Unemployment (W)</t>
  </si>
  <si>
    <t>921.96 </t>
  </si>
  <si>
    <t>Pssenger Traffic/W</t>
  </si>
  <si>
    <t>Consumer expenditure</t>
  </si>
  <si>
    <t>Helongjiang</t>
  </si>
  <si>
    <t>黑龙江省</t>
  </si>
  <si>
    <t>鹤岗</t>
  </si>
  <si>
    <t>伊春</t>
  </si>
  <si>
    <t>双鸭山</t>
  </si>
  <si>
    <t>黑河</t>
  </si>
  <si>
    <t>鸡西</t>
  </si>
  <si>
    <t>佳木斯</t>
  </si>
  <si>
    <t>牡丹江</t>
  </si>
  <si>
    <t>大庆</t>
  </si>
  <si>
    <t>齐齐哈尔</t>
  </si>
  <si>
    <t>Qi Qi Ha Er</t>
  </si>
  <si>
    <t>绥化</t>
  </si>
  <si>
    <t>Sui Hua</t>
  </si>
  <si>
    <t>哈尔滨</t>
  </si>
  <si>
    <t>Ha Er Bin</t>
  </si>
  <si>
    <t>Qinghai</t>
  </si>
  <si>
    <t>青海省</t>
  </si>
  <si>
    <t>西宁</t>
  </si>
  <si>
    <t>Shan'xi</t>
  </si>
  <si>
    <t>陕西省</t>
  </si>
  <si>
    <t>延安</t>
  </si>
  <si>
    <t>商洛</t>
  </si>
  <si>
    <t>安康</t>
  </si>
  <si>
    <t>榆林</t>
  </si>
  <si>
    <t>汉中</t>
  </si>
  <si>
    <t>宝鸡</t>
  </si>
  <si>
    <t>咸阳</t>
  </si>
  <si>
    <t>Xian Yang</t>
  </si>
  <si>
    <t>渭南</t>
  </si>
  <si>
    <t>Wei Nan</t>
  </si>
  <si>
    <t>西安</t>
  </si>
  <si>
    <t>Xi An</t>
  </si>
  <si>
    <t>Liaoning</t>
  </si>
  <si>
    <t>辽宁省</t>
  </si>
  <si>
    <t>盘锦</t>
  </si>
  <si>
    <t>本溪</t>
  </si>
  <si>
    <t>阜新</t>
  </si>
  <si>
    <t>辽阳</t>
  </si>
  <si>
    <t>抚顺</t>
  </si>
  <si>
    <t>营口</t>
  </si>
  <si>
    <t>丹东</t>
  </si>
  <si>
    <t>葫芦岛</t>
  </si>
  <si>
    <t>铁岭</t>
  </si>
  <si>
    <t>朝阳</t>
  </si>
  <si>
    <t>锦州</t>
  </si>
  <si>
    <t>鞍山</t>
  </si>
  <si>
    <t>大连</t>
  </si>
  <si>
    <t>Da Lian</t>
  </si>
  <si>
    <t>沈阳</t>
  </si>
  <si>
    <t>Shen Yang</t>
  </si>
  <si>
    <t>Guizhou</t>
  </si>
  <si>
    <t>贵州省</t>
  </si>
  <si>
    <t>安顺</t>
  </si>
  <si>
    <t>六盘水</t>
  </si>
  <si>
    <t>贵阳</t>
  </si>
  <si>
    <t>Gui Yang</t>
  </si>
  <si>
    <t>遵义</t>
  </si>
  <si>
    <t>Zun Yi</t>
  </si>
  <si>
    <t>毕节</t>
  </si>
  <si>
    <t>Bi Jie</t>
  </si>
  <si>
    <t>Fujian</t>
  </si>
  <si>
    <t>福建省</t>
  </si>
  <si>
    <t>三明</t>
  </si>
  <si>
    <t>龙岩</t>
  </si>
  <si>
    <t>南平</t>
  </si>
  <si>
    <t>莆田</t>
  </si>
  <si>
    <t>宁德</t>
  </si>
  <si>
    <t>厦门</t>
  </si>
  <si>
    <t>漳州</t>
  </si>
  <si>
    <t>Zhang Zhou</t>
  </si>
  <si>
    <t>福州</t>
  </si>
  <si>
    <t>Fu Zhou</t>
  </si>
  <si>
    <t>泉州</t>
  </si>
  <si>
    <t>Quan Zhou</t>
  </si>
  <si>
    <t>Gansu</t>
  </si>
  <si>
    <t>甘肃省</t>
  </si>
  <si>
    <t>酒泉</t>
  </si>
  <si>
    <t>张掖</t>
  </si>
  <si>
    <t>白银</t>
  </si>
  <si>
    <t>武威</t>
  </si>
  <si>
    <t>平凉</t>
  </si>
  <si>
    <t>庆阳</t>
  </si>
  <si>
    <t>陇南</t>
  </si>
  <si>
    <t>定西</t>
  </si>
  <si>
    <t>天水</t>
  </si>
  <si>
    <t>兰州</t>
  </si>
  <si>
    <t>Hunna</t>
  </si>
  <si>
    <t>湖南省</t>
  </si>
  <si>
    <t>张家界</t>
  </si>
  <si>
    <t>湘潭</t>
  </si>
  <si>
    <t>娄底</t>
  </si>
  <si>
    <t>株洲</t>
  </si>
  <si>
    <t>益阳</t>
  </si>
  <si>
    <t>Yi Yang</t>
  </si>
  <si>
    <t>郴州</t>
  </si>
  <si>
    <t>Chen Zhou</t>
  </si>
  <si>
    <t>怀化</t>
  </si>
  <si>
    <t>Huai Hua</t>
  </si>
  <si>
    <t>永州</t>
  </si>
  <si>
    <t>Yong Zhou</t>
  </si>
  <si>
    <t>岳阳</t>
  </si>
  <si>
    <t>Yue Yang</t>
  </si>
  <si>
    <t>常德</t>
  </si>
  <si>
    <t>Chang De</t>
  </si>
  <si>
    <t>长沙</t>
  </si>
  <si>
    <t>Chang Sha</t>
  </si>
  <si>
    <t>邵阳</t>
  </si>
  <si>
    <t>Shao Yang</t>
  </si>
  <si>
    <t>衡阳</t>
  </si>
  <si>
    <t>Heng Yang</t>
  </si>
  <si>
    <t>Hubei</t>
  </si>
  <si>
    <t>湖北省</t>
  </si>
  <si>
    <t>鄂州</t>
  </si>
  <si>
    <t>随州</t>
  </si>
  <si>
    <t>黄石</t>
  </si>
  <si>
    <t>咸宁</t>
  </si>
  <si>
    <t>荆门</t>
  </si>
  <si>
    <t>十堰</t>
  </si>
  <si>
    <t>宜昌</t>
  </si>
  <si>
    <t>Yi Chang</t>
  </si>
  <si>
    <t>孝感</t>
  </si>
  <si>
    <t>Xiao Gan</t>
  </si>
  <si>
    <t>襄阳</t>
  </si>
  <si>
    <t>Xiang Yang</t>
  </si>
  <si>
    <t>荆州</t>
  </si>
  <si>
    <t>Jing Zhou</t>
  </si>
  <si>
    <t>黄冈</t>
  </si>
  <si>
    <t>Huang Gang</t>
  </si>
  <si>
    <t>武汉</t>
  </si>
  <si>
    <t>Wu Han</t>
  </si>
  <si>
    <t>Hainan</t>
  </si>
  <si>
    <t>海南省</t>
  </si>
  <si>
    <t>海口</t>
  </si>
  <si>
    <t>Zhejiang</t>
  </si>
  <si>
    <t>浙江省</t>
  </si>
  <si>
    <t>舟山</t>
  </si>
  <si>
    <t>丽水</t>
  </si>
  <si>
    <t>衢州</t>
  </si>
  <si>
    <t>湖州</t>
  </si>
  <si>
    <t>嘉兴</t>
  </si>
  <si>
    <t>Jia Xing</t>
  </si>
  <si>
    <t>绍兴</t>
  </si>
  <si>
    <t>Shao Xing</t>
  </si>
  <si>
    <t>金华</t>
  </si>
  <si>
    <t>Jin Hua</t>
  </si>
  <si>
    <t>台州</t>
  </si>
  <si>
    <t>Tai Zhou</t>
  </si>
  <si>
    <t>宁波</t>
  </si>
  <si>
    <t>Ning Bo</t>
  </si>
  <si>
    <t>杭州</t>
  </si>
  <si>
    <t>Hang Zhou</t>
  </si>
  <si>
    <t>温州</t>
  </si>
  <si>
    <t>Wen Zhou</t>
  </si>
  <si>
    <t>Henan</t>
  </si>
  <si>
    <t>河南省</t>
  </si>
  <si>
    <t>鹤壁</t>
  </si>
  <si>
    <t>三门峡</t>
  </si>
  <si>
    <t>漯河</t>
  </si>
  <si>
    <t>焦作</t>
  </si>
  <si>
    <t>濮阳</t>
  </si>
  <si>
    <t>许昌</t>
  </si>
  <si>
    <t>Xu Chang</t>
  </si>
  <si>
    <t>开封</t>
  </si>
  <si>
    <t>Kai Feng</t>
  </si>
  <si>
    <t>平顶山</t>
  </si>
  <si>
    <t>Ping Ding Shan</t>
  </si>
  <si>
    <t>安阳</t>
  </si>
  <si>
    <t>An Yang</t>
  </si>
  <si>
    <t>新乡</t>
  </si>
  <si>
    <t>Xin Xiang</t>
  </si>
  <si>
    <t>信阳</t>
  </si>
  <si>
    <t>Xin Yang</t>
  </si>
  <si>
    <t>洛阳</t>
  </si>
  <si>
    <t>Luo Yang</t>
  </si>
  <si>
    <t>驻马店</t>
  </si>
  <si>
    <t>Zhu Ma Dian</t>
  </si>
  <si>
    <t>商丘</t>
  </si>
  <si>
    <t>Shang Qiu</t>
  </si>
  <si>
    <t>周口</t>
  </si>
  <si>
    <t>Zhou Kou</t>
  </si>
  <si>
    <t>郑州</t>
  </si>
  <si>
    <t>Zheng Zhou</t>
  </si>
  <si>
    <t>南阳</t>
  </si>
  <si>
    <t>Nan Yang</t>
  </si>
  <si>
    <t>Heibei</t>
  </si>
  <si>
    <t>河北省</t>
  </si>
  <si>
    <t>秦皇岛</t>
  </si>
  <si>
    <t>承德</t>
  </si>
  <si>
    <t>衡水</t>
  </si>
  <si>
    <t>Heng Shui</t>
  </si>
  <si>
    <t>张家口</t>
  </si>
  <si>
    <t>Zhang Jia Kou</t>
  </si>
  <si>
    <t>廊坊</t>
  </si>
  <si>
    <t>Lang Fang</t>
  </si>
  <si>
    <t>邢台</t>
  </si>
  <si>
    <t>Xing Tai</t>
  </si>
  <si>
    <t>沧州</t>
  </si>
  <si>
    <t>Cang Zhou</t>
  </si>
  <si>
    <t>唐山</t>
  </si>
  <si>
    <t>Tang Shan</t>
  </si>
  <si>
    <t>邯郸</t>
  </si>
  <si>
    <t>Han Dan</t>
  </si>
  <si>
    <t>石家庄</t>
  </si>
  <si>
    <t>Shi Jia Zhuang</t>
  </si>
  <si>
    <t>保定</t>
  </si>
  <si>
    <t>Bao Ding</t>
  </si>
  <si>
    <t>Jiangxi</t>
  </si>
  <si>
    <t>江西省</t>
  </si>
  <si>
    <t>鹰潭</t>
  </si>
  <si>
    <t>新余</t>
  </si>
  <si>
    <t>景德镇</t>
  </si>
  <si>
    <t>萍乡</t>
  </si>
  <si>
    <t>抚州</t>
  </si>
  <si>
    <t>九江</t>
  </si>
  <si>
    <t>Jiu Jiang</t>
  </si>
  <si>
    <t>吉安</t>
  </si>
  <si>
    <t>Ji An</t>
  </si>
  <si>
    <t>南昌</t>
  </si>
  <si>
    <t>Nan Chang</t>
  </si>
  <si>
    <t>宜春</t>
  </si>
  <si>
    <t>Yi Chun</t>
  </si>
  <si>
    <t>上饶</t>
  </si>
  <si>
    <t>Shang Rao</t>
  </si>
  <si>
    <t>赣州</t>
  </si>
  <si>
    <t>Gan Zhou</t>
  </si>
  <si>
    <t>Jiangsu</t>
  </si>
  <si>
    <t>江苏省</t>
  </si>
  <si>
    <t>镇江</t>
  </si>
  <si>
    <t>连云港</t>
  </si>
  <si>
    <t>Lian Yun Gang</t>
  </si>
  <si>
    <t>扬州</t>
  </si>
  <si>
    <t>Yang Zhou</t>
  </si>
  <si>
    <t>常州</t>
  </si>
  <si>
    <t>Chang Zhou</t>
  </si>
  <si>
    <t>泰州</t>
  </si>
  <si>
    <t>宿迁</t>
  </si>
  <si>
    <t>Su Qian</t>
  </si>
  <si>
    <t>淮安</t>
  </si>
  <si>
    <t>Huai An</t>
  </si>
  <si>
    <t>无锡</t>
  </si>
  <si>
    <t>Wu Xi</t>
  </si>
  <si>
    <t>盐城</t>
  </si>
  <si>
    <t>Yan Cheng</t>
  </si>
  <si>
    <t>南通</t>
  </si>
  <si>
    <t>Nan Tong</t>
  </si>
  <si>
    <t>南京</t>
  </si>
  <si>
    <t>Nan Jing</t>
  </si>
  <si>
    <t>徐州</t>
  </si>
  <si>
    <t>Xu Zhou</t>
  </si>
  <si>
    <t>苏州</t>
  </si>
  <si>
    <t>Su Zhou</t>
  </si>
  <si>
    <t>Guangxi</t>
  </si>
  <si>
    <t>广西壮族自治区</t>
  </si>
  <si>
    <t>北海</t>
  </si>
  <si>
    <t>贺州</t>
  </si>
  <si>
    <t>崇左</t>
  </si>
  <si>
    <t>来宾</t>
  </si>
  <si>
    <t>梧州</t>
  </si>
  <si>
    <t>钦州</t>
  </si>
  <si>
    <t>河池</t>
  </si>
  <si>
    <t>百色</t>
  </si>
  <si>
    <t>柳州</t>
  </si>
  <si>
    <t>贵港</t>
  </si>
  <si>
    <t>Gui Gang</t>
  </si>
  <si>
    <t>桂林</t>
  </si>
  <si>
    <t>Gui Lin</t>
  </si>
  <si>
    <t>玉林</t>
  </si>
  <si>
    <t>Yu Lin</t>
  </si>
  <si>
    <t>南宁</t>
  </si>
  <si>
    <t>Nan Ning</t>
  </si>
  <si>
    <t>Guangdong</t>
  </si>
  <si>
    <t>广东省</t>
  </si>
  <si>
    <t>珠海</t>
  </si>
  <si>
    <t>Zhu Hai</t>
  </si>
  <si>
    <t>云浮</t>
  </si>
  <si>
    <t>Yun Fu</t>
  </si>
  <si>
    <t>阳江</t>
  </si>
  <si>
    <t>Yang Jiang</t>
  </si>
  <si>
    <t>潮州</t>
  </si>
  <si>
    <t>Chao Zhou</t>
  </si>
  <si>
    <t>韶关</t>
  </si>
  <si>
    <t>Shao Guan</t>
  </si>
  <si>
    <t>汕尾</t>
  </si>
  <si>
    <t>Shan Wei</t>
  </si>
  <si>
    <t>河源</t>
  </si>
  <si>
    <t>He Yuan</t>
  </si>
  <si>
    <t>中山</t>
  </si>
  <si>
    <t>Zhong Shan</t>
  </si>
  <si>
    <t>清远</t>
  </si>
  <si>
    <t>Qing Yuan</t>
  </si>
  <si>
    <t>肇庆</t>
  </si>
  <si>
    <t>Zhao Qing</t>
  </si>
  <si>
    <t>梅州</t>
  </si>
  <si>
    <t>Mei Zhou</t>
  </si>
  <si>
    <t>江门</t>
  </si>
  <si>
    <t>Jiang Men</t>
  </si>
  <si>
    <t>惠州</t>
  </si>
  <si>
    <t>Hui Zhou</t>
  </si>
  <si>
    <t>汕头</t>
  </si>
  <si>
    <t>Shan Tou</t>
  </si>
  <si>
    <t>茂名</t>
  </si>
  <si>
    <t>Mao Ming</t>
  </si>
  <si>
    <t>揭阳</t>
  </si>
  <si>
    <t>Jie Yang</t>
  </si>
  <si>
    <t>湛江</t>
  </si>
  <si>
    <t>Zhan Jiang</t>
  </si>
  <si>
    <t>佛山</t>
  </si>
  <si>
    <t>Fo Shan</t>
  </si>
  <si>
    <t>东莞</t>
  </si>
  <si>
    <t>Dong Guan</t>
  </si>
  <si>
    <t>深圳</t>
  </si>
  <si>
    <t>Shen Zhen</t>
  </si>
  <si>
    <t>广州</t>
  </si>
  <si>
    <t>Guang Zhou</t>
  </si>
  <si>
    <t>Shanxi</t>
  </si>
  <si>
    <t>山西省</t>
  </si>
  <si>
    <t>阳泉</t>
  </si>
  <si>
    <t>朔州</t>
  </si>
  <si>
    <t>晋城</t>
  </si>
  <si>
    <t>忻州</t>
  </si>
  <si>
    <t>晋中</t>
  </si>
  <si>
    <t>大同</t>
  </si>
  <si>
    <t>长治</t>
  </si>
  <si>
    <t>吕梁</t>
  </si>
  <si>
    <t>太原</t>
  </si>
  <si>
    <t>Tai Yuan</t>
  </si>
  <si>
    <t>临汾</t>
  </si>
  <si>
    <t>Lin Fen</t>
  </si>
  <si>
    <t>运城</t>
  </si>
  <si>
    <t>Yun Cheng</t>
  </si>
  <si>
    <t>Shandong</t>
  </si>
  <si>
    <t>山东省</t>
  </si>
  <si>
    <t>莱芜</t>
  </si>
  <si>
    <t>东营</t>
  </si>
  <si>
    <t>日照</t>
  </si>
  <si>
    <t>威海</t>
  </si>
  <si>
    <t>枣庄</t>
  </si>
  <si>
    <t>滨州</t>
  </si>
  <si>
    <t>淄博</t>
  </si>
  <si>
    <t>Zi Bo</t>
  </si>
  <si>
    <t>泰安</t>
  </si>
  <si>
    <t>Tai An</t>
  </si>
  <si>
    <t>德州</t>
  </si>
  <si>
    <t>De Zhou</t>
  </si>
  <si>
    <t>聊城</t>
  </si>
  <si>
    <t>Liao Cheng</t>
  </si>
  <si>
    <t>济南</t>
  </si>
  <si>
    <t>Ji Nan</t>
  </si>
  <si>
    <t>烟台</t>
  </si>
  <si>
    <t>Yan Tai</t>
  </si>
  <si>
    <t>济宁</t>
  </si>
  <si>
    <t>Ji Ning</t>
  </si>
  <si>
    <t>菏泽</t>
  </si>
  <si>
    <t>He Ze</t>
  </si>
  <si>
    <t>青岛</t>
  </si>
  <si>
    <t>Qing Dao</t>
  </si>
  <si>
    <t>潍坊</t>
  </si>
  <si>
    <t>Wei Fang</t>
  </si>
  <si>
    <t>临沂</t>
  </si>
  <si>
    <t>Lin Yi</t>
  </si>
  <si>
    <t>Anhui</t>
  </si>
  <si>
    <t>安徽省</t>
  </si>
  <si>
    <t>黄山</t>
  </si>
  <si>
    <t>马鞍山</t>
  </si>
  <si>
    <t>池州</t>
  </si>
  <si>
    <t>淮北</t>
  </si>
  <si>
    <t>芜湖</t>
  </si>
  <si>
    <t>淮南</t>
  </si>
  <si>
    <t>宣城</t>
  </si>
  <si>
    <t>蚌埠</t>
  </si>
  <si>
    <t>滁州</t>
  </si>
  <si>
    <t>亳州</t>
  </si>
  <si>
    <t>Bo Zhou</t>
  </si>
  <si>
    <t>安庆</t>
  </si>
  <si>
    <t>An Qing</t>
  </si>
  <si>
    <t>宿州</t>
  </si>
  <si>
    <t>Su Zhou</t>
  </si>
  <si>
    <t>六安</t>
  </si>
  <si>
    <t>Liu An</t>
  </si>
  <si>
    <t>合肥</t>
  </si>
  <si>
    <t>He Fei</t>
  </si>
  <si>
    <t>阜阳</t>
  </si>
  <si>
    <t>Fu Yang</t>
  </si>
  <si>
    <t>Tianjin</t>
  </si>
  <si>
    <t>天津市</t>
  </si>
  <si>
    <t>天津</t>
  </si>
  <si>
    <t>Tian Jin</t>
  </si>
  <si>
    <t>Sichuan</t>
  </si>
  <si>
    <t>四川省</t>
  </si>
  <si>
    <t>攀枝花</t>
  </si>
  <si>
    <t>雅安</t>
  </si>
  <si>
    <t>广元</t>
  </si>
  <si>
    <t>自贡</t>
  </si>
  <si>
    <t>眉山</t>
  </si>
  <si>
    <t>广安</t>
  </si>
  <si>
    <t>乐山</t>
  </si>
  <si>
    <t>遂宁</t>
  </si>
  <si>
    <t>巴中</t>
  </si>
  <si>
    <t>德阳</t>
  </si>
  <si>
    <t>资阳</t>
  </si>
  <si>
    <t>内江</t>
  </si>
  <si>
    <t>泸州</t>
  </si>
  <si>
    <t>Lu Zhou</t>
  </si>
  <si>
    <t>宜宾</t>
  </si>
  <si>
    <t>Yi Bin</t>
  </si>
  <si>
    <t>绵阳</t>
  </si>
  <si>
    <t>Mian Yang</t>
  </si>
  <si>
    <t>达州</t>
  </si>
  <si>
    <t>Da Zhou</t>
  </si>
  <si>
    <t>南充</t>
  </si>
  <si>
    <t>Nan Chong</t>
  </si>
  <si>
    <t>成都</t>
  </si>
  <si>
    <t>Cheng Du</t>
  </si>
  <si>
    <t>Jilin</t>
  </si>
  <si>
    <t>吉林省</t>
  </si>
  <si>
    <t>辽源</t>
  </si>
  <si>
    <t>白山</t>
  </si>
  <si>
    <t>白城</t>
  </si>
  <si>
    <t>通化</t>
  </si>
  <si>
    <t>松原</t>
  </si>
  <si>
    <t>四平</t>
  </si>
  <si>
    <t>吉林</t>
  </si>
  <si>
    <t>Ji Lin</t>
  </si>
  <si>
    <t>长春</t>
  </si>
  <si>
    <t>Chang Chun</t>
  </si>
  <si>
    <t>Beijing</t>
  </si>
  <si>
    <t>北京市</t>
  </si>
  <si>
    <t>北京</t>
  </si>
  <si>
    <t>Bei Jing</t>
  </si>
  <si>
    <t>Yunnan</t>
  </si>
  <si>
    <t>云南省</t>
  </si>
  <si>
    <t>丽江</t>
  </si>
  <si>
    <t>玉溪</t>
  </si>
  <si>
    <t>临沧</t>
  </si>
  <si>
    <t>保山</t>
  </si>
  <si>
    <t>普洱</t>
  </si>
  <si>
    <t>昭通</t>
  </si>
  <si>
    <t>Zhao Tong</t>
  </si>
  <si>
    <t>曲靖</t>
  </si>
  <si>
    <t>Qu Jing</t>
  </si>
  <si>
    <t>昆明</t>
  </si>
  <si>
    <t>Kun Ming</t>
  </si>
  <si>
    <t>Shanghai</t>
  </si>
  <si>
    <t>上海市</t>
  </si>
  <si>
    <t>上海</t>
  </si>
  <si>
    <t>Shang Hai</t>
  </si>
  <si>
    <t>Chongqing</t>
  </si>
  <si>
    <t>重庆市</t>
  </si>
  <si>
    <t>重庆</t>
  </si>
  <si>
    <t>Chong Qing</t>
  </si>
  <si>
    <t>Province</t>
  </si>
  <si>
    <t>City_name</t>
  </si>
  <si>
    <t>Latitude</t>
  </si>
  <si>
    <t>Longitude</t>
  </si>
  <si>
    <t>Population</t>
  </si>
  <si>
    <t>No</t>
  </si>
  <si>
    <t>龙沙区</t>
  </si>
  <si>
    <t>齐齐哈尔市</t>
  </si>
  <si>
    <t>龙江县</t>
  </si>
  <si>
    <t>龙凤区</t>
  </si>
  <si>
    <t>大庆市</t>
  </si>
  <si>
    <t>麻山区</t>
  </si>
  <si>
    <t>鸡西市</t>
  </si>
  <si>
    <t>鸡冠区</t>
  </si>
  <si>
    <t>鸡东县</t>
  </si>
  <si>
    <t>香坊区</t>
  </si>
  <si>
    <t>哈尔滨市</t>
  </si>
  <si>
    <t>饶河县</t>
  </si>
  <si>
    <t>双鸭山市</t>
  </si>
  <si>
    <t>青冈县</t>
  </si>
  <si>
    <t>绥化市</t>
  </si>
  <si>
    <t>集贤县</t>
  </si>
  <si>
    <t>阿城区</t>
  </si>
  <si>
    <t>阳明区</t>
  </si>
  <si>
    <t>牡丹江市</t>
  </si>
  <si>
    <t>铁锋区</t>
  </si>
  <si>
    <t>铁力市</t>
  </si>
  <si>
    <t>伊春市</t>
  </si>
  <si>
    <t>金山屯区</t>
  </si>
  <si>
    <t>郊区</t>
  </si>
  <si>
    <t>佳木斯市</t>
  </si>
  <si>
    <t>道里区</t>
  </si>
  <si>
    <t>道外区</t>
  </si>
  <si>
    <t>通河县</t>
  </si>
  <si>
    <t>逊克县</t>
  </si>
  <si>
    <t>黑河市</t>
  </si>
  <si>
    <t>讷河市</t>
  </si>
  <si>
    <t>让胡路区</t>
  </si>
  <si>
    <t>西林区</t>
  </si>
  <si>
    <t>西安区</t>
  </si>
  <si>
    <t>虎林市</t>
  </si>
  <si>
    <t>萨尔图区</t>
  </si>
  <si>
    <t>萝北县</t>
  </si>
  <si>
    <t>鹤岗市</t>
  </si>
  <si>
    <t>茄子河区</t>
  </si>
  <si>
    <t>七台河市</t>
  </si>
  <si>
    <t>肇源县</t>
  </si>
  <si>
    <t>肇州县</t>
  </si>
  <si>
    <t>肇东市</t>
  </si>
  <si>
    <t>翠峦区</t>
  </si>
  <si>
    <t>美溪区</t>
  </si>
  <si>
    <t>绥芬河市</t>
  </si>
  <si>
    <t>绥滨县</t>
  </si>
  <si>
    <t>绥棱县</t>
  </si>
  <si>
    <t>红星区</t>
  </si>
  <si>
    <t>红岗区</t>
  </si>
  <si>
    <t>穆棱市</t>
  </si>
  <si>
    <t>碾子山区</t>
  </si>
  <si>
    <t>甘南县</t>
  </si>
  <si>
    <t>爱辉区</t>
  </si>
  <si>
    <t>爱民区</t>
  </si>
  <si>
    <t>漠河县</t>
  </si>
  <si>
    <t>大兴安岭地区</t>
  </si>
  <si>
    <t>滴道区</t>
  </si>
  <si>
    <t>海林市</t>
  </si>
  <si>
    <t>海伦市</t>
  </si>
  <si>
    <t>泰来县</t>
  </si>
  <si>
    <t>汤旺河区</t>
  </si>
  <si>
    <t>汤原县</t>
  </si>
  <si>
    <t>梨树区</t>
  </si>
  <si>
    <t>梅里斯达斡尔族区</t>
  </si>
  <si>
    <t>桦川县</t>
  </si>
  <si>
    <t>桦南县</t>
  </si>
  <si>
    <t>桃山区</t>
  </si>
  <si>
    <t>林甸县</t>
  </si>
  <si>
    <t>林口县</t>
  </si>
  <si>
    <t>松北区</t>
  </si>
  <si>
    <t>杜尔伯特蒙古族自治县</t>
  </si>
  <si>
    <t>木兰县</t>
  </si>
  <si>
    <t>望奎县</t>
  </si>
  <si>
    <t>明水县</t>
  </si>
  <si>
    <t>昂昂溪区</t>
  </si>
  <si>
    <t>方正县</t>
  </si>
  <si>
    <t>新青区</t>
  </si>
  <si>
    <t>新兴区</t>
  </si>
  <si>
    <t>拜泉县</t>
  </si>
  <si>
    <t>抚远市</t>
  </si>
  <si>
    <t>恒山区</t>
  </si>
  <si>
    <t>建华区</t>
  </si>
  <si>
    <t>延寿县</t>
  </si>
  <si>
    <t>庆安县</t>
  </si>
  <si>
    <t>平房区</t>
  </si>
  <si>
    <t>带岭区</t>
  </si>
  <si>
    <t>巴彦县</t>
  </si>
  <si>
    <t>工农区</t>
  </si>
  <si>
    <t>岭东区</t>
  </si>
  <si>
    <t>尚志市</t>
  </si>
  <si>
    <t>尖山区</t>
  </si>
  <si>
    <t>富锦市</t>
  </si>
  <si>
    <t>富裕县</t>
  </si>
  <si>
    <t>富拉尔基区</t>
  </si>
  <si>
    <t>密山市</t>
  </si>
  <si>
    <t>宾县</t>
  </si>
  <si>
    <t>宝清县</t>
  </si>
  <si>
    <t>宝山区</t>
  </si>
  <si>
    <t>安达市</t>
  </si>
  <si>
    <t>宁安市</t>
  </si>
  <si>
    <t>孙吴县</t>
  </si>
  <si>
    <t>嫩江县</t>
  </si>
  <si>
    <t>大同区</t>
  </si>
  <si>
    <t>塔河县</t>
  </si>
  <si>
    <t>城子河区</t>
  </si>
  <si>
    <t>四方台区</t>
  </si>
  <si>
    <t>嘉荫县</t>
  </si>
  <si>
    <t>呼玛县</t>
  </si>
  <si>
    <t>呼兰区</t>
  </si>
  <si>
    <t>向阳区</t>
  </si>
  <si>
    <t>同江市</t>
  </si>
  <si>
    <t>双城区</t>
  </si>
  <si>
    <t>友谊县</t>
  </si>
  <si>
    <t>友好区</t>
  </si>
  <si>
    <t>南岗区</t>
  </si>
  <si>
    <t>南岔区</t>
  </si>
  <si>
    <t>南山区</t>
  </si>
  <si>
    <t>北林区</t>
  </si>
  <si>
    <t>北安市</t>
  </si>
  <si>
    <t>勃利县</t>
  </si>
  <si>
    <t>前进区</t>
  </si>
  <si>
    <t>兴山区</t>
  </si>
  <si>
    <t>兴安区</t>
  </si>
  <si>
    <t>兰西县</t>
  </si>
  <si>
    <t>克山县</t>
  </si>
  <si>
    <t>克东县</t>
  </si>
  <si>
    <t>依安县</t>
  </si>
  <si>
    <t>依兰县</t>
  </si>
  <si>
    <t>伊春区</t>
  </si>
  <si>
    <t>五营区</t>
  </si>
  <si>
    <t>五常市</t>
  </si>
  <si>
    <t>五大连池市</t>
  </si>
  <si>
    <t>乌马河区</t>
  </si>
  <si>
    <t>乌伊岭区</t>
  </si>
  <si>
    <t>东风区</t>
  </si>
  <si>
    <t>东山区</t>
  </si>
  <si>
    <t>东安区</t>
  </si>
  <si>
    <t>东宁市</t>
  </si>
  <si>
    <t>上甘岭区</t>
  </si>
  <si>
    <t>门源回族自治县</t>
  </si>
  <si>
    <t>海北藏族自治州</t>
  </si>
  <si>
    <t>都兰县</t>
  </si>
  <si>
    <t>海西蒙古族藏族自治州</t>
  </si>
  <si>
    <t>达日县</t>
  </si>
  <si>
    <t>果洛藏族自治州</t>
  </si>
  <si>
    <t>贵德县</t>
  </si>
  <si>
    <t>海南藏族自治州</t>
  </si>
  <si>
    <t>贵南县</t>
  </si>
  <si>
    <t>称多县</t>
  </si>
  <si>
    <t>玉树藏族自治州</t>
  </si>
  <si>
    <t>祁连县</t>
  </si>
  <si>
    <t>甘德县</t>
  </si>
  <si>
    <t>班玛县</t>
  </si>
  <si>
    <t>玛沁县</t>
  </si>
  <si>
    <t>玛多县</t>
  </si>
  <si>
    <t>玉树市</t>
  </si>
  <si>
    <t>湟源县</t>
  </si>
  <si>
    <t>西宁市</t>
  </si>
  <si>
    <t>湟中县</t>
  </si>
  <si>
    <t>海晏县</t>
  </si>
  <si>
    <t>泽库县</t>
  </si>
  <si>
    <t>黄南藏族自治州</t>
  </si>
  <si>
    <t>治多县</t>
  </si>
  <si>
    <t>河南蒙古族自治县</t>
  </si>
  <si>
    <t>民和回族土族自治县</t>
  </si>
  <si>
    <t>海东市</t>
  </si>
  <si>
    <t>格尔木市</t>
  </si>
  <si>
    <t>杂多县</t>
  </si>
  <si>
    <t>曲麻莱县</t>
  </si>
  <si>
    <t>德令哈市</t>
  </si>
  <si>
    <t>循化撒拉族自治县</t>
  </si>
  <si>
    <t>平安区</t>
  </si>
  <si>
    <t>尖扎县</t>
  </si>
  <si>
    <t>天峻县</t>
  </si>
  <si>
    <t>大通回族土族自治县</t>
  </si>
  <si>
    <t>城西区</t>
  </si>
  <si>
    <t>城北区</t>
  </si>
  <si>
    <t>城中区</t>
  </si>
  <si>
    <t>城东区</t>
  </si>
  <si>
    <t>囊谦县</t>
  </si>
  <si>
    <t>同德县</t>
  </si>
  <si>
    <t>同仁县</t>
  </si>
  <si>
    <t>化隆回族自治县</t>
  </si>
  <si>
    <t>刚察县</t>
  </si>
  <si>
    <t>兴海县</t>
  </si>
  <si>
    <t>共和县</t>
  </si>
  <si>
    <t>互助土族自治县</t>
  </si>
  <si>
    <t>乐都区</t>
  </si>
  <si>
    <t>乌兰县</t>
  </si>
  <si>
    <t>久治县</t>
  </si>
  <si>
    <t>黄龙县</t>
  </si>
  <si>
    <t>延安市</t>
  </si>
  <si>
    <t>黄陵县</t>
  </si>
  <si>
    <t>麟游县</t>
  </si>
  <si>
    <t>宝鸡市</t>
  </si>
  <si>
    <t>高陵区</t>
  </si>
  <si>
    <t>西安市</t>
  </si>
  <si>
    <t>韩城市</t>
  </si>
  <si>
    <t>渭南市</t>
  </si>
  <si>
    <t>靖边县</t>
  </si>
  <si>
    <t>榆林市</t>
  </si>
  <si>
    <t>雁塔区</t>
  </si>
  <si>
    <t>陈仓区</t>
  </si>
  <si>
    <t>陇县</t>
  </si>
  <si>
    <t>阎良区</t>
  </si>
  <si>
    <t>长武县</t>
  </si>
  <si>
    <t>咸阳市</t>
  </si>
  <si>
    <t>长安区</t>
  </si>
  <si>
    <t>镇巴县</t>
  </si>
  <si>
    <t>汉中市</t>
  </si>
  <si>
    <t>镇安县</t>
  </si>
  <si>
    <t>商洛市</t>
  </si>
  <si>
    <t>镇坪县</t>
  </si>
  <si>
    <t>安康市</t>
  </si>
  <si>
    <t>金台区</t>
  </si>
  <si>
    <t>西乡县</t>
  </si>
  <si>
    <t>蓝田县</t>
  </si>
  <si>
    <t>蒲城县</t>
  </si>
  <si>
    <t>莲湖区</t>
  </si>
  <si>
    <t>耀州区</t>
  </si>
  <si>
    <t>铜川市</t>
  </si>
  <si>
    <t>绥德县</t>
  </si>
  <si>
    <t>紫阳县</t>
  </si>
  <si>
    <t>米脂县</t>
  </si>
  <si>
    <t>秦都区</t>
  </si>
  <si>
    <t>神木县</t>
  </si>
  <si>
    <t>礼泉县</t>
  </si>
  <si>
    <t>碑林区</t>
  </si>
  <si>
    <t>石泉县</t>
  </si>
  <si>
    <t>眉县</t>
  </si>
  <si>
    <t>白河县</t>
  </si>
  <si>
    <t>白水县</t>
  </si>
  <si>
    <t>略阳县</t>
  </si>
  <si>
    <t>留坝县</t>
  </si>
  <si>
    <t>甘泉县</t>
  </si>
  <si>
    <t>王益区</t>
  </si>
  <si>
    <t>灞桥区</t>
  </si>
  <si>
    <t>澄城县</t>
  </si>
  <si>
    <t>潼关县</t>
  </si>
  <si>
    <t>渭滨区</t>
  </si>
  <si>
    <t>渭城区</t>
  </si>
  <si>
    <t>清涧县</t>
  </si>
  <si>
    <t>淳化县</t>
  </si>
  <si>
    <t>洛川县</t>
  </si>
  <si>
    <t>洛南县</t>
  </si>
  <si>
    <t>洋县</t>
  </si>
  <si>
    <t>泾阳县</t>
  </si>
  <si>
    <t>汉阴县</t>
  </si>
  <si>
    <t>汉滨区</t>
  </si>
  <si>
    <t>汉台区</t>
  </si>
  <si>
    <t>永寿县</t>
  </si>
  <si>
    <t>武功县</t>
  </si>
  <si>
    <t>横山区</t>
  </si>
  <si>
    <t>榆阳区</t>
  </si>
  <si>
    <t>柞水县</t>
  </si>
  <si>
    <t>杨陵区</t>
  </si>
  <si>
    <t>未央区</t>
  </si>
  <si>
    <t>旬阳县</t>
  </si>
  <si>
    <t>旬邑县</t>
  </si>
  <si>
    <t>新城区</t>
  </si>
  <si>
    <t>扶风县</t>
  </si>
  <si>
    <t>户县</t>
  </si>
  <si>
    <t>志丹县</t>
  </si>
  <si>
    <t>彬县</t>
  </si>
  <si>
    <t>延长县</t>
  </si>
  <si>
    <t>延川县</t>
  </si>
  <si>
    <t>府谷县</t>
  </si>
  <si>
    <t>平利县</t>
  </si>
  <si>
    <t>岚皋县</t>
  </si>
  <si>
    <t>岐山县</t>
  </si>
  <si>
    <t>山阳县</t>
  </si>
  <si>
    <t>富平县</t>
  </si>
  <si>
    <t>富县</t>
  </si>
  <si>
    <t>宝塔区</t>
  </si>
  <si>
    <t>宜川县</t>
  </si>
  <si>
    <t>宜君县</t>
  </si>
  <si>
    <t>定边县</t>
  </si>
  <si>
    <t>安塞区</t>
  </si>
  <si>
    <t>宁陕县</t>
  </si>
  <si>
    <t>宁强县</t>
  </si>
  <si>
    <t>子长县</t>
  </si>
  <si>
    <t>子洲县</t>
  </si>
  <si>
    <t>太白县</t>
  </si>
  <si>
    <t>大荔县</t>
  </si>
  <si>
    <t>城固县</t>
  </si>
  <si>
    <t>商州区</t>
  </si>
  <si>
    <t>商南县</t>
  </si>
  <si>
    <t>周至县</t>
  </si>
  <si>
    <t>吴起县</t>
  </si>
  <si>
    <t>吴堡县</t>
  </si>
  <si>
    <t>合阳县</t>
  </si>
  <si>
    <t>印台区</t>
  </si>
  <si>
    <t>南郑县</t>
  </si>
  <si>
    <t>华阴市</t>
  </si>
  <si>
    <t>华州区</t>
  </si>
  <si>
    <t>千阳县</t>
  </si>
  <si>
    <t>勉县</t>
  </si>
  <si>
    <t>凤翔县</t>
  </si>
  <si>
    <t>凤县</t>
  </si>
  <si>
    <t>兴平市</t>
  </si>
  <si>
    <t>佳县</t>
  </si>
  <si>
    <t>佛坪县</t>
  </si>
  <si>
    <t>乾县</t>
  </si>
  <si>
    <t>丹凤县</t>
  </si>
  <si>
    <t>临潼区</t>
  </si>
  <si>
    <t>临渭区</t>
  </si>
  <si>
    <t>三原县</t>
  </si>
  <si>
    <t>黔江区</t>
  </si>
  <si>
    <t>市辖区</t>
  </si>
  <si>
    <t>长寿区</t>
  </si>
  <si>
    <t>铜梁区</t>
  </si>
  <si>
    <t>酉阳土家族苗族自治县</t>
  </si>
  <si>
    <t>县</t>
  </si>
  <si>
    <t>荣昌区</t>
  </si>
  <si>
    <t>綦江区</t>
  </si>
  <si>
    <t>秀山土家族苗族自治县</t>
  </si>
  <si>
    <t>石柱土家族自治县</t>
  </si>
  <si>
    <t>璧山区</t>
  </si>
  <si>
    <t>潼南区</t>
  </si>
  <si>
    <t>渝北区</t>
  </si>
  <si>
    <t>渝中区</t>
  </si>
  <si>
    <t>涪陵区</t>
  </si>
  <si>
    <t>沙坪坝区</t>
  </si>
  <si>
    <t>江津区</t>
  </si>
  <si>
    <t>江北区</t>
  </si>
  <si>
    <t>永川区</t>
  </si>
  <si>
    <t>武隆县</t>
  </si>
  <si>
    <t>梁平县</t>
  </si>
  <si>
    <t>忠县</t>
  </si>
  <si>
    <t>彭水苗族土家族自治县</t>
  </si>
  <si>
    <t>开州区</t>
  </si>
  <si>
    <t>巴南区</t>
  </si>
  <si>
    <t>巫溪县</t>
  </si>
  <si>
    <t>巫山县</t>
  </si>
  <si>
    <t>奉节县</t>
  </si>
  <si>
    <t>大足区</t>
  </si>
  <si>
    <t>大渡口区</t>
  </si>
  <si>
    <t>城口县</t>
  </si>
  <si>
    <t>垫江县</t>
  </si>
  <si>
    <t>合川区</t>
  </si>
  <si>
    <t>南川区</t>
  </si>
  <si>
    <t>南岸区</t>
  </si>
  <si>
    <t>北碚区</t>
  </si>
  <si>
    <t>云阳县</t>
  </si>
  <si>
    <t>九龙坡区</t>
  </si>
  <si>
    <t>丰都县</t>
  </si>
  <si>
    <t>万州区</t>
  </si>
  <si>
    <t>龙港区</t>
  </si>
  <si>
    <t>葫芦岛市</t>
  </si>
  <si>
    <t>龙城区</t>
  </si>
  <si>
    <t>朝阳市</t>
  </si>
  <si>
    <t>黑山县</t>
  </si>
  <si>
    <t>锦州市</t>
  </si>
  <si>
    <t>鲅鱼圈区</t>
  </si>
  <si>
    <t>营口市</t>
  </si>
  <si>
    <t>顺城区</t>
  </si>
  <si>
    <t>抚顺市</t>
  </si>
  <si>
    <t>阜新蒙古族自治县</t>
  </si>
  <si>
    <t>阜新市</t>
  </si>
  <si>
    <t>长海县</t>
  </si>
  <si>
    <t>大连市</t>
  </si>
  <si>
    <t>银州区</t>
  </si>
  <si>
    <t>铁岭市</t>
  </si>
  <si>
    <t>铁西区</t>
  </si>
  <si>
    <t>鞍山市</t>
  </si>
  <si>
    <t>沈阳市</t>
  </si>
  <si>
    <t>铁岭县</t>
  </si>
  <si>
    <t>铁东区</t>
  </si>
  <si>
    <t>金州区</t>
  </si>
  <si>
    <t>连山区</t>
  </si>
  <si>
    <t>辽阳县</t>
  </si>
  <si>
    <t>辽阳市</t>
  </si>
  <si>
    <t>辽中区</t>
  </si>
  <si>
    <t>调兵山市</t>
  </si>
  <si>
    <t>西市区</t>
  </si>
  <si>
    <t>西岗区</t>
  </si>
  <si>
    <t>西丰县</t>
  </si>
  <si>
    <t>苏家屯区</t>
  </si>
  <si>
    <t>老边区</t>
  </si>
  <si>
    <t>绥中县</t>
  </si>
  <si>
    <t>细河区</t>
  </si>
  <si>
    <t>站前区</t>
  </si>
  <si>
    <t>立山区</t>
  </si>
  <si>
    <t>盘山县</t>
  </si>
  <si>
    <t>盘锦市</t>
  </si>
  <si>
    <t>盖州市</t>
  </si>
  <si>
    <t>皇姑区</t>
  </si>
  <si>
    <t>白塔区</t>
  </si>
  <si>
    <t>甘井子区</t>
  </si>
  <si>
    <t>瓦房店市</t>
  </si>
  <si>
    <t>灯塔市</t>
  </si>
  <si>
    <t>溪湖区</t>
  </si>
  <si>
    <t>本溪市</t>
  </si>
  <si>
    <t>清河门区</t>
  </si>
  <si>
    <t>清河区</t>
  </si>
  <si>
    <t>清原满族自治县</t>
  </si>
  <si>
    <t>海州区</t>
  </si>
  <si>
    <t>海城市</t>
  </si>
  <si>
    <t>浑南区</t>
  </si>
  <si>
    <t>法库县</t>
  </si>
  <si>
    <t>沙河口区</t>
  </si>
  <si>
    <t>沈河区</t>
  </si>
  <si>
    <t>沈北新区</t>
  </si>
  <si>
    <t>桓仁满族自治县</t>
  </si>
  <si>
    <t>本溪满族自治县</t>
  </si>
  <si>
    <t>朝阳县</t>
  </si>
  <si>
    <t>望花区</t>
  </si>
  <si>
    <t>普兰店区</t>
  </si>
  <si>
    <t>明山区</t>
  </si>
  <si>
    <t>昌图县</t>
  </si>
  <si>
    <t>旅顺口区</t>
  </si>
  <si>
    <t>新邱区</t>
  </si>
  <si>
    <t>新民市</t>
  </si>
  <si>
    <t>新抚区</t>
  </si>
  <si>
    <t>新宾满族自治县</t>
  </si>
  <si>
    <t>文圣区</t>
  </si>
  <si>
    <t>振安区</t>
  </si>
  <si>
    <t>丹东市</t>
  </si>
  <si>
    <t>振兴区</t>
  </si>
  <si>
    <t>抚顺县</t>
  </si>
  <si>
    <t>彰武县</t>
  </si>
  <si>
    <t>弓长岭区</t>
  </si>
  <si>
    <t>开原市</t>
  </si>
  <si>
    <t>建昌县</t>
  </si>
  <si>
    <t>建平县</t>
  </si>
  <si>
    <t>康平县</t>
  </si>
  <si>
    <t>庄河市</t>
  </si>
  <si>
    <t>平山区</t>
  </si>
  <si>
    <t>岫岩满族自治县</t>
  </si>
  <si>
    <t>宽甸满族自治县</t>
  </si>
  <si>
    <t>宏伟区</t>
  </si>
  <si>
    <t>太平区</t>
  </si>
  <si>
    <t>太子河区</t>
  </si>
  <si>
    <t>太和区</t>
  </si>
  <si>
    <t>大石桥市</t>
  </si>
  <si>
    <t>大洼区</t>
  </si>
  <si>
    <t>大东区</t>
  </si>
  <si>
    <t>喀喇沁左翼蒙古族自治县</t>
  </si>
  <si>
    <t>和平区</t>
  </si>
  <si>
    <t>台安县</t>
  </si>
  <si>
    <t>古塔区</t>
  </si>
  <si>
    <t>双塔区</t>
  </si>
  <si>
    <t>双台子区</t>
  </si>
  <si>
    <t>南芬区</t>
  </si>
  <si>
    <t>南票区</t>
  </si>
  <si>
    <t>千山区</t>
  </si>
  <si>
    <t>北镇市</t>
  </si>
  <si>
    <t>北票市</t>
  </si>
  <si>
    <t>凤城市</t>
  </si>
  <si>
    <t>凌源市</t>
  </si>
  <si>
    <t>凌海市</t>
  </si>
  <si>
    <t>凌河区</t>
  </si>
  <si>
    <t>兴隆台区</t>
  </si>
  <si>
    <t>兴城市</t>
  </si>
  <si>
    <t>元宝区</t>
  </si>
  <si>
    <t>于洪区</t>
  </si>
  <si>
    <t>义县</t>
  </si>
  <si>
    <t>中山区</t>
  </si>
  <si>
    <t>东港市</t>
  </si>
  <si>
    <t>东洲区</t>
  </si>
  <si>
    <t>龙里县</t>
  </si>
  <si>
    <t>黔南布依族苗族自治州</t>
  </si>
  <si>
    <t>黔西县</t>
  </si>
  <si>
    <t>毕节市</t>
  </si>
  <si>
    <t>黎平县</t>
  </si>
  <si>
    <t>黔东南苗族侗族自治州</t>
  </si>
  <si>
    <t>黄平县</t>
  </si>
  <si>
    <t>麻江县</t>
  </si>
  <si>
    <t>雷山县</t>
  </si>
  <si>
    <t>长顺县</t>
  </si>
  <si>
    <t>镇远县</t>
  </si>
  <si>
    <t>镇宁布依族苗族自治县</t>
  </si>
  <si>
    <t>安顺市</t>
  </si>
  <si>
    <t>锦屏县</t>
  </si>
  <si>
    <t>钟山区</t>
  </si>
  <si>
    <t>六盘水市</t>
  </si>
  <si>
    <t>金沙县</t>
  </si>
  <si>
    <t>都匀市</t>
  </si>
  <si>
    <t>道真仡佬族苗族自治县</t>
  </si>
  <si>
    <t>遵义市</t>
  </si>
  <si>
    <t>赫章县</t>
  </si>
  <si>
    <t>赤水市</t>
  </si>
  <si>
    <t>贵定县</t>
  </si>
  <si>
    <t>贞丰县</t>
  </si>
  <si>
    <t>黔西南布依族苗族自治州</t>
  </si>
  <si>
    <t>观山湖区</t>
  </si>
  <si>
    <t>贵阳市</t>
  </si>
  <si>
    <t>西秀区</t>
  </si>
  <si>
    <t>荔波县</t>
  </si>
  <si>
    <t>花溪区</t>
  </si>
  <si>
    <t>罗甸县</t>
  </si>
  <si>
    <t>绥阳县</t>
  </si>
  <si>
    <t>织金县</t>
  </si>
  <si>
    <t>纳雍县</t>
  </si>
  <si>
    <t>红花岗区</t>
  </si>
  <si>
    <t>紫云苗族布依族自治县</t>
  </si>
  <si>
    <t>福泉市</t>
  </si>
  <si>
    <t>碧江区</t>
  </si>
  <si>
    <t>铜仁市</t>
  </si>
  <si>
    <t>石阡县</t>
  </si>
  <si>
    <t>盘县</t>
  </si>
  <si>
    <t>白云区</t>
  </si>
  <si>
    <t>瓮安县</t>
  </si>
  <si>
    <t>玉屏侗族自治县</t>
  </si>
  <si>
    <t>独山县</t>
  </si>
  <si>
    <t>湄潭县</t>
  </si>
  <si>
    <t>清镇市</t>
  </si>
  <si>
    <t>沿河土家族自治县</t>
  </si>
  <si>
    <t>江口县</t>
  </si>
  <si>
    <t>汇川区</t>
  </si>
  <si>
    <t>水城县</t>
  </si>
  <si>
    <t>正安县</t>
  </si>
  <si>
    <t>榕江县</t>
  </si>
  <si>
    <t>桐梓县</t>
  </si>
  <si>
    <t>松桃苗族自治县</t>
  </si>
  <si>
    <t>望谟县</t>
  </si>
  <si>
    <t>晴隆县</t>
  </si>
  <si>
    <t>普定县</t>
  </si>
  <si>
    <t>普安县</t>
  </si>
  <si>
    <t>施秉县</t>
  </si>
  <si>
    <t>播州区</t>
  </si>
  <si>
    <t>惠水县</t>
  </si>
  <si>
    <t>息烽县</t>
  </si>
  <si>
    <t>思南县</t>
  </si>
  <si>
    <t>德江县</t>
  </si>
  <si>
    <t>开阳县</t>
  </si>
  <si>
    <t>平塘县</t>
  </si>
  <si>
    <t>平坝区</t>
  </si>
  <si>
    <t>岑巩县</t>
  </si>
  <si>
    <t>安龙县</t>
  </si>
  <si>
    <t>威宁彝族回族苗族自治县</t>
  </si>
  <si>
    <t>天柱县</t>
  </si>
  <si>
    <t>大方县</t>
  </si>
  <si>
    <t>台江县</t>
  </si>
  <si>
    <t>印江土家族苗族自治县</t>
  </si>
  <si>
    <t>南明区</t>
  </si>
  <si>
    <t>务川仡佬族苗族自治县</t>
  </si>
  <si>
    <t>剑河县</t>
  </si>
  <si>
    <t>凯里市</t>
  </si>
  <si>
    <t>凤冈县</t>
  </si>
  <si>
    <t>册亨县</t>
  </si>
  <si>
    <t>兴仁县</t>
  </si>
  <si>
    <t>兴义市</t>
  </si>
  <si>
    <t>关岭布依族苗族自治县</t>
  </si>
  <si>
    <t>六枝特区</t>
  </si>
  <si>
    <t>修文县</t>
  </si>
  <si>
    <t>余庆县</t>
  </si>
  <si>
    <t>从江县</t>
  </si>
  <si>
    <t>仁怀市</t>
  </si>
  <si>
    <t>云岩区</t>
  </si>
  <si>
    <t>习水县</t>
  </si>
  <si>
    <t>乌当区</t>
  </si>
  <si>
    <t>丹寨县</t>
  </si>
  <si>
    <t>三都水族自治县</t>
  </si>
  <si>
    <t>三穗县</t>
  </si>
  <si>
    <t>万山区</t>
  </si>
  <si>
    <t>七星关区</t>
  </si>
  <si>
    <t>革吉县</t>
  </si>
  <si>
    <t>阿里地区</t>
  </si>
  <si>
    <t>西藏自治区</t>
  </si>
  <si>
    <t>隆子县</t>
  </si>
  <si>
    <t>山南市</t>
  </si>
  <si>
    <t>错那县</t>
  </si>
  <si>
    <t>那曲县</t>
  </si>
  <si>
    <t>那曲地区</t>
  </si>
  <si>
    <t>达孜县</t>
  </si>
  <si>
    <t>拉萨市</t>
  </si>
  <si>
    <t>边坝县</t>
  </si>
  <si>
    <t>昌都市</t>
  </si>
  <si>
    <t>贡觉县</t>
  </si>
  <si>
    <t>贡嘎县</t>
  </si>
  <si>
    <t>谢通门县</t>
  </si>
  <si>
    <t>日喀则市</t>
  </si>
  <si>
    <t>萨迦县</t>
  </si>
  <si>
    <t>萨嘎县</t>
  </si>
  <si>
    <t>芒康县</t>
  </si>
  <si>
    <t>聂荣县</t>
  </si>
  <si>
    <t>聂拉木县</t>
  </si>
  <si>
    <t>索县</t>
  </si>
  <si>
    <t>类乌齐县</t>
  </si>
  <si>
    <t>米林县</t>
  </si>
  <si>
    <t>林芝市</t>
  </si>
  <si>
    <t>白朗县</t>
  </si>
  <si>
    <t>申扎县</t>
  </si>
  <si>
    <t>琼结县</t>
  </si>
  <si>
    <t>班戈县</t>
  </si>
  <si>
    <t>浪卡子县</t>
  </si>
  <si>
    <t>洛隆县</t>
  </si>
  <si>
    <t>洛扎县</t>
  </si>
  <si>
    <t>波密县</t>
  </si>
  <si>
    <t>江达县</t>
  </si>
  <si>
    <t>江孜县</t>
  </si>
  <si>
    <t>比如县</t>
  </si>
  <si>
    <t>桑珠孜区</t>
  </si>
  <si>
    <t>桑日县</t>
  </si>
  <si>
    <t>林周县</t>
  </si>
  <si>
    <t>札达县</t>
  </si>
  <si>
    <t>朗县</t>
  </si>
  <si>
    <t>曲水县</t>
  </si>
  <si>
    <t>曲松县</t>
  </si>
  <si>
    <t>普兰县</t>
  </si>
  <si>
    <t>昂仁县</t>
  </si>
  <si>
    <t>日土县</t>
  </si>
  <si>
    <t>改则县</t>
  </si>
  <si>
    <t>措美县</t>
  </si>
  <si>
    <t>措勤县</t>
  </si>
  <si>
    <t>拉孜县</t>
  </si>
  <si>
    <t>扎囊县</t>
  </si>
  <si>
    <t>当雄县</t>
  </si>
  <si>
    <t>康马县</t>
  </si>
  <si>
    <t>巴青县</t>
  </si>
  <si>
    <t>巴宜区</t>
  </si>
  <si>
    <t>左贡县</t>
  </si>
  <si>
    <t>工布江达县</t>
  </si>
  <si>
    <t>岗巴县</t>
  </si>
  <si>
    <t>尼玛县</t>
  </si>
  <si>
    <t>尼木县</t>
  </si>
  <si>
    <t>察雅县</t>
  </si>
  <si>
    <t>察隅县</t>
  </si>
  <si>
    <t>定结县</t>
  </si>
  <si>
    <t>定日县</t>
  </si>
  <si>
    <t>安多县</t>
  </si>
  <si>
    <t>墨脱县</t>
  </si>
  <si>
    <t>墨竹工卡县</t>
  </si>
  <si>
    <t>堆龙德庆区</t>
  </si>
  <si>
    <t>城关区</t>
  </si>
  <si>
    <t>噶尔县</t>
  </si>
  <si>
    <t>嘉黎县</t>
  </si>
  <si>
    <t>吉隆县</t>
  </si>
  <si>
    <t>双湖县</t>
  </si>
  <si>
    <t>卡若区</t>
  </si>
  <si>
    <t>南木林县</t>
  </si>
  <si>
    <t>加查县</t>
  </si>
  <si>
    <t>八宿县</t>
  </si>
  <si>
    <t>仲巴县</t>
  </si>
  <si>
    <t>仁布县</t>
  </si>
  <si>
    <t>亚东县</t>
  </si>
  <si>
    <t>乃东区</t>
  </si>
  <si>
    <t>丁青县</t>
  </si>
  <si>
    <t>龙海市</t>
  </si>
  <si>
    <t>漳州市</t>
  </si>
  <si>
    <t>龙文区</t>
  </si>
  <si>
    <t>鼓楼区</t>
  </si>
  <si>
    <t>福州市</t>
  </si>
  <si>
    <t>鲤城区</t>
  </si>
  <si>
    <t>泉州市</t>
  </si>
  <si>
    <t>马尾区</t>
  </si>
  <si>
    <t>顺昌县</t>
  </si>
  <si>
    <t>南平市</t>
  </si>
  <si>
    <t>霞浦县</t>
  </si>
  <si>
    <t>宁德市</t>
  </si>
  <si>
    <t>集美区</t>
  </si>
  <si>
    <t>厦门市</t>
  </si>
  <si>
    <t>闽清县</t>
  </si>
  <si>
    <t>闽侯县</t>
  </si>
  <si>
    <t>长泰县</t>
  </si>
  <si>
    <t>长汀县</t>
  </si>
  <si>
    <t>龙岩市</t>
  </si>
  <si>
    <t>长乐市</t>
  </si>
  <si>
    <t>金门县</t>
  </si>
  <si>
    <t>邵武市</t>
  </si>
  <si>
    <t>连江县</t>
  </si>
  <si>
    <t>连城县</t>
  </si>
  <si>
    <t>诏安县</t>
  </si>
  <si>
    <t>蕉城区</t>
  </si>
  <si>
    <t>荔城区</t>
  </si>
  <si>
    <t>莆田市</t>
  </si>
  <si>
    <t>芗城区</t>
  </si>
  <si>
    <t>翔安区</t>
  </si>
  <si>
    <t>罗源县</t>
  </si>
  <si>
    <t>秀屿区</t>
  </si>
  <si>
    <t>福鼎市</t>
  </si>
  <si>
    <t>福清市</t>
  </si>
  <si>
    <t>福安市</t>
  </si>
  <si>
    <t>石狮市</t>
  </si>
  <si>
    <t>漳浦县</t>
  </si>
  <si>
    <t>漳平市</t>
  </si>
  <si>
    <t>湖里区</t>
  </si>
  <si>
    <t>清流县</t>
  </si>
  <si>
    <t>三明市</t>
  </si>
  <si>
    <t>涵江区</t>
  </si>
  <si>
    <t>海沧区</t>
  </si>
  <si>
    <t>浦城县</t>
  </si>
  <si>
    <t>洛江区</t>
  </si>
  <si>
    <t>泰宁县</t>
  </si>
  <si>
    <t>泉港区</t>
  </si>
  <si>
    <t>沙县</t>
  </si>
  <si>
    <t>永泰县</t>
  </si>
  <si>
    <t>永春县</t>
  </si>
  <si>
    <t>永定区</t>
  </si>
  <si>
    <t>永安市</t>
  </si>
  <si>
    <t>武平县</t>
  </si>
  <si>
    <t>武夷山市</t>
  </si>
  <si>
    <t>梅列区</t>
  </si>
  <si>
    <t>柘荣县</t>
  </si>
  <si>
    <t>松溪县</t>
  </si>
  <si>
    <t>晋江市</t>
  </si>
  <si>
    <t>晋安区</t>
  </si>
  <si>
    <t>明溪县</t>
  </si>
  <si>
    <t>新罗区</t>
  </si>
  <si>
    <t>政和县</t>
  </si>
  <si>
    <t>惠安县</t>
  </si>
  <si>
    <t>思明区</t>
  </si>
  <si>
    <t>德化县</t>
  </si>
  <si>
    <t>建阳区</t>
  </si>
  <si>
    <t>建瓯市</t>
  </si>
  <si>
    <t>建宁县</t>
  </si>
  <si>
    <t>延平区</t>
  </si>
  <si>
    <t>平潭县</t>
  </si>
  <si>
    <t>平和县</t>
  </si>
  <si>
    <t>屏南县</t>
  </si>
  <si>
    <t>尤溪县</t>
  </si>
  <si>
    <t>将乐县</t>
  </si>
  <si>
    <t>寿宁县</t>
  </si>
  <si>
    <t>安溪县</t>
  </si>
  <si>
    <t>宁化县</t>
  </si>
  <si>
    <t>大田县</t>
  </si>
  <si>
    <t>城厢区</t>
  </si>
  <si>
    <t>周宁县</t>
  </si>
  <si>
    <t>同安区</t>
  </si>
  <si>
    <t>台江区</t>
  </si>
  <si>
    <t>古田县</t>
  </si>
  <si>
    <t>南靖县</t>
  </si>
  <si>
    <t>南安市</t>
  </si>
  <si>
    <t>华安县</t>
  </si>
  <si>
    <t>光泽县</t>
  </si>
  <si>
    <t>仙游县</t>
  </si>
  <si>
    <t>仓山区</t>
  </si>
  <si>
    <t>云霄县</t>
  </si>
  <si>
    <t>丰泽区</t>
  </si>
  <si>
    <t>东山县</t>
  </si>
  <si>
    <t>上杭县</t>
  </si>
  <si>
    <t>三元区</t>
  </si>
  <si>
    <t>麦积区</t>
  </si>
  <si>
    <t>天水市</t>
  </si>
  <si>
    <t>高台县</t>
  </si>
  <si>
    <t>张掖市</t>
  </si>
  <si>
    <t>静宁县</t>
  </si>
  <si>
    <t>平凉市</t>
  </si>
  <si>
    <t>靖远县</t>
  </si>
  <si>
    <t>白银市</t>
  </si>
  <si>
    <t>陇西县</t>
  </si>
  <si>
    <t>定西市</t>
  </si>
  <si>
    <t>阿克塞哈萨克族自治县</t>
  </si>
  <si>
    <t>酒泉市</t>
  </si>
  <si>
    <t>镇原县</t>
  </si>
  <si>
    <t>庆阳市</t>
  </si>
  <si>
    <t>金川区</t>
  </si>
  <si>
    <t>金昌市</t>
  </si>
  <si>
    <t>金塔县</t>
  </si>
  <si>
    <t>通渭县</t>
  </si>
  <si>
    <t>迭部县</t>
  </si>
  <si>
    <t>甘南藏族自治州</t>
  </si>
  <si>
    <t>西峰区</t>
  </si>
  <si>
    <t>西固区</t>
  </si>
  <si>
    <t>兰州市</t>
  </si>
  <si>
    <t>西和县</t>
  </si>
  <si>
    <t>陇南市</t>
  </si>
  <si>
    <t>舟曲县</t>
  </si>
  <si>
    <t>肃州区</t>
  </si>
  <si>
    <t>肃南裕固族自治县</t>
  </si>
  <si>
    <t>肃北蒙古族自治县</t>
  </si>
  <si>
    <t>红古区</t>
  </si>
  <si>
    <t>积石山保安族东乡族撒拉族自治县</t>
  </si>
  <si>
    <t>临夏回族自治州</t>
  </si>
  <si>
    <t>秦州区</t>
  </si>
  <si>
    <t>秦安县</t>
  </si>
  <si>
    <t>礼县</t>
  </si>
  <si>
    <t>碌曲县</t>
  </si>
  <si>
    <t>皋兰县</t>
  </si>
  <si>
    <t>白银区</t>
  </si>
  <si>
    <t>甘谷县</t>
  </si>
  <si>
    <t>甘州区</t>
  </si>
  <si>
    <t>瓜州县</t>
  </si>
  <si>
    <t>环县</t>
  </si>
  <si>
    <t>玛曲县</t>
  </si>
  <si>
    <t>玉门市</t>
  </si>
  <si>
    <t>灵台县</t>
  </si>
  <si>
    <t>漳县</t>
  </si>
  <si>
    <t>渭源县</t>
  </si>
  <si>
    <t>清水县</t>
  </si>
  <si>
    <t>泾川县</t>
  </si>
  <si>
    <t>永靖县</t>
  </si>
  <si>
    <t>永登县</t>
  </si>
  <si>
    <t>永昌县</t>
  </si>
  <si>
    <t>民勤县</t>
  </si>
  <si>
    <t>武威市</t>
  </si>
  <si>
    <t>民乐县</t>
  </si>
  <si>
    <t>武都区</t>
  </si>
  <si>
    <t>武山县</t>
  </si>
  <si>
    <t>正宁县</t>
  </si>
  <si>
    <t>榆中县</t>
  </si>
  <si>
    <t>景泰县</t>
  </si>
  <si>
    <t>文县</t>
  </si>
  <si>
    <t>敦煌市</t>
  </si>
  <si>
    <t>成县</t>
  </si>
  <si>
    <t>徽县</t>
  </si>
  <si>
    <t>张家川回族自治县</t>
  </si>
  <si>
    <t>康县</t>
  </si>
  <si>
    <t>康乐县</t>
  </si>
  <si>
    <t>庆城县</t>
  </si>
  <si>
    <t>庄浪县</t>
  </si>
  <si>
    <t>广河县</t>
  </si>
  <si>
    <t>平川区</t>
  </si>
  <si>
    <t>崇信县</t>
  </si>
  <si>
    <t>崆峒区</t>
  </si>
  <si>
    <t>岷县</t>
  </si>
  <si>
    <t>山丹县</t>
  </si>
  <si>
    <t>宕昌县</t>
  </si>
  <si>
    <t>安定区</t>
  </si>
  <si>
    <t>安宁区</t>
  </si>
  <si>
    <t>宁县</t>
  </si>
  <si>
    <t>天祝藏族自治县</t>
  </si>
  <si>
    <t>夏河县</t>
  </si>
  <si>
    <t>和政县</t>
  </si>
  <si>
    <t>合水县</t>
  </si>
  <si>
    <t>合作市</t>
  </si>
  <si>
    <t>古浪县</t>
  </si>
  <si>
    <t>卓尼县</t>
  </si>
  <si>
    <t>华池县</t>
  </si>
  <si>
    <t>华亭县</t>
  </si>
  <si>
    <t>凉州区</t>
  </si>
  <si>
    <t>会宁县</t>
  </si>
  <si>
    <t>临潭县</t>
  </si>
  <si>
    <t>临洮县</t>
  </si>
  <si>
    <t>临泽县</t>
  </si>
  <si>
    <t>临夏市</t>
  </si>
  <si>
    <t>临夏县</t>
  </si>
  <si>
    <t>两当县</t>
  </si>
  <si>
    <t>东乡族自治县</t>
  </si>
  <si>
    <t>七里河区</t>
  </si>
  <si>
    <t>龙山县</t>
  </si>
  <si>
    <t>湘西土家族苗族自治州</t>
  </si>
  <si>
    <t>鼎城区</t>
  </si>
  <si>
    <t>常德市</t>
  </si>
  <si>
    <t>麻阳苗族自治县</t>
  </si>
  <si>
    <t>怀化市</t>
  </si>
  <si>
    <t>鹤城区</t>
  </si>
  <si>
    <t>韶山市</t>
  </si>
  <si>
    <t>湘潭市</t>
  </si>
  <si>
    <t>靖州苗族侗族自治县</t>
  </si>
  <si>
    <t>零陵区</t>
  </si>
  <si>
    <t>永州市</t>
  </si>
  <si>
    <t>雨花区</t>
  </si>
  <si>
    <t>长沙市</t>
  </si>
  <si>
    <t>雨湖区</t>
  </si>
  <si>
    <t>雁峰区</t>
  </si>
  <si>
    <t>衡阳市</t>
  </si>
  <si>
    <t>隆回县</t>
  </si>
  <si>
    <t>邵阳市</t>
  </si>
  <si>
    <t>长沙县</t>
  </si>
  <si>
    <t>醴陵市</t>
  </si>
  <si>
    <t>株洲市</t>
  </si>
  <si>
    <t>邵阳县</t>
  </si>
  <si>
    <t>邵东县</t>
  </si>
  <si>
    <t>道县</t>
  </si>
  <si>
    <t>通道侗族自治县</t>
  </si>
  <si>
    <t>辰溪县</t>
  </si>
  <si>
    <t>赫山区</t>
  </si>
  <si>
    <t>益阳市</t>
  </si>
  <si>
    <t>资阳区</t>
  </si>
  <si>
    <t>资兴市</t>
  </si>
  <si>
    <t>郴州市</t>
  </si>
  <si>
    <t>衡阳县</t>
  </si>
  <si>
    <t>衡山县</t>
  </si>
  <si>
    <t>衡南县</t>
  </si>
  <si>
    <t>衡东县</t>
  </si>
  <si>
    <t>蓝山县</t>
  </si>
  <si>
    <t>蒸湘区</t>
  </si>
  <si>
    <t>荷塘区</t>
  </si>
  <si>
    <t>茶陵县</t>
  </si>
  <si>
    <t>苏仙区</t>
  </si>
  <si>
    <t>芷江侗族自治县</t>
  </si>
  <si>
    <t>花垣县</t>
  </si>
  <si>
    <t>芦淞区</t>
  </si>
  <si>
    <t>芙蓉区</t>
  </si>
  <si>
    <t>耒阳市</t>
  </si>
  <si>
    <t>绥宁县</t>
  </si>
  <si>
    <t>祁阳县</t>
  </si>
  <si>
    <t>祁东县</t>
  </si>
  <si>
    <t>石鼓区</t>
  </si>
  <si>
    <t>石门县</t>
  </si>
  <si>
    <t>石峰区</t>
  </si>
  <si>
    <t>珠晖区</t>
  </si>
  <si>
    <t>炎陵县</t>
  </si>
  <si>
    <t>澧县</t>
  </si>
  <si>
    <t>溆浦县</t>
  </si>
  <si>
    <t>湘阴县</t>
  </si>
  <si>
    <t>岳阳市</t>
  </si>
  <si>
    <t>湘潭县</t>
  </si>
  <si>
    <t>湘乡市</t>
  </si>
  <si>
    <t>涟源市</t>
  </si>
  <si>
    <t>娄底市</t>
  </si>
  <si>
    <t>浏阳市</t>
  </si>
  <si>
    <t>洪江市</t>
  </si>
  <si>
    <t>津市市</t>
  </si>
  <si>
    <t>洞口县</t>
  </si>
  <si>
    <t>泸溪县</t>
  </si>
  <si>
    <t>沅陵县</t>
  </si>
  <si>
    <t>沅江市</t>
  </si>
  <si>
    <t>汨罗市</t>
  </si>
  <si>
    <t>江永县</t>
  </si>
  <si>
    <t>江华瑶族自治县</t>
  </si>
  <si>
    <t>汝城县</t>
  </si>
  <si>
    <t>汉寿县</t>
  </si>
  <si>
    <t>永顺县</t>
  </si>
  <si>
    <t>张家界市</t>
  </si>
  <si>
    <t>永兴县</t>
  </si>
  <si>
    <t>武陵源区</t>
  </si>
  <si>
    <t>武陵区</t>
  </si>
  <si>
    <t>武冈市</t>
  </si>
  <si>
    <t>桑植县</t>
  </si>
  <si>
    <t>桃源县</t>
  </si>
  <si>
    <t>桃江县</t>
  </si>
  <si>
    <t>桂阳县</t>
  </si>
  <si>
    <t>桂东县</t>
  </si>
  <si>
    <t>株洲县</t>
  </si>
  <si>
    <t>望城区</t>
  </si>
  <si>
    <t>新邵县</t>
  </si>
  <si>
    <t>新田县</t>
  </si>
  <si>
    <t>新晃侗族自治县</t>
  </si>
  <si>
    <t>新宁县</t>
  </si>
  <si>
    <t>新化县</t>
  </si>
  <si>
    <t>攸县</t>
  </si>
  <si>
    <t>慈利县</t>
  </si>
  <si>
    <t>开福区</t>
  </si>
  <si>
    <t>平江县</t>
  </si>
  <si>
    <t>常宁市</t>
  </si>
  <si>
    <t>岳麓区</t>
  </si>
  <si>
    <t>岳阳楼区</t>
  </si>
  <si>
    <t>岳阳县</t>
  </si>
  <si>
    <t>岳塘区</t>
  </si>
  <si>
    <t>宜章县</t>
  </si>
  <si>
    <t>安化县</t>
  </si>
  <si>
    <t>安仁县</t>
  </si>
  <si>
    <t>安乡县</t>
  </si>
  <si>
    <t>宁远县</t>
  </si>
  <si>
    <t>宁乡县</t>
  </si>
  <si>
    <t>娄星区</t>
  </si>
  <si>
    <t>天心区</t>
  </si>
  <si>
    <t>天元区</t>
  </si>
  <si>
    <t>大祥区</t>
  </si>
  <si>
    <t>城步苗族自治县</t>
  </si>
  <si>
    <t>嘉禾县</t>
  </si>
  <si>
    <t>君山区</t>
  </si>
  <si>
    <t>吉首市</t>
  </si>
  <si>
    <t>古丈县</t>
  </si>
  <si>
    <t>双牌县</t>
  </si>
  <si>
    <t>双清区</t>
  </si>
  <si>
    <t>双峰县</t>
  </si>
  <si>
    <t>南岳区</t>
  </si>
  <si>
    <t>南县</t>
  </si>
  <si>
    <t>华容县</t>
  </si>
  <si>
    <t>北湖区</t>
  </si>
  <si>
    <t>北塔区</t>
  </si>
  <si>
    <t>凤凰县</t>
  </si>
  <si>
    <t>冷水滩区</t>
  </si>
  <si>
    <t>冷水江市</t>
  </si>
  <si>
    <t>保靖县</t>
  </si>
  <si>
    <t>会同县</t>
  </si>
  <si>
    <t>云溪区</t>
  </si>
  <si>
    <t>临澧县</t>
  </si>
  <si>
    <t>临湘市</t>
  </si>
  <si>
    <t>临武县</t>
  </si>
  <si>
    <t>中方县</t>
  </si>
  <si>
    <t>东安县</t>
  </si>
  <si>
    <t>黄陂区</t>
  </si>
  <si>
    <t>武汉市</t>
  </si>
  <si>
    <t>黄石港区</t>
  </si>
  <si>
    <t>黄石市</t>
  </si>
  <si>
    <t>黄梅县</t>
  </si>
  <si>
    <t>黄冈市</t>
  </si>
  <si>
    <t>黄州区</t>
  </si>
  <si>
    <t>麻城市</t>
  </si>
  <si>
    <t>鹤峰县</t>
  </si>
  <si>
    <t>恩施土家族苗族自治州</t>
  </si>
  <si>
    <t>青山区</t>
  </si>
  <si>
    <t>随县</t>
  </si>
  <si>
    <t>随州市</t>
  </si>
  <si>
    <t>阳新县</t>
  </si>
  <si>
    <t>长阳土家族自治县</t>
  </si>
  <si>
    <t>宜昌市</t>
  </si>
  <si>
    <t>铁山区</t>
  </si>
  <si>
    <t>钟祥市</t>
  </si>
  <si>
    <t>荆门市</t>
  </si>
  <si>
    <t>鄂城区</t>
  </si>
  <si>
    <t>鄂州市</t>
  </si>
  <si>
    <t>郧阳区</t>
  </si>
  <si>
    <t>十堰市</t>
  </si>
  <si>
    <t>郧西县</t>
  </si>
  <si>
    <t>通山县</t>
  </si>
  <si>
    <t>咸宁市</t>
  </si>
  <si>
    <t>通城县</t>
  </si>
  <si>
    <t>远安县</t>
  </si>
  <si>
    <t>赤壁市</t>
  </si>
  <si>
    <t>谷城县</t>
  </si>
  <si>
    <t>襄阳市</t>
  </si>
  <si>
    <t>西陵区</t>
  </si>
  <si>
    <t>西塞山区</t>
  </si>
  <si>
    <t>襄州区</t>
  </si>
  <si>
    <t>襄城区</t>
  </si>
  <si>
    <t>蕲春县</t>
  </si>
  <si>
    <t>蔡甸区</t>
  </si>
  <si>
    <t>荆州区</t>
  </si>
  <si>
    <t>荆州市</t>
  </si>
  <si>
    <t>茅箭区</t>
  </si>
  <si>
    <t>英山县</t>
  </si>
  <si>
    <t>老河口市</t>
  </si>
  <si>
    <t>罗田县</t>
  </si>
  <si>
    <t>红安县</t>
  </si>
  <si>
    <t>竹溪县</t>
  </si>
  <si>
    <t>竹山县</t>
  </si>
  <si>
    <t>秭归县</t>
  </si>
  <si>
    <t>硚口区</t>
  </si>
  <si>
    <t>石首市</t>
  </si>
  <si>
    <t>监利县</t>
  </si>
  <si>
    <t>猇亭区</t>
  </si>
  <si>
    <t>点军区</t>
  </si>
  <si>
    <t>浠水县</t>
  </si>
  <si>
    <t>洪湖市</t>
  </si>
  <si>
    <t>洪山区</t>
  </si>
  <si>
    <t>沙洋县</t>
  </si>
  <si>
    <t>沙市区</t>
  </si>
  <si>
    <t>江陵县</t>
  </si>
  <si>
    <t>江汉区</t>
  </si>
  <si>
    <t>江岸区</t>
  </si>
  <si>
    <t>江夏区</t>
  </si>
  <si>
    <t>汉阳区</t>
  </si>
  <si>
    <t>汉川市</t>
  </si>
  <si>
    <t>孝感市</t>
  </si>
  <si>
    <t>汉南区</t>
  </si>
  <si>
    <t>武穴市</t>
  </si>
  <si>
    <t>武昌区</t>
  </si>
  <si>
    <t>樊城区</t>
  </si>
  <si>
    <t>梁子湖区</t>
  </si>
  <si>
    <t>枣阳市</t>
  </si>
  <si>
    <t>枝江市</t>
  </si>
  <si>
    <t>松滋市</t>
  </si>
  <si>
    <t>来凤县</t>
  </si>
  <si>
    <t>曾都区</t>
  </si>
  <si>
    <t>新洲区</t>
  </si>
  <si>
    <t>掇刀区</t>
  </si>
  <si>
    <t>房县</t>
  </si>
  <si>
    <t>恩施市</t>
  </si>
  <si>
    <t>当阳市</t>
  </si>
  <si>
    <t>张湾区</t>
  </si>
  <si>
    <t>建始县</t>
  </si>
  <si>
    <t>应城市</t>
  </si>
  <si>
    <t>广水市</t>
  </si>
  <si>
    <t>巴东县</t>
  </si>
  <si>
    <t>崇阳县</t>
  </si>
  <si>
    <t>宣恩县</t>
  </si>
  <si>
    <t>宜都市</t>
  </si>
  <si>
    <t>宜城市</t>
  </si>
  <si>
    <t>安陆市</t>
  </si>
  <si>
    <t>孝昌县</t>
  </si>
  <si>
    <t>孝南区</t>
  </si>
  <si>
    <t>夷陵区</t>
  </si>
  <si>
    <t>大悟县</t>
  </si>
  <si>
    <t>大冶市</t>
  </si>
  <si>
    <t>团风县</t>
  </si>
  <si>
    <t>嘉鱼县</t>
  </si>
  <si>
    <t>咸安区</t>
  </si>
  <si>
    <t>咸丰县</t>
  </si>
  <si>
    <t>南漳县</t>
  </si>
  <si>
    <t>华容区</t>
  </si>
  <si>
    <t>利川市</t>
  </si>
  <si>
    <t>兴山县</t>
  </si>
  <si>
    <t>公安县</t>
  </si>
  <si>
    <t>保康县</t>
  </si>
  <si>
    <t>伍家岗区</t>
  </si>
  <si>
    <t>京山县</t>
  </si>
  <si>
    <t>五峰土家族自治县</t>
  </si>
  <si>
    <t>云梦县</t>
  </si>
  <si>
    <t>丹江口市</t>
  </si>
  <si>
    <t>东西湖区</t>
  </si>
  <si>
    <t>东宝区</t>
  </si>
  <si>
    <t>下陆区</t>
  </si>
  <si>
    <t>龙华区</t>
  </si>
  <si>
    <t>海口市</t>
  </si>
  <si>
    <t>美兰区</t>
  </si>
  <si>
    <t>秀英区</t>
  </si>
  <si>
    <t>琼山区</t>
  </si>
  <si>
    <t>海棠区</t>
  </si>
  <si>
    <t>三亚市</t>
  </si>
  <si>
    <t>崖州区</t>
  </si>
  <si>
    <t>天涯区</t>
  </si>
  <si>
    <t>吉阳区</t>
  </si>
  <si>
    <t>龙湾区</t>
  </si>
  <si>
    <t>温州市</t>
  </si>
  <si>
    <t>龙游县</t>
  </si>
  <si>
    <t>衢州市</t>
  </si>
  <si>
    <t>龙泉市</t>
  </si>
  <si>
    <t>丽水市</t>
  </si>
  <si>
    <t>黄岩区</t>
  </si>
  <si>
    <t>台州市</t>
  </si>
  <si>
    <t>鹿城区</t>
  </si>
  <si>
    <t>青田县</t>
  </si>
  <si>
    <t>长兴县</t>
  </si>
  <si>
    <t>湖州市</t>
  </si>
  <si>
    <t>镇海区</t>
  </si>
  <si>
    <t>宁波市</t>
  </si>
  <si>
    <t>金东区</t>
  </si>
  <si>
    <t>金华市</t>
  </si>
  <si>
    <t>鄞州区</t>
  </si>
  <si>
    <t>遂昌县</t>
  </si>
  <si>
    <t>路桥区</t>
  </si>
  <si>
    <t>越城区</t>
  </si>
  <si>
    <t>绍兴市</t>
  </si>
  <si>
    <t>象山县</t>
  </si>
  <si>
    <t>诸暨市</t>
  </si>
  <si>
    <t>西湖区</t>
  </si>
  <si>
    <t>杭州市</t>
  </si>
  <si>
    <t>衢江区</t>
  </si>
  <si>
    <t>萧山区</t>
  </si>
  <si>
    <t>莲都区</t>
  </si>
  <si>
    <t>苍南县</t>
  </si>
  <si>
    <t>缙云县</t>
  </si>
  <si>
    <t>秀洲区</t>
  </si>
  <si>
    <t>嘉兴市</t>
  </si>
  <si>
    <t>磐安县</t>
  </si>
  <si>
    <t>瓯海区</t>
  </si>
  <si>
    <t>瑞安市</t>
  </si>
  <si>
    <t>玉环县</t>
  </si>
  <si>
    <t>滨江区</t>
  </si>
  <si>
    <t>温岭市</t>
  </si>
  <si>
    <t>淳安县</t>
  </si>
  <si>
    <t>海盐县</t>
  </si>
  <si>
    <t>海曙区</t>
  </si>
  <si>
    <t>海宁市</t>
  </si>
  <si>
    <t>浦江县</t>
  </si>
  <si>
    <t>洞头区</t>
  </si>
  <si>
    <t>泰顺县</t>
  </si>
  <si>
    <t>江干区</t>
  </si>
  <si>
    <t>江山市</t>
  </si>
  <si>
    <t>江东区</t>
  </si>
  <si>
    <t>永康市</t>
  </si>
  <si>
    <t>永嘉县</t>
  </si>
  <si>
    <t>武义县</t>
  </si>
  <si>
    <t>椒江区</t>
  </si>
  <si>
    <t>桐庐县</t>
  </si>
  <si>
    <t>桐乡市</t>
  </si>
  <si>
    <t>柯桥区</t>
  </si>
  <si>
    <t>柯城区</t>
  </si>
  <si>
    <t>松阳县</t>
  </si>
  <si>
    <t>景宁畲族自治县</t>
  </si>
  <si>
    <t>普陀区</t>
  </si>
  <si>
    <t>舟山市</t>
  </si>
  <si>
    <t>新昌县</t>
  </si>
  <si>
    <t>文成县</t>
  </si>
  <si>
    <t>拱墅区</t>
  </si>
  <si>
    <t>慈溪市</t>
  </si>
  <si>
    <t>德清县</t>
  </si>
  <si>
    <t>开化县</t>
  </si>
  <si>
    <t>建德市</t>
  </si>
  <si>
    <t>庆元县</t>
  </si>
  <si>
    <t>平阳县</t>
  </si>
  <si>
    <t>平湖市</t>
  </si>
  <si>
    <t>常山县</t>
  </si>
  <si>
    <t>嵊泗县</t>
  </si>
  <si>
    <t>嵊州市</t>
  </si>
  <si>
    <t>岱山县</t>
  </si>
  <si>
    <t>富阳区</t>
  </si>
  <si>
    <t>定海区</t>
  </si>
  <si>
    <t>安吉县</t>
  </si>
  <si>
    <t>宁海县</t>
  </si>
  <si>
    <t>婺城区</t>
  </si>
  <si>
    <t>奉化市</t>
  </si>
  <si>
    <t>天台县</t>
  </si>
  <si>
    <t>嘉善县</t>
  </si>
  <si>
    <t>吴兴区</t>
  </si>
  <si>
    <t>南湖区</t>
  </si>
  <si>
    <t>南浔区</t>
  </si>
  <si>
    <t>北仑区</t>
  </si>
  <si>
    <t>兰溪市</t>
  </si>
  <si>
    <t>余杭区</t>
  </si>
  <si>
    <t>余姚市</t>
  </si>
  <si>
    <t>仙居县</t>
  </si>
  <si>
    <t>云和县</t>
  </si>
  <si>
    <t>乐清市</t>
  </si>
  <si>
    <t>义乌市</t>
  </si>
  <si>
    <t>临海市</t>
  </si>
  <si>
    <t>临安市</t>
  </si>
  <si>
    <t>东阳市</t>
  </si>
  <si>
    <t>下城区</t>
  </si>
  <si>
    <t>上虞区</t>
  </si>
  <si>
    <t>上城区</t>
  </si>
  <si>
    <t>三门县</t>
  </si>
  <si>
    <t>龙安区</t>
  </si>
  <si>
    <t>安阳市</t>
  </si>
  <si>
    <t>龙亭区</t>
  </si>
  <si>
    <t>开封市</t>
  </si>
  <si>
    <t>鹿邑县</t>
  </si>
  <si>
    <t>周口市</t>
  </si>
  <si>
    <t>鹤山区</t>
  </si>
  <si>
    <t>鹤壁市</t>
  </si>
  <si>
    <t>鲁山县</t>
  </si>
  <si>
    <t>平顶山市</t>
  </si>
  <si>
    <t>魏都区</t>
  </si>
  <si>
    <t>许昌市</t>
  </si>
  <si>
    <t>驿城区</t>
  </si>
  <si>
    <t>驻马店市</t>
  </si>
  <si>
    <t>马村区</t>
  </si>
  <si>
    <t>焦作市</t>
  </si>
  <si>
    <t>顺河回族区</t>
  </si>
  <si>
    <t>项城市</t>
  </si>
  <si>
    <t>陕州区</t>
  </si>
  <si>
    <t>三门峡市</t>
  </si>
  <si>
    <t>长葛市</t>
  </si>
  <si>
    <t>长垣县</t>
  </si>
  <si>
    <t>新乡市</t>
  </si>
  <si>
    <t>镇平县</t>
  </si>
  <si>
    <t>南阳市</t>
  </si>
  <si>
    <t>金水区</t>
  </si>
  <si>
    <t>郑州市</t>
  </si>
  <si>
    <t>金明区</t>
  </si>
  <si>
    <t>鄢陵县</t>
  </si>
  <si>
    <t>郾城区</t>
  </si>
  <si>
    <t>漯河市</t>
  </si>
  <si>
    <t>郸城县</t>
  </si>
  <si>
    <t>郏县</t>
  </si>
  <si>
    <t>邓州市</t>
  </si>
  <si>
    <t>遂平县</t>
  </si>
  <si>
    <t>通许县</t>
  </si>
  <si>
    <t>辉县市</t>
  </si>
  <si>
    <t>许昌县</t>
  </si>
  <si>
    <t>解放区</t>
  </si>
  <si>
    <t>西平县</t>
  </si>
  <si>
    <t>西工区</t>
  </si>
  <si>
    <t>洛阳市</t>
  </si>
  <si>
    <t>西峡县</t>
  </si>
  <si>
    <t>西华县</t>
  </si>
  <si>
    <t>襄城县</t>
  </si>
  <si>
    <t>虞城县</t>
  </si>
  <si>
    <t>商丘市</t>
  </si>
  <si>
    <t>获嘉县</t>
  </si>
  <si>
    <t>荥阳市</t>
  </si>
  <si>
    <t>范县</t>
  </si>
  <si>
    <t>濮阳市</t>
  </si>
  <si>
    <t>舞阳县</t>
  </si>
  <si>
    <t>舞钢市</t>
  </si>
  <si>
    <t>老城区</t>
  </si>
  <si>
    <t>罗山县</t>
  </si>
  <si>
    <t>信阳市</t>
  </si>
  <si>
    <t>红旗区</t>
  </si>
  <si>
    <t>管城回族区</t>
  </si>
  <si>
    <t>禹王台区</t>
  </si>
  <si>
    <t>禹州市</t>
  </si>
  <si>
    <t>祥符区</t>
  </si>
  <si>
    <t>社旗县</t>
  </si>
  <si>
    <t>确山县</t>
  </si>
  <si>
    <t>石龙区</t>
  </si>
  <si>
    <t>睢阳区</t>
  </si>
  <si>
    <t>睢县</t>
  </si>
  <si>
    <t>登封市</t>
  </si>
  <si>
    <t>牧野区</t>
  </si>
  <si>
    <t>灵宝市</t>
  </si>
  <si>
    <t>瀍河回族区</t>
  </si>
  <si>
    <t>濮阳县</t>
  </si>
  <si>
    <t>潢川县</t>
  </si>
  <si>
    <t>滑县</t>
  </si>
  <si>
    <t>源汇区</t>
  </si>
  <si>
    <t>湛河区</t>
  </si>
  <si>
    <t>湖滨区</t>
  </si>
  <si>
    <t>温县</t>
  </si>
  <si>
    <t>渑池县</t>
  </si>
  <si>
    <t>清丰县</t>
  </si>
  <si>
    <t>淮阳县</t>
  </si>
  <si>
    <t>淮滨县</t>
  </si>
  <si>
    <t>淇滨区</t>
  </si>
  <si>
    <t>淇县</t>
  </si>
  <si>
    <t>淅川县</t>
  </si>
  <si>
    <t>涧西区</t>
  </si>
  <si>
    <t>浚县</t>
  </si>
  <si>
    <t>浉河区</t>
  </si>
  <si>
    <t>洛龙区</t>
  </si>
  <si>
    <t>洛宁县</t>
  </si>
  <si>
    <t>泌阳县</t>
  </si>
  <si>
    <t>沈丘县</t>
  </si>
  <si>
    <t>沁阳市</t>
  </si>
  <si>
    <t>汤阴县</t>
  </si>
  <si>
    <t>汝阳县</t>
  </si>
  <si>
    <t>汝州市</t>
  </si>
  <si>
    <t>汝南县</t>
  </si>
  <si>
    <t>永城市</t>
  </si>
  <si>
    <t>民权县</t>
  </si>
  <si>
    <t>殷都区</t>
  </si>
  <si>
    <t>武陟县</t>
  </si>
  <si>
    <t>正阳县</t>
  </si>
  <si>
    <t>梁园区</t>
  </si>
  <si>
    <t>桐柏县</t>
  </si>
  <si>
    <t>栾川县</t>
  </si>
  <si>
    <t>柘城县</t>
  </si>
  <si>
    <t>林州市</t>
  </si>
  <si>
    <t>杞县</t>
  </si>
  <si>
    <t>方城县</t>
  </si>
  <si>
    <t>新野县</t>
  </si>
  <si>
    <t>新郑市</t>
  </si>
  <si>
    <t>新蔡县</t>
  </si>
  <si>
    <t>新密市</t>
  </si>
  <si>
    <t>新安县</t>
  </si>
  <si>
    <t>新县</t>
  </si>
  <si>
    <t>新华区</t>
  </si>
  <si>
    <t>新乡县</t>
  </si>
  <si>
    <t>文峰区</t>
  </si>
  <si>
    <t>扶沟县</t>
  </si>
  <si>
    <t>惠济区</t>
  </si>
  <si>
    <t>息县</t>
  </si>
  <si>
    <t>延津县</t>
  </si>
  <si>
    <t>平舆县</t>
  </si>
  <si>
    <t>平桥区</t>
  </si>
  <si>
    <t>巩义市</t>
  </si>
  <si>
    <t>川汇区</t>
  </si>
  <si>
    <t>嵩县</t>
  </si>
  <si>
    <t>山阳区</t>
  </si>
  <si>
    <t>山城区</t>
  </si>
  <si>
    <t>尉氏县</t>
  </si>
  <si>
    <t>封丘县</t>
  </si>
  <si>
    <t>宝丰县</t>
  </si>
  <si>
    <t>宜阳县</t>
  </si>
  <si>
    <t>宛城区</t>
  </si>
  <si>
    <t>安阳县</t>
  </si>
  <si>
    <t>宁陵县</t>
  </si>
  <si>
    <t>孟津县</t>
  </si>
  <si>
    <t>孟州市</t>
  </si>
  <si>
    <t>太康县</t>
  </si>
  <si>
    <t>夏邑县</t>
  </si>
  <si>
    <t>固始县</t>
  </si>
  <si>
    <t>商水县</t>
  </si>
  <si>
    <t>商城县</t>
  </si>
  <si>
    <t>唐河县</t>
  </si>
  <si>
    <t>吉利区</t>
  </si>
  <si>
    <t>叶县</t>
  </si>
  <si>
    <t>台前县</t>
  </si>
  <si>
    <t>召陵区</t>
  </si>
  <si>
    <t>原阳县</t>
  </si>
  <si>
    <t>卫辉市</t>
  </si>
  <si>
    <t>卫滨区</t>
  </si>
  <si>
    <t>卫东区</t>
  </si>
  <si>
    <t>卧龙区</t>
  </si>
  <si>
    <t>卢氏县</t>
  </si>
  <si>
    <t>博爱县</t>
  </si>
  <si>
    <t>南召县</t>
  </si>
  <si>
    <t>南乐县</t>
  </si>
  <si>
    <t>华龙区</t>
  </si>
  <si>
    <t>北关区</t>
  </si>
  <si>
    <t>凤泉区</t>
  </si>
  <si>
    <t>内黄县</t>
  </si>
  <si>
    <t>内乡县</t>
  </si>
  <si>
    <t>兰考县</t>
  </si>
  <si>
    <t>光山县</t>
  </si>
  <si>
    <t>偃师市</t>
  </si>
  <si>
    <t>修武县</t>
  </si>
  <si>
    <t>伊川县</t>
  </si>
  <si>
    <t>二七区</t>
  </si>
  <si>
    <t>义马市</t>
  </si>
  <si>
    <t>临颍县</t>
  </si>
  <si>
    <t>中站区</t>
  </si>
  <si>
    <t>中牟县</t>
  </si>
  <si>
    <t>中原区</t>
  </si>
  <si>
    <t>上街区</t>
  </si>
  <si>
    <t>上蔡县</t>
  </si>
  <si>
    <t>黄骅市</t>
  </si>
  <si>
    <t>沧州市</t>
  </si>
  <si>
    <t>鹿泉区</t>
  </si>
  <si>
    <t>石家庄市</t>
  </si>
  <si>
    <t>鹰手营子矿区</t>
  </si>
  <si>
    <t>承德市</t>
  </si>
  <si>
    <t>鸡泽县</t>
  </si>
  <si>
    <t>邯郸市</t>
  </si>
  <si>
    <t>魏县</t>
  </si>
  <si>
    <t>高阳县</t>
  </si>
  <si>
    <t>保定市</t>
  </si>
  <si>
    <t>高邑县</t>
  </si>
  <si>
    <t>高碑店市</t>
  </si>
  <si>
    <t>香河县</t>
  </si>
  <si>
    <t>廊坊市</t>
  </si>
  <si>
    <t>馆陶县</t>
  </si>
  <si>
    <t>饶阳县</t>
  </si>
  <si>
    <t>衡水市</t>
  </si>
  <si>
    <t>顺平县</t>
  </si>
  <si>
    <t>青龙满族自治县</t>
  </si>
  <si>
    <t>秦皇岛市</t>
  </si>
  <si>
    <t>青县</t>
  </si>
  <si>
    <t>霸州市</t>
  </si>
  <si>
    <t>雄县</t>
  </si>
  <si>
    <t>隆尧县</t>
  </si>
  <si>
    <t>邢台市</t>
  </si>
  <si>
    <t>隆化县</t>
  </si>
  <si>
    <t>阳原县</t>
  </si>
  <si>
    <t>张家口市</t>
  </si>
  <si>
    <t>阜平县</t>
  </si>
  <si>
    <t>阜城县</t>
  </si>
  <si>
    <t>邱县</t>
  </si>
  <si>
    <t>邯郸县</t>
  </si>
  <si>
    <t>邯山区</t>
  </si>
  <si>
    <t>邢台县</t>
  </si>
  <si>
    <t>遵化市</t>
  </si>
  <si>
    <t>唐山市</t>
  </si>
  <si>
    <t>运河区</t>
  </si>
  <si>
    <t>迁西县</t>
  </si>
  <si>
    <t>迁安市</t>
  </si>
  <si>
    <t>路南区</t>
  </si>
  <si>
    <t>路北区</t>
  </si>
  <si>
    <t>赵县</t>
  </si>
  <si>
    <t>赤城县</t>
  </si>
  <si>
    <t>赞皇县</t>
  </si>
  <si>
    <t>裕华区</t>
  </si>
  <si>
    <t>行唐县</t>
  </si>
  <si>
    <t>蠡县</t>
  </si>
  <si>
    <t>藁城区</t>
  </si>
  <si>
    <t>蔚县</t>
  </si>
  <si>
    <t>莲池区</t>
  </si>
  <si>
    <t>肥乡县</t>
  </si>
  <si>
    <t>肃宁县</t>
  </si>
  <si>
    <t>竞秀区</t>
  </si>
  <si>
    <t>磁县</t>
  </si>
  <si>
    <t>盐山县</t>
  </si>
  <si>
    <t>玉田县</t>
  </si>
  <si>
    <t>献县</t>
  </si>
  <si>
    <t>灵寿县</t>
  </si>
  <si>
    <t>滦平县</t>
  </si>
  <si>
    <t>滦县</t>
  </si>
  <si>
    <t>滦南县</t>
  </si>
  <si>
    <t>满城区</t>
  </si>
  <si>
    <t>清苑区</t>
  </si>
  <si>
    <t>清河县</t>
  </si>
  <si>
    <t>深泽县</t>
  </si>
  <si>
    <t>深州市</t>
  </si>
  <si>
    <t>涿鹿县</t>
  </si>
  <si>
    <t>涿州市</t>
  </si>
  <si>
    <t>涞源县</t>
  </si>
  <si>
    <t>涞水县</t>
  </si>
  <si>
    <t>涉县</t>
  </si>
  <si>
    <t>海港区</t>
  </si>
  <si>
    <t>海兴县</t>
  </si>
  <si>
    <t>泊头市</t>
  </si>
  <si>
    <t>沽源县</t>
  </si>
  <si>
    <t>河间市</t>
  </si>
  <si>
    <t>沧县</t>
  </si>
  <si>
    <t>沙河市</t>
  </si>
  <si>
    <t>永清县</t>
  </si>
  <si>
    <t>永年县</t>
  </si>
  <si>
    <t>武邑县</t>
  </si>
  <si>
    <t>武强县</t>
  </si>
  <si>
    <t>武安市</t>
  </si>
  <si>
    <t>正定县</t>
  </si>
  <si>
    <t>桥西区</t>
  </si>
  <si>
    <t>桥东区</t>
  </si>
  <si>
    <t>桃城区</t>
  </si>
  <si>
    <t>栾城区</t>
  </si>
  <si>
    <t>柏乡县</t>
  </si>
  <si>
    <t>枣强县</t>
  </si>
  <si>
    <t>望都县</t>
  </si>
  <si>
    <t>曹妃甸区</t>
  </si>
  <si>
    <t>曲阳县</t>
  </si>
  <si>
    <t>曲周县</t>
  </si>
  <si>
    <t>景县</t>
  </si>
  <si>
    <t>晋州市</t>
  </si>
  <si>
    <t>易县</t>
  </si>
  <si>
    <t>昌黎县</t>
  </si>
  <si>
    <t>无极县</t>
  </si>
  <si>
    <t>新河县</t>
  </si>
  <si>
    <t>新乐市</t>
  </si>
  <si>
    <t>文安县</t>
  </si>
  <si>
    <t>故城县</t>
  </si>
  <si>
    <t>抚宁区</t>
  </si>
  <si>
    <t>承德县</t>
  </si>
  <si>
    <t>成安县</t>
  </si>
  <si>
    <t>怀来县</t>
  </si>
  <si>
    <t>怀安县</t>
  </si>
  <si>
    <t>徐水区</t>
  </si>
  <si>
    <t>张北县</t>
  </si>
  <si>
    <t>开平区</t>
  </si>
  <si>
    <t>康保县</t>
  </si>
  <si>
    <t>广阳区</t>
  </si>
  <si>
    <t>广平县</t>
  </si>
  <si>
    <t>广宗县</t>
  </si>
  <si>
    <t>平泉县</t>
  </si>
  <si>
    <t>平山县</t>
  </si>
  <si>
    <t>平乡县</t>
  </si>
  <si>
    <t>巨鹿县</t>
  </si>
  <si>
    <t>崇礼区</t>
  </si>
  <si>
    <t>峰峰矿区</t>
  </si>
  <si>
    <t>山海关区</t>
  </si>
  <si>
    <t>尚义县</t>
  </si>
  <si>
    <t>宽城满族自治县</t>
  </si>
  <si>
    <t>容城县</t>
  </si>
  <si>
    <t>宣化区</t>
  </si>
  <si>
    <t>定兴县</t>
  </si>
  <si>
    <t>安次区</t>
  </si>
  <si>
    <t>安新县</t>
  </si>
  <si>
    <t>安平县</t>
  </si>
  <si>
    <t>安国市</t>
  </si>
  <si>
    <t>宁晋县</t>
  </si>
  <si>
    <t>孟村回族自治县</t>
  </si>
  <si>
    <t>威县</t>
  </si>
  <si>
    <t>大城县</t>
  </si>
  <si>
    <t>大名县</t>
  </si>
  <si>
    <t>大厂回族自治县</t>
  </si>
  <si>
    <t>复兴区</t>
  </si>
  <si>
    <t>固安县</t>
  </si>
  <si>
    <t>围场满族蒙古族自治县</t>
  </si>
  <si>
    <t>唐县</t>
  </si>
  <si>
    <t>吴桥县</t>
  </si>
  <si>
    <t>古冶区</t>
  </si>
  <si>
    <t>双滦区</t>
  </si>
  <si>
    <t>双桥区</t>
  </si>
  <si>
    <t>卢龙县</t>
  </si>
  <si>
    <t>博野县</t>
  </si>
  <si>
    <t>南皮县</t>
  </si>
  <si>
    <t>南宫市</t>
  </si>
  <si>
    <t>南和县</t>
  </si>
  <si>
    <t>北戴河区</t>
  </si>
  <si>
    <t>内丘县</t>
  </si>
  <si>
    <t>冀州区</t>
  </si>
  <si>
    <t>兴隆县</t>
  </si>
  <si>
    <t>元氏县</t>
  </si>
  <si>
    <t>任县</t>
  </si>
  <si>
    <t>任丘市</t>
  </si>
  <si>
    <t>井陉矿区</t>
  </si>
  <si>
    <t>井陉县</t>
  </si>
  <si>
    <t>乐亭县</t>
  </si>
  <si>
    <t>临西县</t>
  </si>
  <si>
    <t>临漳县</t>
  </si>
  <si>
    <t>临城县</t>
  </si>
  <si>
    <t>丰润区</t>
  </si>
  <si>
    <t>丰宁满族自治县</t>
  </si>
  <si>
    <t>丰南区</t>
  </si>
  <si>
    <t>东光县</t>
  </si>
  <si>
    <t>丛台区</t>
  </si>
  <si>
    <t>下花园区</t>
  </si>
  <si>
    <t>三河市</t>
  </si>
  <si>
    <t>万全区</t>
  </si>
  <si>
    <t>龙南县</t>
  </si>
  <si>
    <t>赣州市</t>
  </si>
  <si>
    <t>黎川县</t>
  </si>
  <si>
    <t>抚州市</t>
  </si>
  <si>
    <t>高安市</t>
  </si>
  <si>
    <t>宜春市</t>
  </si>
  <si>
    <t>靖安县</t>
  </si>
  <si>
    <t>青山湖区</t>
  </si>
  <si>
    <t>南昌市</t>
  </si>
  <si>
    <t>青原区</t>
  </si>
  <si>
    <t>吉安市</t>
  </si>
  <si>
    <t>青云谱区</t>
  </si>
  <si>
    <t>铜鼓县</t>
  </si>
  <si>
    <t>铅山县</t>
  </si>
  <si>
    <t>上饶市</t>
  </si>
  <si>
    <t>金溪县</t>
  </si>
  <si>
    <t>鄱阳县</t>
  </si>
  <si>
    <t>都昌县</t>
  </si>
  <si>
    <t>九江市</t>
  </si>
  <si>
    <t>遂川县</t>
  </si>
  <si>
    <t>进贤县</t>
  </si>
  <si>
    <t>赣县</t>
  </si>
  <si>
    <t>资溪县</t>
  </si>
  <si>
    <t>贵溪市</t>
  </si>
  <si>
    <t>鹰潭市</t>
  </si>
  <si>
    <t>袁州区</t>
  </si>
  <si>
    <t>莲花县</t>
  </si>
  <si>
    <t>萍乡市</t>
  </si>
  <si>
    <t>芦溪县</t>
  </si>
  <si>
    <t>章贡区</t>
  </si>
  <si>
    <t>石城县</t>
  </si>
  <si>
    <t>瑞金市</t>
  </si>
  <si>
    <t>瑞昌市</t>
  </si>
  <si>
    <t>珠山区</t>
  </si>
  <si>
    <t>景德镇市</t>
  </si>
  <si>
    <t>玉山县</t>
  </si>
  <si>
    <t>濂溪区</t>
  </si>
  <si>
    <t>湾里区</t>
  </si>
  <si>
    <t>湘东区</t>
  </si>
  <si>
    <t>湖口县</t>
  </si>
  <si>
    <t>渝水区</t>
  </si>
  <si>
    <t>新余市</t>
  </si>
  <si>
    <t>浮梁县</t>
  </si>
  <si>
    <t>浔阳区</t>
  </si>
  <si>
    <t>泰和县</t>
  </si>
  <si>
    <t>永新县</t>
  </si>
  <si>
    <t>永修县</t>
  </si>
  <si>
    <t>永丰县</t>
  </si>
  <si>
    <t>武宁县</t>
  </si>
  <si>
    <t>横峰县</t>
  </si>
  <si>
    <t>樟树市</t>
  </si>
  <si>
    <t>月湖区</t>
  </si>
  <si>
    <t>昌江区</t>
  </si>
  <si>
    <t>新建区</t>
  </si>
  <si>
    <t>新干县</t>
  </si>
  <si>
    <t>德安县</t>
  </si>
  <si>
    <t>德兴市</t>
  </si>
  <si>
    <t>彭泽县</t>
  </si>
  <si>
    <t>弋阳县</t>
  </si>
  <si>
    <t>庐山市</t>
  </si>
  <si>
    <t>广昌县</t>
  </si>
  <si>
    <t>广丰区</t>
  </si>
  <si>
    <t>崇仁县</t>
  </si>
  <si>
    <t>崇义县</t>
  </si>
  <si>
    <t>峡江县</t>
  </si>
  <si>
    <t>寻乌县</t>
  </si>
  <si>
    <t>宜黄县</t>
  </si>
  <si>
    <t>宜丰县</t>
  </si>
  <si>
    <t>定南县</t>
  </si>
  <si>
    <t>安远县</t>
  </si>
  <si>
    <t>安福县</t>
  </si>
  <si>
    <t>安源区</t>
  </si>
  <si>
    <t>安义县</t>
  </si>
  <si>
    <t>宁都县</t>
  </si>
  <si>
    <t>婺源县</t>
  </si>
  <si>
    <t>奉新县</t>
  </si>
  <si>
    <t>大余县</t>
  </si>
  <si>
    <t>吉水县</t>
  </si>
  <si>
    <t>吉州区</t>
  </si>
  <si>
    <t>吉安县</t>
  </si>
  <si>
    <t>南昌县</t>
  </si>
  <si>
    <t>南康区</t>
  </si>
  <si>
    <t>南城县</t>
  </si>
  <si>
    <t>南丰县</t>
  </si>
  <si>
    <t>分宜县</t>
  </si>
  <si>
    <t>兴国县</t>
  </si>
  <si>
    <t>共青城市</t>
  </si>
  <si>
    <t>全南县</t>
  </si>
  <si>
    <t>修水县</t>
  </si>
  <si>
    <t>信州区</t>
  </si>
  <si>
    <t>信丰县</t>
  </si>
  <si>
    <t>余江县</t>
  </si>
  <si>
    <t>余干县</t>
  </si>
  <si>
    <t>会昌县</t>
  </si>
  <si>
    <t>井冈山市</t>
  </si>
  <si>
    <t>于都县</t>
  </si>
  <si>
    <t>九江县</t>
  </si>
  <si>
    <t>乐平市</t>
  </si>
  <si>
    <t>乐安县</t>
  </si>
  <si>
    <t>临川区</t>
  </si>
  <si>
    <t>丰城市</t>
  </si>
  <si>
    <t>东湖区</t>
  </si>
  <si>
    <t>东乡县</t>
  </si>
  <si>
    <t>上高县</t>
  </si>
  <si>
    <t>上饶县</t>
  </si>
  <si>
    <t>上犹县</t>
  </si>
  <si>
    <t>上栗县</t>
  </si>
  <si>
    <t>万载县</t>
  </si>
  <si>
    <t>万年县</t>
  </si>
  <si>
    <t>万安县</t>
  </si>
  <si>
    <t>徐州市</t>
  </si>
  <si>
    <t>南京市</t>
  </si>
  <si>
    <t>高邮市</t>
  </si>
  <si>
    <t>扬州市</t>
  </si>
  <si>
    <t>高港区</t>
  </si>
  <si>
    <t>泰州市</t>
  </si>
  <si>
    <t>高淳区</t>
  </si>
  <si>
    <t>靖江市</t>
  </si>
  <si>
    <t>雨花台区</t>
  </si>
  <si>
    <t>阜宁县</t>
  </si>
  <si>
    <t>盐城市</t>
  </si>
  <si>
    <t>锡山区</t>
  </si>
  <si>
    <t>无锡市</t>
  </si>
  <si>
    <t>铜山区</t>
  </si>
  <si>
    <t>钟楼区</t>
  </si>
  <si>
    <t>常州市</t>
  </si>
  <si>
    <t>金湖县</t>
  </si>
  <si>
    <t>淮安市</t>
  </si>
  <si>
    <t>金坛区</t>
  </si>
  <si>
    <t>邳州市</t>
  </si>
  <si>
    <t>邗江区</t>
  </si>
  <si>
    <t>通州区</t>
  </si>
  <si>
    <t>南通市</t>
  </si>
  <si>
    <t>连云区</t>
  </si>
  <si>
    <t>连云港市</t>
  </si>
  <si>
    <t>赣榆区</t>
  </si>
  <si>
    <t>贾汪区</t>
  </si>
  <si>
    <t>虎丘区</t>
  </si>
  <si>
    <t>苏州市</t>
  </si>
  <si>
    <t>秦淮区</t>
  </si>
  <si>
    <t>睢宁县</t>
  </si>
  <si>
    <t>相城区</t>
  </si>
  <si>
    <t>盱眙县</t>
  </si>
  <si>
    <t>盐都区</t>
  </si>
  <si>
    <t>玄武区</t>
  </si>
  <si>
    <t>灌南县</t>
  </si>
  <si>
    <t>灌云县</t>
  </si>
  <si>
    <t>滨湖区</t>
  </si>
  <si>
    <t>滨海县</t>
  </si>
  <si>
    <t>溧阳市</t>
  </si>
  <si>
    <t>溧水区</t>
  </si>
  <si>
    <t>港闸区</t>
  </si>
  <si>
    <t>清江浦区</t>
  </si>
  <si>
    <t>淮阴区</t>
  </si>
  <si>
    <t>淮安区</t>
  </si>
  <si>
    <t>润州区</t>
  </si>
  <si>
    <t>镇江市</t>
  </si>
  <si>
    <t>涟水县</t>
  </si>
  <si>
    <t>海陵区</t>
  </si>
  <si>
    <t>海门市</t>
  </si>
  <si>
    <t>海安县</t>
  </si>
  <si>
    <t>浦口区</t>
  </si>
  <si>
    <t>洪泽区</t>
  </si>
  <si>
    <t>泰兴市</t>
  </si>
  <si>
    <t>泗阳县</t>
  </si>
  <si>
    <t>宿迁市</t>
  </si>
  <si>
    <t>泗洪县</t>
  </si>
  <si>
    <t>泉山区</t>
  </si>
  <si>
    <t>沭阳县</t>
  </si>
  <si>
    <t>沛县</t>
  </si>
  <si>
    <t>江阴市</t>
  </si>
  <si>
    <t>江都区</t>
  </si>
  <si>
    <t>江宁区</t>
  </si>
  <si>
    <t>武进区</t>
  </si>
  <si>
    <t>梁溪区</t>
  </si>
  <si>
    <t>栖霞区</t>
  </si>
  <si>
    <t>昆山市</t>
  </si>
  <si>
    <t>新沂市</t>
  </si>
  <si>
    <t>新吴区</t>
  </si>
  <si>
    <t>新北区</t>
  </si>
  <si>
    <t>扬中市</t>
  </si>
  <si>
    <t>惠山区</t>
  </si>
  <si>
    <t>张家港市</t>
  </si>
  <si>
    <t>建邺区</t>
  </si>
  <si>
    <t>建湖县</t>
  </si>
  <si>
    <t>广陵区</t>
  </si>
  <si>
    <t>常熟市</t>
  </si>
  <si>
    <t>崇川区</t>
  </si>
  <si>
    <t>射阳县</t>
  </si>
  <si>
    <t>宿豫区</t>
  </si>
  <si>
    <t>宿城区</t>
  </si>
  <si>
    <t>宝应县</t>
  </si>
  <si>
    <t>宜兴市</t>
  </si>
  <si>
    <t>姜堰区</t>
  </si>
  <si>
    <t>姑苏区</t>
  </si>
  <si>
    <t>如皋市</t>
  </si>
  <si>
    <t>如东县</t>
  </si>
  <si>
    <t>太仓市</t>
  </si>
  <si>
    <t>天宁区</t>
  </si>
  <si>
    <t>大丰区</t>
  </si>
  <si>
    <t>响水县</t>
  </si>
  <si>
    <t>吴江区</t>
  </si>
  <si>
    <t>吴中区</t>
  </si>
  <si>
    <t>启东市</t>
  </si>
  <si>
    <t>句容市</t>
  </si>
  <si>
    <t>兴化市</t>
  </si>
  <si>
    <t>六合区</t>
  </si>
  <si>
    <t>仪征市</t>
  </si>
  <si>
    <t>亭湖区</t>
  </si>
  <si>
    <t>京口区</t>
  </si>
  <si>
    <t>云龙区</t>
  </si>
  <si>
    <t>丹阳市</t>
  </si>
  <si>
    <t>丹徒区</t>
  </si>
  <si>
    <t>丰县</t>
  </si>
  <si>
    <t>东海县</t>
  </si>
  <si>
    <t>东台市</t>
  </si>
  <si>
    <t>麦盖提县</t>
  </si>
  <si>
    <t>喀什地区</t>
  </si>
  <si>
    <t>新疆维吾尔自治区</t>
  </si>
  <si>
    <t>高昌区</t>
  </si>
  <si>
    <t>吐鲁番市</t>
  </si>
  <si>
    <t>额敏县</t>
  </si>
  <si>
    <t>塔城地区</t>
  </si>
  <si>
    <t>青河县</t>
  </si>
  <si>
    <t>阿勒泰地区</t>
  </si>
  <si>
    <t>霍尔果斯市</t>
  </si>
  <si>
    <t>伊犁哈萨克自治州</t>
  </si>
  <si>
    <t>霍城县</t>
  </si>
  <si>
    <t>阿瓦提县</t>
  </si>
  <si>
    <t>阿克苏地区</t>
  </si>
  <si>
    <t>阿拉山口市</t>
  </si>
  <si>
    <t>博尔塔拉蒙古自治州</t>
  </si>
  <si>
    <t>阿图什市</t>
  </si>
  <si>
    <t>克孜勒苏柯尔克孜自治州</t>
  </si>
  <si>
    <t>阿合奇县</t>
  </si>
  <si>
    <t>阿勒泰市</t>
  </si>
  <si>
    <t>阿克陶县</t>
  </si>
  <si>
    <t>阿克苏市</t>
  </si>
  <si>
    <t>阜康市</t>
  </si>
  <si>
    <t>昌吉回族自治州</t>
  </si>
  <si>
    <t>鄯善县</t>
  </si>
  <si>
    <t>达坂城区</t>
  </si>
  <si>
    <t>乌鲁木齐市</t>
  </si>
  <si>
    <t>轮台县</t>
  </si>
  <si>
    <t>巴音郭楞蒙古自治州</t>
  </si>
  <si>
    <t>裕民县</t>
  </si>
  <si>
    <t>莎车县</t>
  </si>
  <si>
    <t>英吉沙县</t>
  </si>
  <si>
    <t>若羌县</t>
  </si>
  <si>
    <t>精河县</t>
  </si>
  <si>
    <t>米东区</t>
  </si>
  <si>
    <t>策勒县</t>
  </si>
  <si>
    <t>和田地区</t>
  </si>
  <si>
    <t>福海县</t>
  </si>
  <si>
    <t>皮山县</t>
  </si>
  <si>
    <t>白碱滩区</t>
  </si>
  <si>
    <t>克拉玛依市</t>
  </si>
  <si>
    <t>疏附县</t>
  </si>
  <si>
    <t>疏勒县</t>
  </si>
  <si>
    <t>玛纳斯县</t>
  </si>
  <si>
    <t>独山子区</t>
  </si>
  <si>
    <t>特克斯县</t>
  </si>
  <si>
    <t>焉耆回族自治县</t>
  </si>
  <si>
    <t>温泉县</t>
  </si>
  <si>
    <t>温宿县</t>
  </si>
  <si>
    <t>洛浦县</t>
  </si>
  <si>
    <t>泽普县</t>
  </si>
  <si>
    <t>沙雅县</t>
  </si>
  <si>
    <t>沙湾县</t>
  </si>
  <si>
    <t>沙依巴克区</t>
  </si>
  <si>
    <t>水磨沟区</t>
  </si>
  <si>
    <t>民丰县</t>
  </si>
  <si>
    <t>柯坪县</t>
  </si>
  <si>
    <t>木垒哈萨克自治县</t>
  </si>
  <si>
    <t>昭苏县</t>
  </si>
  <si>
    <t>昌吉市</t>
  </si>
  <si>
    <t>新源县</t>
  </si>
  <si>
    <t>新市区</t>
  </si>
  <si>
    <t>新和县</t>
  </si>
  <si>
    <t>拜城县</t>
  </si>
  <si>
    <t>托里县</t>
  </si>
  <si>
    <t>托克逊县</t>
  </si>
  <si>
    <t>库车县</t>
  </si>
  <si>
    <t>库尔勒市</t>
  </si>
  <si>
    <t>布尔津县</t>
  </si>
  <si>
    <t>巴里坤哈萨克自治县</t>
  </si>
  <si>
    <t>哈密市</t>
  </si>
  <si>
    <t>巴楚县</t>
  </si>
  <si>
    <t>巩留县</t>
  </si>
  <si>
    <t>岳普湖县</t>
  </si>
  <si>
    <t>尼勒克县</t>
  </si>
  <si>
    <t>尉犁县</t>
  </si>
  <si>
    <t>察布查尔锡伯自治县</t>
  </si>
  <si>
    <t>富蕴县</t>
  </si>
  <si>
    <t>奎屯市</t>
  </si>
  <si>
    <t>奇台县</t>
  </si>
  <si>
    <t>头屯河区</t>
  </si>
  <si>
    <t>天山区</t>
  </si>
  <si>
    <t>墨玉县</t>
  </si>
  <si>
    <t>塔城市</t>
  </si>
  <si>
    <t>塔什库尔干塔吉克自治县</t>
  </si>
  <si>
    <t>喀什市</t>
  </si>
  <si>
    <t>哈巴河县</t>
  </si>
  <si>
    <t>和静县</t>
  </si>
  <si>
    <t>和硕县</t>
  </si>
  <si>
    <t>和田市</t>
  </si>
  <si>
    <t>和田县</t>
  </si>
  <si>
    <t>和布克赛尔蒙古自治县</t>
  </si>
  <si>
    <t>呼图壁县</t>
  </si>
  <si>
    <t>吉木萨尔县</t>
  </si>
  <si>
    <t>吉木乃县</t>
  </si>
  <si>
    <t>叶城县</t>
  </si>
  <si>
    <t>博湖县</t>
  </si>
  <si>
    <t>博乐市</t>
  </si>
  <si>
    <t>克拉玛依区</t>
  </si>
  <si>
    <t>伽师县</t>
  </si>
  <si>
    <t>伊州区</t>
  </si>
  <si>
    <t>伊宁市</t>
  </si>
  <si>
    <t>伊宁县</t>
  </si>
  <si>
    <t>伊吾县</t>
  </si>
  <si>
    <t>于田县</t>
  </si>
  <si>
    <t>乌鲁木齐县</t>
  </si>
  <si>
    <t>乌苏市</t>
  </si>
  <si>
    <t>乌恰县</t>
  </si>
  <si>
    <t>乌尔禾区</t>
  </si>
  <si>
    <t>乌什县</t>
  </si>
  <si>
    <t>且末县</t>
  </si>
  <si>
    <t>龙胜各族自治县</t>
  </si>
  <si>
    <t>桂林市</t>
  </si>
  <si>
    <t>龙州县</t>
  </si>
  <si>
    <t>崇左市</t>
  </si>
  <si>
    <t>龙圩区</t>
  </si>
  <si>
    <t>梧州市</t>
  </si>
  <si>
    <t>鹿寨县</t>
  </si>
  <si>
    <t>柳州市</t>
  </si>
  <si>
    <t>鱼峰区</t>
  </si>
  <si>
    <t>马山县</t>
  </si>
  <si>
    <t>南宁市</t>
  </si>
  <si>
    <t>靖西市</t>
  </si>
  <si>
    <t>百色市</t>
  </si>
  <si>
    <t>青秀区</t>
  </si>
  <si>
    <t>雁山区</t>
  </si>
  <si>
    <t>隆林各族自治县</t>
  </si>
  <si>
    <t>隆安县</t>
  </si>
  <si>
    <t>陆川县</t>
  </si>
  <si>
    <t>玉林市</t>
  </si>
  <si>
    <t>阳朔县</t>
  </si>
  <si>
    <t>防城区</t>
  </si>
  <si>
    <t>防城港市</t>
  </si>
  <si>
    <t>长洲区</t>
  </si>
  <si>
    <t>银海区</t>
  </si>
  <si>
    <t>北海市</t>
  </si>
  <si>
    <t>铁山港区</t>
  </si>
  <si>
    <t>钦南区</t>
  </si>
  <si>
    <t>钦州市</t>
  </si>
  <si>
    <t>钦北区</t>
  </si>
  <si>
    <t>钟山县</t>
  </si>
  <si>
    <t>贺州市</t>
  </si>
  <si>
    <t>金秀瑶族自治县</t>
  </si>
  <si>
    <t>来宾市</t>
  </si>
  <si>
    <t>金城江区</t>
  </si>
  <si>
    <t>河池市</t>
  </si>
  <si>
    <t>都安瑶族自治县</t>
  </si>
  <si>
    <t>那坡县</t>
  </si>
  <si>
    <t>邕宁区</t>
  </si>
  <si>
    <t>资源县</t>
  </si>
  <si>
    <t>象州县</t>
  </si>
  <si>
    <t>象山区</t>
  </si>
  <si>
    <t>覃塘区</t>
  </si>
  <si>
    <t>贵港市</t>
  </si>
  <si>
    <t>西林县</t>
  </si>
  <si>
    <t>西乡塘区</t>
  </si>
  <si>
    <t>融水苗族自治县</t>
  </si>
  <si>
    <t>融安县</t>
  </si>
  <si>
    <t>藤县</t>
  </si>
  <si>
    <t>蒙山县</t>
  </si>
  <si>
    <t>荔浦县</t>
  </si>
  <si>
    <t>苍梧县</t>
  </si>
  <si>
    <t>良庆区</t>
  </si>
  <si>
    <t>罗城仫佬族自治县</t>
  </si>
  <si>
    <t>秀峰区</t>
  </si>
  <si>
    <t>福绵区</t>
  </si>
  <si>
    <t>田阳县</t>
  </si>
  <si>
    <t>田林县</t>
  </si>
  <si>
    <t>田东县</t>
  </si>
  <si>
    <t>环江毛南族自治县</t>
  </si>
  <si>
    <t>玉州区</t>
  </si>
  <si>
    <t>灵川县</t>
  </si>
  <si>
    <t>灵山县</t>
  </si>
  <si>
    <t>灌阳县</t>
  </si>
  <si>
    <t>港口区</t>
  </si>
  <si>
    <t>港南区</t>
  </si>
  <si>
    <t>港北区</t>
  </si>
  <si>
    <t>海城区</t>
  </si>
  <si>
    <t>浦北县</t>
  </si>
  <si>
    <t>江州区</t>
  </si>
  <si>
    <t>江南区</t>
  </si>
  <si>
    <t>永福县</t>
  </si>
  <si>
    <t>武鸣区</t>
  </si>
  <si>
    <t>武宣县</t>
  </si>
  <si>
    <t>横县</t>
  </si>
  <si>
    <t>桂平市</t>
  </si>
  <si>
    <t>柳江区</t>
  </si>
  <si>
    <t>柳城县</t>
  </si>
  <si>
    <t>柳南区</t>
  </si>
  <si>
    <t>柳北区</t>
  </si>
  <si>
    <t>昭平县</t>
  </si>
  <si>
    <t>扶绥县</t>
  </si>
  <si>
    <t>恭城瑶族自治县</t>
  </si>
  <si>
    <t>忻城县</t>
  </si>
  <si>
    <t>德保县</t>
  </si>
  <si>
    <t>平桂区</t>
  </si>
  <si>
    <t>平果县</t>
  </si>
  <si>
    <t>平南县</t>
  </si>
  <si>
    <t>平乐县</t>
  </si>
  <si>
    <t>巴马瑶族自治县</t>
  </si>
  <si>
    <t>岑溪市</t>
  </si>
  <si>
    <t>富川瑶族自治县</t>
  </si>
  <si>
    <t>宾阳县</t>
  </si>
  <si>
    <t>容县</t>
  </si>
  <si>
    <t>宜州市</t>
  </si>
  <si>
    <t>宁明县</t>
  </si>
  <si>
    <t>天等县</t>
  </si>
  <si>
    <t>天峨县</t>
  </si>
  <si>
    <t>大新县</t>
  </si>
  <si>
    <t>大化瑶族自治县</t>
  </si>
  <si>
    <t>合浦县</t>
  </si>
  <si>
    <t>合山市</t>
  </si>
  <si>
    <t>右江区</t>
  </si>
  <si>
    <t>叠彩区</t>
  </si>
  <si>
    <t>博白县</t>
  </si>
  <si>
    <t>南丹县</t>
  </si>
  <si>
    <t>北流市</t>
  </si>
  <si>
    <t>凭祥市</t>
  </si>
  <si>
    <t>凤山县</t>
  </si>
  <si>
    <t>凌云县</t>
  </si>
  <si>
    <t>兴宾区</t>
  </si>
  <si>
    <t>兴安县</t>
  </si>
  <si>
    <t>兴宁区</t>
  </si>
  <si>
    <t>兴业县</t>
  </si>
  <si>
    <t>八步区</t>
  </si>
  <si>
    <t>全州县</t>
  </si>
  <si>
    <t>乐业县</t>
  </si>
  <si>
    <t>临桂区</t>
  </si>
  <si>
    <t>东兴市</t>
  </si>
  <si>
    <t>东兰县</t>
  </si>
  <si>
    <t>上林县</t>
  </si>
  <si>
    <t>上思县</t>
  </si>
  <si>
    <t>三江侗族自治县</t>
  </si>
  <si>
    <t>万秀区</t>
  </si>
  <si>
    <t>七星区</t>
  </si>
  <si>
    <t>龙门县</t>
  </si>
  <si>
    <t>龙湖区</t>
  </si>
  <si>
    <t>龙川县</t>
  </si>
  <si>
    <t>龙岗区</t>
  </si>
  <si>
    <t>鼎湖区</t>
  </si>
  <si>
    <t>黄埔区</t>
  </si>
  <si>
    <t>麻章区</t>
  </si>
  <si>
    <t>鹤山市</t>
  </si>
  <si>
    <t>高要区</t>
  </si>
  <si>
    <t>高明区</t>
  </si>
  <si>
    <t>高州市</t>
  </si>
  <si>
    <t>香洲区</t>
  </si>
  <si>
    <t>饶平县</t>
  </si>
  <si>
    <t>顺德区</t>
  </si>
  <si>
    <t>霞山区</t>
  </si>
  <si>
    <t>雷州市</t>
  </si>
  <si>
    <t>陆河县</t>
  </si>
  <si>
    <t>陆丰市</t>
  </si>
  <si>
    <t>阳西县</t>
  </si>
  <si>
    <t>阳春市</t>
  </si>
  <si>
    <t>阳山县</t>
  </si>
  <si>
    <t>阳东区</t>
  </si>
  <si>
    <t>金湾区</t>
  </si>
  <si>
    <t>金平区</t>
  </si>
  <si>
    <t>郁南县</t>
  </si>
  <si>
    <t>遂溪县</t>
  </si>
  <si>
    <t>连平县</t>
  </si>
  <si>
    <t>连州市</t>
  </si>
  <si>
    <t>连山壮族瑶族自治县</t>
  </si>
  <si>
    <t>连南瑶族自治县</t>
  </si>
  <si>
    <t>越秀区</t>
  </si>
  <si>
    <t>赤坎区</t>
  </si>
  <si>
    <t>蕉岭县</t>
  </si>
  <si>
    <t>蓬江区</t>
  </si>
  <si>
    <t>荔湾区</t>
  </si>
  <si>
    <t>茂南区</t>
  </si>
  <si>
    <t>英德市</t>
  </si>
  <si>
    <t>花都区</t>
  </si>
  <si>
    <t>翁源县</t>
  </si>
  <si>
    <t>罗湖区</t>
  </si>
  <si>
    <t>罗定市</t>
  </si>
  <si>
    <t>紫金县</t>
  </si>
  <si>
    <t>端州区</t>
  </si>
  <si>
    <t>福田区</t>
  </si>
  <si>
    <t>禅城区</t>
  </si>
  <si>
    <t>盐田区</t>
  </si>
  <si>
    <t>番禺区</t>
  </si>
  <si>
    <t>电白区</t>
  </si>
  <si>
    <t>濠江区</t>
  </si>
  <si>
    <t>澄海区</t>
  </si>
  <si>
    <t>潮阳区</t>
  </si>
  <si>
    <t>潮安区</t>
  </si>
  <si>
    <t>潮南区</t>
  </si>
  <si>
    <t>源城区</t>
  </si>
  <si>
    <t>湘桥区</t>
  </si>
  <si>
    <t>清新区</t>
  </si>
  <si>
    <t>清城区</t>
  </si>
  <si>
    <t>海珠区</t>
  </si>
  <si>
    <t>海丰县</t>
  </si>
  <si>
    <t>浈江区</t>
  </si>
  <si>
    <t>江海区</t>
  </si>
  <si>
    <t>江城区</t>
  </si>
  <si>
    <t>武江区</t>
  </si>
  <si>
    <t>榕城区</t>
  </si>
  <si>
    <t>梅江区</t>
  </si>
  <si>
    <t>梅县区</t>
  </si>
  <si>
    <t>曲江区</t>
  </si>
  <si>
    <t>普宁市</t>
  </si>
  <si>
    <t>新兴县</t>
  </si>
  <si>
    <t>新会区</t>
  </si>
  <si>
    <t>新丰县</t>
  </si>
  <si>
    <t>斗门区</t>
  </si>
  <si>
    <t>揭西县</t>
  </si>
  <si>
    <t>揭东区</t>
  </si>
  <si>
    <t>惠阳区</t>
  </si>
  <si>
    <t>惠来县</t>
  </si>
  <si>
    <t>惠城区</t>
  </si>
  <si>
    <t>惠东县</t>
  </si>
  <si>
    <t>恩平市</t>
  </si>
  <si>
    <t>怀集县</t>
  </si>
  <si>
    <t>德庆县</t>
  </si>
  <si>
    <t>徐闻县</t>
  </si>
  <si>
    <t>开平市</t>
  </si>
  <si>
    <t>廉江市</t>
  </si>
  <si>
    <t>广宁县</t>
  </si>
  <si>
    <t>平远县</t>
  </si>
  <si>
    <t>封开县</t>
  </si>
  <si>
    <t>宝安区</t>
  </si>
  <si>
    <t>始兴县</t>
  </si>
  <si>
    <t>天河区</t>
  </si>
  <si>
    <t>大埔县</t>
  </si>
  <si>
    <t>增城区</t>
  </si>
  <si>
    <t>城区</t>
  </si>
  <si>
    <t>坡头区</t>
  </si>
  <si>
    <t>四会市</t>
  </si>
  <si>
    <t>和平县</t>
  </si>
  <si>
    <t>吴川市</t>
  </si>
  <si>
    <t>台山市</t>
  </si>
  <si>
    <t>博罗县</t>
  </si>
  <si>
    <t>南雄市</t>
  </si>
  <si>
    <t>南澳县</t>
  </si>
  <si>
    <t>南海区</t>
  </si>
  <si>
    <t>南沙区</t>
  </si>
  <si>
    <t>化州市</t>
  </si>
  <si>
    <t>兴宁市</t>
  </si>
  <si>
    <t>信宜市</t>
  </si>
  <si>
    <t>佛冈县</t>
  </si>
  <si>
    <t>从化区</t>
  </si>
  <si>
    <t>仁化县</t>
  </si>
  <si>
    <t>五华县</t>
  </si>
  <si>
    <t>云安区</t>
  </si>
  <si>
    <t>云城区</t>
  </si>
  <si>
    <t>乳源瑶族自治县</t>
  </si>
  <si>
    <t>乐昌市</t>
  </si>
  <si>
    <t>丰顺县</t>
  </si>
  <si>
    <t>东源县</t>
  </si>
  <si>
    <t>三水区</t>
  </si>
  <si>
    <t>黎城县</t>
  </si>
  <si>
    <t>长治市</t>
  </si>
  <si>
    <t>高平市</t>
  </si>
  <si>
    <t>晋城市</t>
  </si>
  <si>
    <t>静乐县</t>
  </si>
  <si>
    <t>忻州市</t>
  </si>
  <si>
    <t>霍州市</t>
  </si>
  <si>
    <t>临汾市</t>
  </si>
  <si>
    <t>隰县</t>
  </si>
  <si>
    <t>陵川县</t>
  </si>
  <si>
    <t>阳高县</t>
  </si>
  <si>
    <t>大同市</t>
  </si>
  <si>
    <t>阳曲县</t>
  </si>
  <si>
    <t>太原市</t>
  </si>
  <si>
    <t>阳城县</t>
  </si>
  <si>
    <t>闻喜县</t>
  </si>
  <si>
    <t>运城市</t>
  </si>
  <si>
    <t>长治县</t>
  </si>
  <si>
    <t>长子县</t>
  </si>
  <si>
    <t>阳泉市</t>
  </si>
  <si>
    <t>迎泽区</t>
  </si>
  <si>
    <t>襄汾县</t>
  </si>
  <si>
    <t>襄垣县</t>
  </si>
  <si>
    <t>蒲县</t>
  </si>
  <si>
    <t>芮城县</t>
  </si>
  <si>
    <t>翼城县</t>
  </si>
  <si>
    <t>绛县</t>
  </si>
  <si>
    <t>繁峙县</t>
  </si>
  <si>
    <t>稷山县</t>
  </si>
  <si>
    <t>离石区</t>
  </si>
  <si>
    <t>吕梁市</t>
  </si>
  <si>
    <t>神池县</t>
  </si>
  <si>
    <t>祁县</t>
  </si>
  <si>
    <t>晋中市</t>
  </si>
  <si>
    <t>矿区</t>
  </si>
  <si>
    <t>石楼县</t>
  </si>
  <si>
    <t>盐湖区</t>
  </si>
  <si>
    <t>盂县</t>
  </si>
  <si>
    <t>灵石县</t>
  </si>
  <si>
    <t>灵丘县</t>
  </si>
  <si>
    <t>潞城市</t>
  </si>
  <si>
    <t>清徐县</t>
  </si>
  <si>
    <t>浮山县</t>
  </si>
  <si>
    <t>浑源县</t>
  </si>
  <si>
    <t>洪洞县</t>
  </si>
  <si>
    <t>泽州县</t>
  </si>
  <si>
    <t>河津市</t>
  </si>
  <si>
    <t>河曲县</t>
  </si>
  <si>
    <t>沁源县</t>
  </si>
  <si>
    <t>沁水县</t>
  </si>
  <si>
    <t>沁县</t>
  </si>
  <si>
    <t>汾阳市</t>
  </si>
  <si>
    <t>汾西县</t>
  </si>
  <si>
    <t>永济市</t>
  </si>
  <si>
    <t>永和县</t>
  </si>
  <si>
    <t>武乡县</t>
  </si>
  <si>
    <t>榆社县</t>
  </si>
  <si>
    <t>榆次区</t>
  </si>
  <si>
    <t>柳林县</t>
  </si>
  <si>
    <t>杏花岭区</t>
  </si>
  <si>
    <t>朔城区</t>
  </si>
  <si>
    <t>朔州市</t>
  </si>
  <si>
    <t>曲沃县</t>
  </si>
  <si>
    <t>晋源区</t>
  </si>
  <si>
    <t>昔阳县</t>
  </si>
  <si>
    <t>方山县</t>
  </si>
  <si>
    <t>新荣区</t>
  </si>
  <si>
    <t>新绛县</t>
  </si>
  <si>
    <t>文水县</t>
  </si>
  <si>
    <t>怀仁县</t>
  </si>
  <si>
    <t>忻府区</t>
  </si>
  <si>
    <t>应县</t>
  </si>
  <si>
    <t>广灵县</t>
  </si>
  <si>
    <t>平鲁区</t>
  </si>
  <si>
    <t>平顺县</t>
  </si>
  <si>
    <t>平陆县</t>
  </si>
  <si>
    <t>平遥县</t>
  </si>
  <si>
    <t>平定县</t>
  </si>
  <si>
    <t>左权县</t>
  </si>
  <si>
    <t>左云县</t>
  </si>
  <si>
    <t>岢岚县</t>
  </si>
  <si>
    <t>岚县</t>
  </si>
  <si>
    <t>山阴县</t>
  </si>
  <si>
    <t>屯留县</t>
  </si>
  <si>
    <t>尧都区</t>
  </si>
  <si>
    <t>尖草坪区</t>
  </si>
  <si>
    <t>小店区</t>
  </si>
  <si>
    <t>寿阳县</t>
  </si>
  <si>
    <t>定襄县</t>
  </si>
  <si>
    <t>安泽县</t>
  </si>
  <si>
    <t>宁武县</t>
  </si>
  <si>
    <t>孝义市</t>
  </si>
  <si>
    <t>娄烦县</t>
  </si>
  <si>
    <t>太谷县</t>
  </si>
  <si>
    <t>天镇县</t>
  </si>
  <si>
    <t>大宁县</t>
  </si>
  <si>
    <t>大同县</t>
  </si>
  <si>
    <t>夏县</t>
  </si>
  <si>
    <t>壶关县</t>
  </si>
  <si>
    <t>垣曲县</t>
  </si>
  <si>
    <t>和顺县</t>
  </si>
  <si>
    <t>吉县</t>
  </si>
  <si>
    <t>右玉县</t>
  </si>
  <si>
    <t>古县</t>
  </si>
  <si>
    <t>古交市</t>
  </si>
  <si>
    <t>原平市</t>
  </si>
  <si>
    <t>南郊区</t>
  </si>
  <si>
    <t>兴县</t>
  </si>
  <si>
    <t>偏关县</t>
  </si>
  <si>
    <t>保德县</t>
  </si>
  <si>
    <t>侯马市</t>
  </si>
  <si>
    <t>代县</t>
  </si>
  <si>
    <t>介休市</t>
  </si>
  <si>
    <t>交城县</t>
  </si>
  <si>
    <t>交口县</t>
  </si>
  <si>
    <t>五寨县</t>
  </si>
  <si>
    <t>五台县</t>
  </si>
  <si>
    <t>乡宁县</t>
  </si>
  <si>
    <t>临猗县</t>
  </si>
  <si>
    <t>临县</t>
  </si>
  <si>
    <t>中阳县</t>
  </si>
  <si>
    <t>万荣县</t>
  </si>
  <si>
    <t>万柏林区</t>
  </si>
  <si>
    <t>龙口市</t>
  </si>
  <si>
    <t>烟台市</t>
  </si>
  <si>
    <t>齐河县</t>
  </si>
  <si>
    <t>德州市</t>
  </si>
  <si>
    <t>黄岛区</t>
  </si>
  <si>
    <t>青岛市</t>
  </si>
  <si>
    <t>鱼台县</t>
  </si>
  <si>
    <t>济宁市</t>
  </si>
  <si>
    <t>高青县</t>
  </si>
  <si>
    <t>淄博市</t>
  </si>
  <si>
    <t>高密市</t>
  </si>
  <si>
    <t>潍坊市</t>
  </si>
  <si>
    <t>高唐县</t>
  </si>
  <si>
    <t>聊城市</t>
  </si>
  <si>
    <t>青州市</t>
  </si>
  <si>
    <t>陵城区</t>
  </si>
  <si>
    <t>阳谷县</t>
  </si>
  <si>
    <t>阳信县</t>
  </si>
  <si>
    <t>滨州市</t>
  </si>
  <si>
    <t>长清区</t>
  </si>
  <si>
    <t>济南市</t>
  </si>
  <si>
    <t>长岛县</t>
  </si>
  <si>
    <t>钢城区</t>
  </si>
  <si>
    <t>莱芜市</t>
  </si>
  <si>
    <t>金乡县</t>
  </si>
  <si>
    <t>鄄城县</t>
  </si>
  <si>
    <t>菏泽市</t>
  </si>
  <si>
    <t>郯城县</t>
  </si>
  <si>
    <t>临沂市</t>
  </si>
  <si>
    <t>郓城县</t>
  </si>
  <si>
    <t>邹平县</t>
  </si>
  <si>
    <t>邹城市</t>
  </si>
  <si>
    <t>费县</t>
  </si>
  <si>
    <t>诸城市</t>
  </si>
  <si>
    <t>薛城区</t>
  </si>
  <si>
    <t>枣庄市</t>
  </si>
  <si>
    <t>蓬莱市</t>
  </si>
  <si>
    <t>蒙阴县</t>
  </si>
  <si>
    <t>莱阳市</t>
  </si>
  <si>
    <t>莱西市</t>
  </si>
  <si>
    <t>莱州市</t>
  </si>
  <si>
    <t>莱山区</t>
  </si>
  <si>
    <t>莱城区</t>
  </si>
  <si>
    <t>莘县</t>
  </si>
  <si>
    <t>莒县</t>
  </si>
  <si>
    <t>日照市</t>
  </si>
  <si>
    <t>莒南县</t>
  </si>
  <si>
    <t>荣成市</t>
  </si>
  <si>
    <t>威海市</t>
  </si>
  <si>
    <t>茌平县</t>
  </si>
  <si>
    <t>芝罘区</t>
  </si>
  <si>
    <t>胶州市</t>
  </si>
  <si>
    <t>肥城市</t>
  </si>
  <si>
    <t>泰安市</t>
  </si>
  <si>
    <t>罗庄区</t>
  </si>
  <si>
    <t>章丘市</t>
  </si>
  <si>
    <t>禹城市</t>
  </si>
  <si>
    <t>福山区</t>
  </si>
  <si>
    <t>环翠区</t>
  </si>
  <si>
    <t>牡丹区</t>
  </si>
  <si>
    <t>牟平区</t>
  </si>
  <si>
    <t>潍城区</t>
  </si>
  <si>
    <t>滨城区</t>
  </si>
  <si>
    <t>滕州市</t>
  </si>
  <si>
    <t>淄川区</t>
  </si>
  <si>
    <t>海阳市</t>
  </si>
  <si>
    <t>济阳县</t>
  </si>
  <si>
    <t>泰山区</t>
  </si>
  <si>
    <t>泗水县</t>
  </si>
  <si>
    <t>沾化区</t>
  </si>
  <si>
    <t>河口区</t>
  </si>
  <si>
    <t>东营市</t>
  </si>
  <si>
    <t>河东区</t>
  </si>
  <si>
    <t>沂源县</t>
  </si>
  <si>
    <t>沂水县</t>
  </si>
  <si>
    <t>沂南县</t>
  </si>
  <si>
    <t>汶上县</t>
  </si>
  <si>
    <t>武城县</t>
  </si>
  <si>
    <t>槐荫区</t>
  </si>
  <si>
    <t>梁山县</t>
  </si>
  <si>
    <t>桓台县</t>
  </si>
  <si>
    <t>栖霞市</t>
  </si>
  <si>
    <t>李沧区</t>
  </si>
  <si>
    <t>曹县</t>
  </si>
  <si>
    <t>曲阜市</t>
  </si>
  <si>
    <t>昌邑市</t>
  </si>
  <si>
    <t>昌乐县</t>
  </si>
  <si>
    <t>无棣县</t>
  </si>
  <si>
    <t>新泰市</t>
  </si>
  <si>
    <t>文登区</t>
  </si>
  <si>
    <t>招远市</t>
  </si>
  <si>
    <t>成武县</t>
  </si>
  <si>
    <t>惠民县</t>
  </si>
  <si>
    <t>德城区</t>
  </si>
  <si>
    <t>微山县</t>
  </si>
  <si>
    <t>张店区</t>
  </si>
  <si>
    <t>庆云县</t>
  </si>
  <si>
    <t>广饶县</t>
  </si>
  <si>
    <t>平阴县</t>
  </si>
  <si>
    <t>平邑县</t>
  </si>
  <si>
    <t>平度市</t>
  </si>
  <si>
    <t>平原县</t>
  </si>
  <si>
    <t>市南区</t>
  </si>
  <si>
    <t>市北区</t>
  </si>
  <si>
    <t>市中区</t>
  </si>
  <si>
    <t>巨野县</t>
  </si>
  <si>
    <t>崂山区</t>
  </si>
  <si>
    <t>峄城区</t>
  </si>
  <si>
    <t>岱岳区</t>
  </si>
  <si>
    <t>岚山区</t>
  </si>
  <si>
    <t>山亭区</t>
  </si>
  <si>
    <t>寿光市</t>
  </si>
  <si>
    <t>寒亭区</t>
  </si>
  <si>
    <t>定陶区</t>
  </si>
  <si>
    <t>安丘市</t>
  </si>
  <si>
    <t>宁阳县</t>
  </si>
  <si>
    <t>宁津县</t>
  </si>
  <si>
    <t>奎文区</t>
  </si>
  <si>
    <t>天桥区</t>
  </si>
  <si>
    <t>夏津县</t>
  </si>
  <si>
    <t>城阳区</t>
  </si>
  <si>
    <t>垦利区</t>
  </si>
  <si>
    <t>坊子区</t>
  </si>
  <si>
    <t>嘉祥县</t>
  </si>
  <si>
    <t>商河县</t>
  </si>
  <si>
    <t>周村区</t>
  </si>
  <si>
    <t>台儿庄区</t>
  </si>
  <si>
    <t>历城区</t>
  </si>
  <si>
    <t>历下区</t>
  </si>
  <si>
    <t>即墨市</t>
  </si>
  <si>
    <t>博山区</t>
  </si>
  <si>
    <t>博兴县</t>
  </si>
  <si>
    <t>单县</t>
  </si>
  <si>
    <t>利津县</t>
  </si>
  <si>
    <t>冠县</t>
  </si>
  <si>
    <t>兰陵县</t>
  </si>
  <si>
    <t>兰山区</t>
  </si>
  <si>
    <t>兖州区</t>
  </si>
  <si>
    <t>任城区</t>
  </si>
  <si>
    <t>五莲县</t>
  </si>
  <si>
    <t>乳山市</t>
  </si>
  <si>
    <t>乐陵市</t>
  </si>
  <si>
    <t>临邑县</t>
  </si>
  <si>
    <t>临清市</t>
  </si>
  <si>
    <t>临淄区</t>
  </si>
  <si>
    <t>临沭县</t>
  </si>
  <si>
    <t>临朐县</t>
  </si>
  <si>
    <t>东阿县</t>
  </si>
  <si>
    <t>东营区</t>
  </si>
  <si>
    <t>东港区</t>
  </si>
  <si>
    <t>东明县</t>
  </si>
  <si>
    <t>东昌府区</t>
  </si>
  <si>
    <t>东平县</t>
  </si>
  <si>
    <t>龙子湖区</t>
  </si>
  <si>
    <t>蚌埠市</t>
  </si>
  <si>
    <t>黟县</t>
  </si>
  <si>
    <t>黄山市</t>
  </si>
  <si>
    <t>黄山区</t>
  </si>
  <si>
    <t>鸠江区</t>
  </si>
  <si>
    <t>芜湖市</t>
  </si>
  <si>
    <t>颍泉区</t>
  </si>
  <si>
    <t>阜阳市</t>
  </si>
  <si>
    <t>颍州区</t>
  </si>
  <si>
    <t>颍东区</t>
  </si>
  <si>
    <t>颍上县</t>
  </si>
  <si>
    <t>青阳县</t>
  </si>
  <si>
    <t>池州市</t>
  </si>
  <si>
    <t>霍邱县</t>
  </si>
  <si>
    <t>六安市</t>
  </si>
  <si>
    <t>霍山县</t>
  </si>
  <si>
    <t>雨山区</t>
  </si>
  <si>
    <t>马鞍山市</t>
  </si>
  <si>
    <t>阜南县</t>
  </si>
  <si>
    <t>长丰县</t>
  </si>
  <si>
    <t>合肥市</t>
  </si>
  <si>
    <t>镜湖区</t>
  </si>
  <si>
    <t>铜官区</t>
  </si>
  <si>
    <t>铜陵市</t>
  </si>
  <si>
    <t>金寨县</t>
  </si>
  <si>
    <t>金安区</t>
  </si>
  <si>
    <t>郎溪县</t>
  </si>
  <si>
    <t>宣城市</t>
  </si>
  <si>
    <t>迎江区</t>
  </si>
  <si>
    <t>安庆市</t>
  </si>
  <si>
    <t>贵池区</t>
  </si>
  <si>
    <t>谯城区</t>
  </si>
  <si>
    <t>亳州市</t>
  </si>
  <si>
    <t>谢家集区</t>
  </si>
  <si>
    <t>淮南市</t>
  </si>
  <si>
    <t>裕安区</t>
  </si>
  <si>
    <t>蜀山区</t>
  </si>
  <si>
    <t>蚌山区</t>
  </si>
  <si>
    <t>蒙城县</t>
  </si>
  <si>
    <t>萧县</t>
  </si>
  <si>
    <t>宿州市</t>
  </si>
  <si>
    <t>花山区</t>
  </si>
  <si>
    <t>芜湖县</t>
  </si>
  <si>
    <t>舒城县</t>
  </si>
  <si>
    <t>肥西县</t>
  </si>
  <si>
    <t>肥东县</t>
  </si>
  <si>
    <t>绩溪县</t>
  </si>
  <si>
    <t>繁昌县</t>
  </si>
  <si>
    <t>禹会区</t>
  </si>
  <si>
    <t>祁门县</t>
  </si>
  <si>
    <t>砀山县</t>
  </si>
  <si>
    <t>石台县</t>
  </si>
  <si>
    <t>相山区</t>
  </si>
  <si>
    <t>淮北市</t>
  </si>
  <si>
    <t>界首市</t>
  </si>
  <si>
    <t>田家庵区</t>
  </si>
  <si>
    <t>瑶海区</t>
  </si>
  <si>
    <t>琅琊区</t>
  </si>
  <si>
    <t>滁州市</t>
  </si>
  <si>
    <t>烈山区</t>
  </si>
  <si>
    <t>灵璧县</t>
  </si>
  <si>
    <t>濉溪县</t>
  </si>
  <si>
    <t>潜山县</t>
  </si>
  <si>
    <t>潘集区</t>
  </si>
  <si>
    <t>淮上区</t>
  </si>
  <si>
    <t>涡阳县</t>
  </si>
  <si>
    <t>泾县</t>
  </si>
  <si>
    <t>泗县</t>
  </si>
  <si>
    <t>歙县</t>
  </si>
  <si>
    <t>桐城市</t>
  </si>
  <si>
    <t>枞阳县</t>
  </si>
  <si>
    <t>来安县</t>
  </si>
  <si>
    <t>杜集区</t>
  </si>
  <si>
    <t>望江县</t>
  </si>
  <si>
    <t>明光市</t>
  </si>
  <si>
    <t>无为县</t>
  </si>
  <si>
    <t>旌德县</t>
  </si>
  <si>
    <t>怀远县</t>
  </si>
  <si>
    <t>怀宁县</t>
  </si>
  <si>
    <t>徽州区</t>
  </si>
  <si>
    <t>当涂县</t>
  </si>
  <si>
    <t>弋江区</t>
  </si>
  <si>
    <t>庐阳区</t>
  </si>
  <si>
    <t>庐江县</t>
  </si>
  <si>
    <t>广德县</t>
  </si>
  <si>
    <t>巢湖市</t>
  </si>
  <si>
    <t>岳西县</t>
  </si>
  <si>
    <t>屯溪区</t>
  </si>
  <si>
    <t>寿县</t>
  </si>
  <si>
    <t>宿松县</t>
  </si>
  <si>
    <t>宣州区</t>
  </si>
  <si>
    <t>宜秀区</t>
  </si>
  <si>
    <t>定远县</t>
  </si>
  <si>
    <t>宁国市</t>
  </si>
  <si>
    <t>太湖县</t>
  </si>
  <si>
    <t>太和县</t>
  </si>
  <si>
    <t>天长市</t>
  </si>
  <si>
    <t>大通区</t>
  </si>
  <si>
    <t>大观区</t>
  </si>
  <si>
    <t>埇桥区</t>
  </si>
  <si>
    <t>固镇县</t>
  </si>
  <si>
    <t>和县</t>
  </si>
  <si>
    <t>含山县</t>
  </si>
  <si>
    <t>叶集区</t>
  </si>
  <si>
    <t>博望区</t>
  </si>
  <si>
    <t>南陵县</t>
  </si>
  <si>
    <t>南谯区</t>
  </si>
  <si>
    <t>包河区</t>
  </si>
  <si>
    <t>利辛县</t>
  </si>
  <si>
    <t>凤阳县</t>
  </si>
  <si>
    <t>凤台县</t>
  </si>
  <si>
    <t>八公山区</t>
  </si>
  <si>
    <t>全椒县</t>
  </si>
  <si>
    <t>休宁县</t>
  </si>
  <si>
    <t>五河县</t>
  </si>
  <si>
    <t>义安区</t>
  </si>
  <si>
    <t>临泉县</t>
  </si>
  <si>
    <t>东至县</t>
  </si>
  <si>
    <t>三山区</t>
  </si>
  <si>
    <t>青铜峡市</t>
  </si>
  <si>
    <t>吴忠市</t>
  </si>
  <si>
    <t>宁夏回族自治区</t>
  </si>
  <si>
    <t>隆德县</t>
  </si>
  <si>
    <t>固原市</t>
  </si>
  <si>
    <t>金凤区</t>
  </si>
  <si>
    <t>银川市</t>
  </si>
  <si>
    <t>贺兰县</t>
  </si>
  <si>
    <t>西夏区</t>
  </si>
  <si>
    <t>西吉县</t>
  </si>
  <si>
    <t>红寺堡区</t>
  </si>
  <si>
    <t>盐池县</t>
  </si>
  <si>
    <t>灵武市</t>
  </si>
  <si>
    <t>海原县</t>
  </si>
  <si>
    <t>中卫市</t>
  </si>
  <si>
    <t>泾源县</t>
  </si>
  <si>
    <t>沙坡头区</t>
  </si>
  <si>
    <t>永宁县</t>
  </si>
  <si>
    <t>惠农区</t>
  </si>
  <si>
    <t>石嘴山市</t>
  </si>
  <si>
    <t>彭阳县</t>
  </si>
  <si>
    <t>平罗县</t>
  </si>
  <si>
    <t>大武口区</t>
  </si>
  <si>
    <t>同心县</t>
  </si>
  <si>
    <t>原州区</t>
  </si>
  <si>
    <t>利通区</t>
  </si>
  <si>
    <t>兴庆区</t>
  </si>
  <si>
    <t>中宁县</t>
  </si>
  <si>
    <t>静海区</t>
  </si>
  <si>
    <t>西青区</t>
  </si>
  <si>
    <t>蓟州区</t>
  </si>
  <si>
    <t>红桥区</t>
  </si>
  <si>
    <t>滨海新区</t>
  </si>
  <si>
    <t>津南区</t>
  </si>
  <si>
    <t>河西区</t>
  </si>
  <si>
    <t>河北区</t>
  </si>
  <si>
    <t>武清区</t>
  </si>
  <si>
    <t>宝坻区</t>
  </si>
  <si>
    <t>宁河区</t>
  </si>
  <si>
    <t>南开区</t>
  </si>
  <si>
    <t>北辰区</t>
  </si>
  <si>
    <t>东丽区</t>
  </si>
  <si>
    <t>龙马潭区</t>
  </si>
  <si>
    <t>泸州市</t>
  </si>
  <si>
    <t>龙泉驿区</t>
  </si>
  <si>
    <t>成都市</t>
  </si>
  <si>
    <t>黑水县</t>
  </si>
  <si>
    <t>阿坝藏族羌族自治州</t>
  </si>
  <si>
    <t>高坪区</t>
  </si>
  <si>
    <t>南充市</t>
  </si>
  <si>
    <t>高县</t>
  </si>
  <si>
    <t>宜宾市</t>
  </si>
  <si>
    <t>马边彝族自治县</t>
  </si>
  <si>
    <t>乐山市</t>
  </si>
  <si>
    <t>马尔康市</t>
  </si>
  <si>
    <t>顺庆区</t>
  </si>
  <si>
    <t>青羊区</t>
  </si>
  <si>
    <t>青神县</t>
  </si>
  <si>
    <t>眉山市</t>
  </si>
  <si>
    <t>青白江区</t>
  </si>
  <si>
    <t>青川县</t>
  </si>
  <si>
    <t>广元市</t>
  </si>
  <si>
    <t>雷波县</t>
  </si>
  <si>
    <t>凉山彝族自治州</t>
  </si>
  <si>
    <t>雨城区</t>
  </si>
  <si>
    <t>雅安市</t>
  </si>
  <si>
    <t>雅江县</t>
  </si>
  <si>
    <t>甘孜藏族自治州</t>
  </si>
  <si>
    <t>雁江区</t>
  </si>
  <si>
    <t>资阳市</t>
  </si>
  <si>
    <t>隆昌县</t>
  </si>
  <si>
    <t>内江市</t>
  </si>
  <si>
    <t>阿坝县</t>
  </si>
  <si>
    <t>阆中市</t>
  </si>
  <si>
    <t>长宁县</t>
  </si>
  <si>
    <t>锦江区</t>
  </si>
  <si>
    <t>金阳县</t>
  </si>
  <si>
    <t>金牛区</t>
  </si>
  <si>
    <t>金川县</t>
  </si>
  <si>
    <t>金堂县</t>
  </si>
  <si>
    <t>金口河区</t>
  </si>
  <si>
    <t>都江堰市</t>
  </si>
  <si>
    <t>郫县</t>
  </si>
  <si>
    <t>邻水县</t>
  </si>
  <si>
    <t>广安市</t>
  </si>
  <si>
    <t>邛崃市</t>
  </si>
  <si>
    <t>道孚县</t>
  </si>
  <si>
    <t>通江县</t>
  </si>
  <si>
    <t>巴中市</t>
  </si>
  <si>
    <t>通川区</t>
  </si>
  <si>
    <t>达州市</t>
  </si>
  <si>
    <t>达川区</t>
  </si>
  <si>
    <t>越西县</t>
  </si>
  <si>
    <t>资中县</t>
  </si>
  <si>
    <t>贡井区</t>
  </si>
  <si>
    <t>自贡市</t>
  </si>
  <si>
    <t>西昌市</t>
  </si>
  <si>
    <t>西区</t>
  </si>
  <si>
    <t>攀枝花市</t>
  </si>
  <si>
    <t>西充县</t>
  </si>
  <si>
    <t>蓬溪县</t>
  </si>
  <si>
    <t>遂宁市</t>
  </si>
  <si>
    <t>蓬安县</t>
  </si>
  <si>
    <t>蒲江县</t>
  </si>
  <si>
    <t>营山县</t>
  </si>
  <si>
    <t>荥经县</t>
  </si>
  <si>
    <t>荣县</t>
  </si>
  <si>
    <t>茂县</t>
  </si>
  <si>
    <t>若尔盖县</t>
  </si>
  <si>
    <t>苍溪县</t>
  </si>
  <si>
    <t>芦山县</t>
  </si>
  <si>
    <t>色达县</t>
  </si>
  <si>
    <t>船山区</t>
  </si>
  <si>
    <t>自流井区</t>
  </si>
  <si>
    <t>翠屏区</t>
  </si>
  <si>
    <t>美姑县</t>
  </si>
  <si>
    <t>罗江县</t>
  </si>
  <si>
    <t>德阳市</t>
  </si>
  <si>
    <t>绵竹市</t>
  </si>
  <si>
    <t>纳溪区</t>
  </si>
  <si>
    <t>红原县</t>
  </si>
  <si>
    <t>米易县</t>
  </si>
  <si>
    <t>简阳市</t>
  </si>
  <si>
    <t>筠连县</t>
  </si>
  <si>
    <t>稻城县</t>
  </si>
  <si>
    <t>石渠县</t>
  </si>
  <si>
    <t>石棉县</t>
  </si>
  <si>
    <t>盐边县</t>
  </si>
  <si>
    <t>盐源县</t>
  </si>
  <si>
    <t>盐亭县</t>
  </si>
  <si>
    <t>绵阳市</t>
  </si>
  <si>
    <t>白玉县</t>
  </si>
  <si>
    <t>甘洛县</t>
  </si>
  <si>
    <t>甘孜县</t>
  </si>
  <si>
    <t>理塘县</t>
  </si>
  <si>
    <t>理县</t>
  </si>
  <si>
    <t>珙县</t>
  </si>
  <si>
    <t>犍为县</t>
  </si>
  <si>
    <t>炉霍县</t>
  </si>
  <si>
    <t>游仙区</t>
  </si>
  <si>
    <t>温江区</t>
  </si>
  <si>
    <t>渠县</t>
  </si>
  <si>
    <t>涪城区</t>
  </si>
  <si>
    <t>洪雅县</t>
  </si>
  <si>
    <t>泸定县</t>
  </si>
  <si>
    <t>泸县</t>
  </si>
  <si>
    <t>沿滩区</t>
  </si>
  <si>
    <t>沙湾区</t>
  </si>
  <si>
    <t>沐川县</t>
  </si>
  <si>
    <t>汶川县</t>
  </si>
  <si>
    <t>江阳区</t>
  </si>
  <si>
    <t>江油市</t>
  </si>
  <si>
    <t>江安县</t>
  </si>
  <si>
    <t>汉源县</t>
  </si>
  <si>
    <t>武胜县</t>
  </si>
  <si>
    <t>武侯区</t>
  </si>
  <si>
    <t>梓潼县</t>
  </si>
  <si>
    <t>松潘县</t>
  </si>
  <si>
    <t>木里藏族自治县</t>
  </si>
  <si>
    <t>朝天区</t>
  </si>
  <si>
    <t>普格县</t>
  </si>
  <si>
    <t>昭觉县</t>
  </si>
  <si>
    <t>昭化区</t>
  </si>
  <si>
    <t>旺苍县</t>
  </si>
  <si>
    <t>旌阳区</t>
  </si>
  <si>
    <t>新龙县</t>
  </si>
  <si>
    <t>新都区</t>
  </si>
  <si>
    <t>新津县</t>
  </si>
  <si>
    <t>成华区</t>
  </si>
  <si>
    <t>恩阳区</t>
  </si>
  <si>
    <t>德格县</t>
  </si>
  <si>
    <t>德昌县</t>
  </si>
  <si>
    <t>得荣县</t>
  </si>
  <si>
    <t>彭州市</t>
  </si>
  <si>
    <t>彭山区</t>
  </si>
  <si>
    <t>开江县</t>
  </si>
  <si>
    <t>康定市</t>
  </si>
  <si>
    <t>广汉市</t>
  </si>
  <si>
    <t>广安区</t>
  </si>
  <si>
    <t>平武县</t>
  </si>
  <si>
    <t>平昌县</t>
  </si>
  <si>
    <t>布拖县</t>
  </si>
  <si>
    <t>巴州区</t>
  </si>
  <si>
    <t>巴塘县</t>
  </si>
  <si>
    <t>崇州市</t>
  </si>
  <si>
    <t>峨边彝族自治县</t>
  </si>
  <si>
    <t>峨眉山市</t>
  </si>
  <si>
    <t>岳池县</t>
  </si>
  <si>
    <t>屏山县</t>
  </si>
  <si>
    <t>小金县</t>
  </si>
  <si>
    <t>射洪县</t>
  </si>
  <si>
    <t>富顺县</t>
  </si>
  <si>
    <t>宣汉县</t>
  </si>
  <si>
    <t>宝兴县</t>
  </si>
  <si>
    <t>宜宾县</t>
  </si>
  <si>
    <t>安州区</t>
  </si>
  <si>
    <t>安岳县</t>
  </si>
  <si>
    <t>安居区</t>
  </si>
  <si>
    <t>宁南县</t>
  </si>
  <si>
    <t>威远县</t>
  </si>
  <si>
    <t>夹江县</t>
  </si>
  <si>
    <t>天全县</t>
  </si>
  <si>
    <t>大邑县</t>
  </si>
  <si>
    <t>大英县</t>
  </si>
  <si>
    <t>大竹县</t>
  </si>
  <si>
    <t>大安区</t>
  </si>
  <si>
    <t>壤塘县</t>
  </si>
  <si>
    <t>嘉陵区</t>
  </si>
  <si>
    <t>喜德县</t>
  </si>
  <si>
    <t>名山区</t>
  </si>
  <si>
    <t>合江县</t>
  </si>
  <si>
    <t>古蔺县</t>
  </si>
  <si>
    <t>叙永县</t>
  </si>
  <si>
    <t>双流区</t>
  </si>
  <si>
    <t>南部县</t>
  </si>
  <si>
    <t>南溪区</t>
  </si>
  <si>
    <t>南江县</t>
  </si>
  <si>
    <t>华蓥市</t>
  </si>
  <si>
    <t>北川羌族自治县</t>
  </si>
  <si>
    <t>剑阁县</t>
  </si>
  <si>
    <t>前锋区</t>
  </si>
  <si>
    <t>利州区</t>
  </si>
  <si>
    <t>冕宁县</t>
  </si>
  <si>
    <t>兴文县</t>
  </si>
  <si>
    <t>会理县</t>
  </si>
  <si>
    <t>会东县</t>
  </si>
  <si>
    <t>仪陇县</t>
  </si>
  <si>
    <t>仁寿县</t>
  </si>
  <si>
    <t>仁和区</t>
  </si>
  <si>
    <t>什邡市</t>
  </si>
  <si>
    <t>井研县</t>
  </si>
  <si>
    <t>五通桥区</t>
  </si>
  <si>
    <t>乡城县</t>
  </si>
  <si>
    <t>九龙县</t>
  </si>
  <si>
    <t>九寨沟县</t>
  </si>
  <si>
    <t>乐至县</t>
  </si>
  <si>
    <t>丹棱县</t>
  </si>
  <si>
    <t>丹巴县</t>
  </si>
  <si>
    <t>中江县</t>
  </si>
  <si>
    <t>东坡区</t>
  </si>
  <si>
    <t>东区</t>
  </si>
  <si>
    <t>东兴区</t>
  </si>
  <si>
    <t>三台县</t>
  </si>
  <si>
    <t>万源市</t>
  </si>
  <si>
    <t>龙潭区</t>
  </si>
  <si>
    <t>吉林市</t>
  </si>
  <si>
    <t>龙山区</t>
  </si>
  <si>
    <t>辽源市</t>
  </si>
  <si>
    <t>龙井市</t>
  </si>
  <si>
    <t>延边朝鲜族自治州</t>
  </si>
  <si>
    <t>靖宇县</t>
  </si>
  <si>
    <t>白山市</t>
  </si>
  <si>
    <t>集安市</t>
  </si>
  <si>
    <t>通化市</t>
  </si>
  <si>
    <t>长白朝鲜族自治县</t>
  </si>
  <si>
    <t>长岭县</t>
  </si>
  <si>
    <t>松原市</t>
  </si>
  <si>
    <t>镇赉县</t>
  </si>
  <si>
    <t>白城市</t>
  </si>
  <si>
    <t>四平市</t>
  </si>
  <si>
    <t>通榆县</t>
  </si>
  <si>
    <t>通化县</t>
  </si>
  <si>
    <t>辉南县</t>
  </si>
  <si>
    <t>蛟河市</t>
  </si>
  <si>
    <t>船营区</t>
  </si>
  <si>
    <t>舒兰市</t>
  </si>
  <si>
    <t>绿园区</t>
  </si>
  <si>
    <t>长春市</t>
  </si>
  <si>
    <t>磐石市</t>
  </si>
  <si>
    <t>珲春市</t>
  </si>
  <si>
    <t>浑江区</t>
  </si>
  <si>
    <t>洮南市</t>
  </si>
  <si>
    <t>洮北区</t>
  </si>
  <si>
    <t>汪清县</t>
  </si>
  <si>
    <t>江源区</t>
  </si>
  <si>
    <t>永吉县</t>
  </si>
  <si>
    <t>榆树市</t>
  </si>
  <si>
    <t>梨树县</t>
  </si>
  <si>
    <t>梅河口市</t>
  </si>
  <si>
    <t>桦甸市</t>
  </si>
  <si>
    <t>柳河县</t>
  </si>
  <si>
    <t>朝阳区</t>
  </si>
  <si>
    <t>昌邑区</t>
  </si>
  <si>
    <t>敦化市</t>
  </si>
  <si>
    <t>抚松县</t>
  </si>
  <si>
    <t>扶余市</t>
  </si>
  <si>
    <t>德惠市</t>
  </si>
  <si>
    <t>延吉市</t>
  </si>
  <si>
    <t>宽城区</t>
  </si>
  <si>
    <t>安图县</t>
  </si>
  <si>
    <t>宁江区</t>
  </si>
  <si>
    <t>大安市</t>
  </si>
  <si>
    <t>图们市</t>
  </si>
  <si>
    <t>和龙市</t>
  </si>
  <si>
    <t>双阳区</t>
  </si>
  <si>
    <t>双辽市</t>
  </si>
  <si>
    <t>南关区</t>
  </si>
  <si>
    <t>前郭尔罗斯蒙古族自治县</t>
  </si>
  <si>
    <t>农安县</t>
  </si>
  <si>
    <t>公主岭市</t>
  </si>
  <si>
    <t>伊通满族自治县</t>
  </si>
  <si>
    <t>二道江区</t>
  </si>
  <si>
    <t>二道区</t>
  </si>
  <si>
    <t>乾安县</t>
  </si>
  <si>
    <t>九台区</t>
  </si>
  <si>
    <t>临江市</t>
  </si>
  <si>
    <t>丰满区</t>
  </si>
  <si>
    <t>东辽县</t>
  </si>
  <si>
    <t>东昌区</t>
  </si>
  <si>
    <t>东丰县</t>
  </si>
  <si>
    <t>顺义区</t>
  </si>
  <si>
    <t>门头沟区</t>
  </si>
  <si>
    <t>西城区</t>
  </si>
  <si>
    <t>石景山区</t>
  </si>
  <si>
    <t>海淀区</t>
  </si>
  <si>
    <t>昌平区</t>
  </si>
  <si>
    <t>房山区</t>
  </si>
  <si>
    <t>怀柔区</t>
  </si>
  <si>
    <t>延庆区</t>
  </si>
  <si>
    <t>平谷区</t>
  </si>
  <si>
    <t>密云区</t>
  </si>
  <si>
    <t>大兴区</t>
  </si>
  <si>
    <t>丰台区</t>
  </si>
  <si>
    <t>东城区</t>
  </si>
  <si>
    <t>额济纳旗</t>
  </si>
  <si>
    <t>阿拉善盟</t>
  </si>
  <si>
    <t>内蒙古自治区</t>
  </si>
  <si>
    <t>额尔古纳市</t>
  </si>
  <si>
    <t>呼伦贝尔市</t>
  </si>
  <si>
    <t>包头市</t>
  </si>
  <si>
    <t>霍林郭勒市</t>
  </si>
  <si>
    <t>通辽市</t>
  </si>
  <si>
    <t>集宁区</t>
  </si>
  <si>
    <t>乌兰察布市</t>
  </si>
  <si>
    <t>陈巴尔虎旗</t>
  </si>
  <si>
    <t>阿鲁科尔沁旗</t>
  </si>
  <si>
    <t>赤峰市</t>
  </si>
  <si>
    <t>阿荣旗</t>
  </si>
  <si>
    <t>阿拉善左旗</t>
  </si>
  <si>
    <t>阿拉善右旗</t>
  </si>
  <si>
    <t>阿巴嘎旗</t>
  </si>
  <si>
    <t>锡林郭勒盟</t>
  </si>
  <si>
    <t>阿尔山市</t>
  </si>
  <si>
    <t>兴安盟</t>
  </si>
  <si>
    <t>镶黄旗</t>
  </si>
  <si>
    <t>锡林浩特市</t>
  </si>
  <si>
    <t>鄂温克族自治旗</t>
  </si>
  <si>
    <t>鄂托克旗</t>
  </si>
  <si>
    <t>鄂尔多斯市</t>
  </si>
  <si>
    <t>鄂托克前旗</t>
  </si>
  <si>
    <t>鄂伦春自治旗</t>
  </si>
  <si>
    <t>达拉特旗</t>
  </si>
  <si>
    <t>达尔罕茂明安联合旗</t>
  </si>
  <si>
    <t>赛罕区</t>
  </si>
  <si>
    <t>呼和浩特市</t>
  </si>
  <si>
    <t>西乌珠穆沁旗</t>
  </si>
  <si>
    <t>莫力达瓦达斡尔族自治旗</t>
  </si>
  <si>
    <t>苏尼特左旗</t>
  </si>
  <si>
    <t>苏尼特右旗</t>
  </si>
  <si>
    <t>翁牛特旗</t>
  </si>
  <si>
    <t>红山区</t>
  </si>
  <si>
    <t>突泉县</t>
  </si>
  <si>
    <t>科尔沁左翼后旗</t>
  </si>
  <si>
    <t>科尔沁左翼中旗</t>
  </si>
  <si>
    <t>科尔沁右翼前旗</t>
  </si>
  <si>
    <t>科尔沁右翼中旗</t>
  </si>
  <si>
    <t>科尔沁区</t>
  </si>
  <si>
    <t>磴口县</t>
  </si>
  <si>
    <t>巴彦淖尔市</t>
  </si>
  <si>
    <t>石拐区</t>
  </si>
  <si>
    <t>白云鄂博矿区</t>
  </si>
  <si>
    <t>玉泉区</t>
  </si>
  <si>
    <t>牙克石市</t>
  </si>
  <si>
    <t>满洲里市</t>
  </si>
  <si>
    <t>清水河县</t>
  </si>
  <si>
    <t>海拉尔区</t>
  </si>
  <si>
    <t>海南区</t>
  </si>
  <si>
    <t>乌海市</t>
  </si>
  <si>
    <t>海勃湾区</t>
  </si>
  <si>
    <t>武川县</t>
  </si>
  <si>
    <t>正镶白旗</t>
  </si>
  <si>
    <t>正蓝旗</t>
  </si>
  <si>
    <t>根河市</t>
  </si>
  <si>
    <t>林西县</t>
  </si>
  <si>
    <t>松山区</t>
  </si>
  <si>
    <t>杭锦旗</t>
  </si>
  <si>
    <t>杭锦后旗</t>
  </si>
  <si>
    <t>昆都仑区</t>
  </si>
  <si>
    <t>新巴尔虎左旗</t>
  </si>
  <si>
    <t>新巴尔虎右旗</t>
  </si>
  <si>
    <t>敖汉旗</t>
  </si>
  <si>
    <t>托克托县</t>
  </si>
  <si>
    <t>扎鲁特旗</t>
  </si>
  <si>
    <t>扎赉诺尔区</t>
  </si>
  <si>
    <t>扎赉特旗</t>
  </si>
  <si>
    <t>扎兰屯市</t>
  </si>
  <si>
    <t>开鲁县</t>
  </si>
  <si>
    <t>康巴什区</t>
  </si>
  <si>
    <t>库伦旗</t>
  </si>
  <si>
    <t>巴林左旗</t>
  </si>
  <si>
    <t>巴林右旗</t>
  </si>
  <si>
    <t>察哈尔右翼后旗</t>
  </si>
  <si>
    <t>察哈尔右翼前旗</t>
  </si>
  <si>
    <t>察哈尔右翼中旗</t>
  </si>
  <si>
    <t>宁城县</t>
  </si>
  <si>
    <t>奈曼旗</t>
  </si>
  <si>
    <t>太仆寺旗</t>
  </si>
  <si>
    <t>多伦县</t>
  </si>
  <si>
    <t>土默特左旗</t>
  </si>
  <si>
    <t>土默特右旗</t>
  </si>
  <si>
    <t>固阳县</t>
  </si>
  <si>
    <t>回民区</t>
  </si>
  <si>
    <t>四子王旗</t>
  </si>
  <si>
    <t>喀喇沁旗</t>
  </si>
  <si>
    <t>商都县</t>
  </si>
  <si>
    <t>和林格尔县</t>
  </si>
  <si>
    <t>卓资县</t>
  </si>
  <si>
    <t>化德县</t>
  </si>
  <si>
    <t>凉城县</t>
  </si>
  <si>
    <t>准格尔旗</t>
  </si>
  <si>
    <t>兴和县</t>
  </si>
  <si>
    <t>克什克腾旗</t>
  </si>
  <si>
    <t>元宝山区</t>
  </si>
  <si>
    <t>伊金霍洛旗</t>
  </si>
  <si>
    <t>五原县</t>
  </si>
  <si>
    <t>二连浩特市</t>
  </si>
  <si>
    <t>九原区</t>
  </si>
  <si>
    <t>乌达区</t>
  </si>
  <si>
    <t>乌拉特后旗</t>
  </si>
  <si>
    <t>乌拉特前旗</t>
  </si>
  <si>
    <t>乌拉特中旗</t>
  </si>
  <si>
    <t>乌审旗</t>
  </si>
  <si>
    <t>乌兰浩特市</t>
  </si>
  <si>
    <t>临河区</t>
  </si>
  <si>
    <t>丰镇市</t>
  </si>
  <si>
    <t>东胜区</t>
  </si>
  <si>
    <t>东河区</t>
  </si>
  <si>
    <t>东乌珠穆沁旗</t>
  </si>
  <si>
    <t>龙陵县</t>
  </si>
  <si>
    <t>保山市</t>
  </si>
  <si>
    <t>麻栗坡县</t>
  </si>
  <si>
    <t>文山壮族苗族自治州</t>
  </si>
  <si>
    <t>麒麟区</t>
  </si>
  <si>
    <t>曲靖市</t>
  </si>
  <si>
    <t>鹤庆县</t>
  </si>
  <si>
    <t>大理白族自治州</t>
  </si>
  <si>
    <t>鲁甸县</t>
  </si>
  <si>
    <t>昭通市</t>
  </si>
  <si>
    <t>马龙县</t>
  </si>
  <si>
    <t>马关县</t>
  </si>
  <si>
    <t>香格里拉市</t>
  </si>
  <si>
    <t>迪庆藏族自治州</t>
  </si>
  <si>
    <t>隆阳区</t>
  </si>
  <si>
    <t>陇川县</t>
  </si>
  <si>
    <t>德宏傣族景颇族自治州</t>
  </si>
  <si>
    <t>陆良县</t>
  </si>
  <si>
    <t>镇雄县</t>
  </si>
  <si>
    <t>镇沅彝族哈尼族拉祜族自治县</t>
  </si>
  <si>
    <t>普洱市</t>
  </si>
  <si>
    <t>镇康县</t>
  </si>
  <si>
    <t>临沧市</t>
  </si>
  <si>
    <t>金平苗族瑶族傣族自治县</t>
  </si>
  <si>
    <t>红河哈尼族彝族自治州</t>
  </si>
  <si>
    <t>通海县</t>
  </si>
  <si>
    <t>玉溪市</t>
  </si>
  <si>
    <t>贡山独龙族怒族自治县</t>
  </si>
  <si>
    <t>怒江傈僳族自治州</t>
  </si>
  <si>
    <t>西盟佤族自治县</t>
  </si>
  <si>
    <t>西畴县</t>
  </si>
  <si>
    <t>西山区</t>
  </si>
  <si>
    <t>昆明市</t>
  </si>
  <si>
    <t>蒙自市</t>
  </si>
  <si>
    <t>芒市</t>
  </si>
  <si>
    <t>腾冲市</t>
  </si>
  <si>
    <t>耿马傣族佤族自治县</t>
  </si>
  <si>
    <t>罗平县</t>
  </si>
  <si>
    <t>绿春县</t>
  </si>
  <si>
    <t>维西傈僳族自治县</t>
  </si>
  <si>
    <t>绥江县</t>
  </si>
  <si>
    <t>红河县</t>
  </si>
  <si>
    <t>红塔区</t>
  </si>
  <si>
    <t>福贡县</t>
  </si>
  <si>
    <t>禄劝彝族苗族自治县</t>
  </si>
  <si>
    <t>禄丰县</t>
  </si>
  <si>
    <t>楚雄彝族自治州</t>
  </si>
  <si>
    <t>祥云县</t>
  </si>
  <si>
    <t>砚山县</t>
  </si>
  <si>
    <t>石林彝族自治县</t>
  </si>
  <si>
    <t>石屏县</t>
  </si>
  <si>
    <t>盘龙区</t>
  </si>
  <si>
    <t>盐津县</t>
  </si>
  <si>
    <t>盈江县</t>
  </si>
  <si>
    <t>瑞丽市</t>
  </si>
  <si>
    <t>玉龙纳西族自治县</t>
  </si>
  <si>
    <t>丽江市</t>
  </si>
  <si>
    <t>牟定县</t>
  </si>
  <si>
    <t>澜沧拉祜族自治县</t>
  </si>
  <si>
    <t>澄江县</t>
  </si>
  <si>
    <t>漾濞彝族自治县</t>
  </si>
  <si>
    <t>洱源县</t>
  </si>
  <si>
    <t>泸西县</t>
  </si>
  <si>
    <t>泸水市</t>
  </si>
  <si>
    <t>沾益区</t>
  </si>
  <si>
    <t>河口瑶族自治县</t>
  </si>
  <si>
    <t>沧源佤族自治县</t>
  </si>
  <si>
    <t>江川区</t>
  </si>
  <si>
    <t>江城哈尼族彝族自治县</t>
  </si>
  <si>
    <t>永胜县</t>
  </si>
  <si>
    <t>永德县</t>
  </si>
  <si>
    <t>永平县</t>
  </si>
  <si>
    <t>永善县</t>
  </si>
  <si>
    <t>永仁县</t>
  </si>
  <si>
    <t>水富县</t>
  </si>
  <si>
    <t>武定县</t>
  </si>
  <si>
    <t>楚雄市</t>
  </si>
  <si>
    <t>梁河县</t>
  </si>
  <si>
    <t>景谷傣族彝族自治县</t>
  </si>
  <si>
    <t>景洪市</t>
  </si>
  <si>
    <t>西双版纳傣族自治州</t>
  </si>
  <si>
    <t>景东彝族自治县</t>
  </si>
  <si>
    <t>晋宁县</t>
  </si>
  <si>
    <t>昭阳区</t>
  </si>
  <si>
    <t>易门县</t>
  </si>
  <si>
    <t>昌宁县</t>
  </si>
  <si>
    <t>施甸县</t>
  </si>
  <si>
    <t>新平彝族傣族自治县</t>
  </si>
  <si>
    <t>文山市</t>
  </si>
  <si>
    <t>思茅区</t>
  </si>
  <si>
    <t>德钦县</t>
  </si>
  <si>
    <t>彝良县</t>
  </si>
  <si>
    <t>弥渡县</t>
  </si>
  <si>
    <t>弥勒市</t>
  </si>
  <si>
    <t>开远市</t>
  </si>
  <si>
    <t>建水县</t>
  </si>
  <si>
    <t>广南县</t>
  </si>
  <si>
    <t>师宗县</t>
  </si>
  <si>
    <t>巧家县</t>
  </si>
  <si>
    <t>巍山彝族回族自治县</t>
  </si>
  <si>
    <t>嵩明县</t>
  </si>
  <si>
    <t>峨山彝族自治县</t>
  </si>
  <si>
    <t>屏边苗族自治县</t>
  </si>
  <si>
    <t>寻甸回族彝族自治县</t>
  </si>
  <si>
    <t>富源县</t>
  </si>
  <si>
    <t>富民县</t>
  </si>
  <si>
    <t>富宁县</t>
  </si>
  <si>
    <t>宾川县</t>
  </si>
  <si>
    <t>宣威市</t>
  </si>
  <si>
    <t>宜良县</t>
  </si>
  <si>
    <t>官渡区</t>
  </si>
  <si>
    <t>安宁市</t>
  </si>
  <si>
    <t>宁蒗彝族自治县</t>
  </si>
  <si>
    <t>宁洱哈尼族彝族自治县</t>
  </si>
  <si>
    <t>孟连傣族拉祜族佤族自治县</t>
  </si>
  <si>
    <t>威信县</t>
  </si>
  <si>
    <t>姚安县</t>
  </si>
  <si>
    <t>大理市</t>
  </si>
  <si>
    <t>大姚县</t>
  </si>
  <si>
    <t>大关县</t>
  </si>
  <si>
    <t>墨江哈尼族自治县</t>
  </si>
  <si>
    <t>呈贡区</t>
  </si>
  <si>
    <t>古城区</t>
  </si>
  <si>
    <t>双江拉祜族佤族布朗族傣族自治县</t>
  </si>
  <si>
    <t>双柏县</t>
  </si>
  <si>
    <t>南涧彝族自治县</t>
  </si>
  <si>
    <t>南华县</t>
  </si>
  <si>
    <t>华宁县</t>
  </si>
  <si>
    <t>华坪县</t>
  </si>
  <si>
    <t>勐腊县</t>
  </si>
  <si>
    <t>勐海县</t>
  </si>
  <si>
    <t>剑川县</t>
  </si>
  <si>
    <t>凤庆县</t>
  </si>
  <si>
    <t>兰坪白族普米族自治县</t>
  </si>
  <si>
    <t>元阳县</t>
  </si>
  <si>
    <t>元谋县</t>
  </si>
  <si>
    <t>元江哈尼族彝族傣族自治县</t>
  </si>
  <si>
    <t>会泽县</t>
  </si>
  <si>
    <t>五华区</t>
  </si>
  <si>
    <t>云龙县</t>
  </si>
  <si>
    <t>云县</t>
  </si>
  <si>
    <t>临翔区</t>
  </si>
  <si>
    <t>个旧市</t>
  </si>
  <si>
    <t>东川区</t>
  </si>
  <si>
    <t>丘北县</t>
  </si>
  <si>
    <t>黄浦区</t>
  </si>
  <si>
    <t>静安区</t>
  </si>
  <si>
    <t>青浦区</t>
  </si>
  <si>
    <t>闵行区</t>
  </si>
  <si>
    <t>长宁区</t>
  </si>
  <si>
    <t>金山区</t>
  </si>
  <si>
    <t>虹口区</t>
  </si>
  <si>
    <t>浦东新区</t>
  </si>
  <si>
    <t>松江区</t>
  </si>
  <si>
    <t>杨浦区</t>
  </si>
  <si>
    <t>徐汇区</t>
  </si>
  <si>
    <t>崇明区</t>
  </si>
  <si>
    <t>奉贤区</t>
  </si>
  <si>
    <t>嘉定区</t>
  </si>
  <si>
    <t>4-Week Inflow</t>
  </si>
  <si>
    <t>OUT-Flow</t>
  </si>
  <si>
    <t>IN-Flow</t>
  </si>
  <si>
    <t>4-Week Travelers</t>
  </si>
  <si>
    <t>Inflow Ratio Matrix (%)</t>
  </si>
  <si>
    <r>
      <rPr>
        <b/>
        <sz val="10"/>
        <color rgb="FFFF0000"/>
        <rFont val="Times New Roman"/>
        <family val="1"/>
      </rPr>
      <t>Gravity Model</t>
    </r>
    <r>
      <rPr>
        <sz val="10"/>
        <color theme="1"/>
        <rFont val="Times New Roman"/>
        <family val="1"/>
      </rPr>
      <t>-Inflow matrix (10,000): Flow origins are column cities and destinations are row cities.</t>
    </r>
  </si>
  <si>
    <t>Employment Matrix 2019 (X1): Based on total enmployment at the end of 2019 reported by governments.</t>
  </si>
  <si>
    <t>Employment Matrix 4 Weeks: Transfor by exponential weight: exp(2.66%*4)-1=0.1125</t>
  </si>
  <si>
    <t>2019 Tourism Revenue (Yi)</t>
  </si>
  <si>
    <r>
      <rPr>
        <b/>
        <sz val="10"/>
        <color rgb="FFFF0000"/>
        <rFont val="Times New Roman"/>
        <family val="1"/>
      </rPr>
      <t>Traveler Data-4-Week Inflow Matrix (10,000):</t>
    </r>
    <r>
      <rPr>
        <sz val="10"/>
        <color theme="1"/>
        <rFont val="Times New Roman"/>
        <family val="1"/>
      </rPr>
      <t xml:space="preserve"> Flow origins are column cities and destinations are row cities.</t>
    </r>
  </si>
  <si>
    <t xml:space="preserve">Traveler Data-4-Week Inflow Matrix </t>
  </si>
  <si>
    <t xml:space="preserve">Inflow Ratio Matrix </t>
  </si>
  <si>
    <t>Tourism Revenue Matrix by City</t>
  </si>
  <si>
    <t>Lambda</t>
  </si>
  <si>
    <t>2020 Medical Staff (W)</t>
  </si>
  <si>
    <t>Per 1000 people</t>
  </si>
  <si>
    <t>Control ability</t>
  </si>
  <si>
    <t>2020 Tourism Revenue (Yi)</t>
  </si>
  <si>
    <t>2019 Traveler (W)</t>
  </si>
  <si>
    <t>2020 Traveler (W)</t>
  </si>
  <si>
    <t>Level II (50%)</t>
  </si>
  <si>
    <t>Ratio per Month (%)</t>
  </si>
  <si>
    <t>Level III (70%)</t>
  </si>
  <si>
    <t>Level IV (80%)</t>
  </si>
  <si>
    <t>Level V (95%)</t>
  </si>
  <si>
    <t>GDP</t>
  </si>
  <si>
    <t>Tourism</t>
  </si>
  <si>
    <t>Budget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</si>
</sst>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4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40404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sz val="8"/>
      <color rgb="FF000000"/>
      <name val="Times New Roman"/>
      <family val="1"/>
    </font>
    <font>
      <sz val="11"/>
      <color rgb="FFFF0000"/>
      <name val="Times New Roman"/>
      <family val="2"/>
    </font>
    <font>
      <sz val="10.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2" fillId="2" borderId="0" xfId="0" applyNumberFormat="1" applyFont="1" applyFill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/>
    </xf>
    <xf numFmtId="164" fontId="0" fillId="0" borderId="0" xfId="0" applyNumberFormat="1"/>
    <xf numFmtId="164" fontId="2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center"/>
    </xf>
    <xf numFmtId="165" fontId="1" fillId="2" borderId="0" xfId="0" applyNumberFormat="1" applyFont="1" applyFill="1" applyAlignment="1">
      <alignment horizontal="right" vertical="center"/>
    </xf>
    <xf numFmtId="166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 wrapText="1"/>
    </xf>
    <xf numFmtId="166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2" fontId="3" fillId="2" borderId="0" xfId="0" applyNumberFormat="1" applyFont="1" applyFill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2" borderId="0" xfId="0" applyNumberFormat="1" applyFont="1" applyFill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Alignment="1">
      <alignment horizontal="left" vertical="center"/>
    </xf>
    <xf numFmtId="167" fontId="2" fillId="0" borderId="0" xfId="0" applyNumberFormat="1" applyFont="1" applyAlignment="1">
      <alignment horizontal="right" vertical="center"/>
    </xf>
    <xf numFmtId="2" fontId="2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1" fontId="0" fillId="4" borderId="0" xfId="0" applyNumberFormat="1" applyFill="1"/>
    <xf numFmtId="1" fontId="2" fillId="4" borderId="0" xfId="0" applyNumberFormat="1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49" fontId="2" fillId="2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right"/>
    </xf>
    <xf numFmtId="0" fontId="13" fillId="0" borderId="1" xfId="0" applyFont="1" applyBorder="1" applyAlignment="1">
      <alignment horizontal="justify" vertical="center" wrapText="1"/>
    </xf>
    <xf numFmtId="0" fontId="13" fillId="0" borderId="2" xfId="0" applyFont="1" applyBorder="1" applyAlignment="1">
      <alignment horizontal="justify" vertical="center" wrapText="1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22F2-5B6B-400D-B760-5004D89B674A}">
  <dimension ref="A2:S46"/>
  <sheetViews>
    <sheetView tabSelected="1" topLeftCell="A6" workbookViewId="0">
      <selection activeCell="C25" sqref="C25:I47"/>
    </sheetView>
  </sheetViews>
  <sheetFormatPr defaultRowHeight="13.8" x14ac:dyDescent="0.25"/>
  <cols>
    <col min="1" max="1" width="9.33203125" style="18" bestFit="1" customWidth="1"/>
    <col min="2" max="2" width="6.6640625" style="18" bestFit="1" customWidth="1"/>
    <col min="3" max="3" width="7" style="18" bestFit="1" customWidth="1"/>
    <col min="4" max="4" width="20.33203125" style="18" bestFit="1" customWidth="1"/>
    <col min="5" max="5" width="17.44140625" style="18" bestFit="1" customWidth="1"/>
    <col min="6" max="6" width="13.77734375" style="18" bestFit="1" customWidth="1"/>
    <col min="7" max="7" width="12.109375" style="18" bestFit="1" customWidth="1"/>
    <col min="8" max="8" width="7.5546875" style="18" bestFit="1" customWidth="1"/>
    <col min="9" max="10" width="22.5546875" style="18" bestFit="1" customWidth="1"/>
    <col min="11" max="11" width="8.21875" style="18" bestFit="1" customWidth="1"/>
    <col min="12" max="12" width="12.77734375" style="18" bestFit="1" customWidth="1"/>
    <col min="13" max="13" width="15.33203125" style="18" bestFit="1" customWidth="1"/>
    <col min="14" max="15" width="15.33203125" style="18" customWidth="1"/>
    <col min="16" max="16" width="8.21875" style="18" bestFit="1" customWidth="1"/>
    <col min="17" max="17" width="18.88671875" style="18" bestFit="1" customWidth="1"/>
    <col min="18" max="18" width="16.33203125" style="18" bestFit="1" customWidth="1"/>
    <col min="19" max="19" width="23.88671875" style="18" bestFit="1" customWidth="1"/>
    <col min="20" max="16384" width="8.88671875" style="18"/>
  </cols>
  <sheetData>
    <row r="2" spans="1:19" x14ac:dyDescent="0.25">
      <c r="D2" s="18" t="s">
        <v>3653</v>
      </c>
      <c r="E2" s="6" t="s">
        <v>73</v>
      </c>
      <c r="F2" s="6" t="s">
        <v>3654</v>
      </c>
      <c r="G2" s="6" t="s">
        <v>3655</v>
      </c>
      <c r="H2" s="18" t="s">
        <v>3652</v>
      </c>
      <c r="I2" s="9" t="s">
        <v>3647</v>
      </c>
      <c r="J2" s="9" t="s">
        <v>3656</v>
      </c>
      <c r="K2" s="9" t="s">
        <v>76</v>
      </c>
      <c r="L2" s="9" t="s">
        <v>72</v>
      </c>
      <c r="M2" s="9" t="s">
        <v>79</v>
      </c>
      <c r="N2" s="9" t="s">
        <v>3657</v>
      </c>
      <c r="O2" s="9" t="s">
        <v>3658</v>
      </c>
      <c r="P2" s="9" t="s">
        <v>76</v>
      </c>
      <c r="Q2" s="6" t="s">
        <v>80</v>
      </c>
      <c r="R2" s="9" t="s">
        <v>82</v>
      </c>
      <c r="S2" s="9" t="s">
        <v>81</v>
      </c>
    </row>
    <row r="3" spans="1:19" x14ac:dyDescent="0.25">
      <c r="A3" s="6" t="s">
        <v>47</v>
      </c>
      <c r="B3" s="4" t="s">
        <v>3</v>
      </c>
      <c r="C3" s="5">
        <v>440100</v>
      </c>
      <c r="D3" s="50">
        <v>17.7835</v>
      </c>
      <c r="E3" s="2">
        <v>1530.59</v>
      </c>
      <c r="F3" s="2">
        <f>D3/E3*1000</f>
        <v>11.618722192095859</v>
      </c>
      <c r="G3" s="44">
        <v>4</v>
      </c>
      <c r="H3" s="40">
        <v>0.76149999999999995</v>
      </c>
      <c r="I3" s="2">
        <v>4457.6871880199669</v>
      </c>
      <c r="J3" s="2">
        <v>2679.07</v>
      </c>
      <c r="K3" s="10">
        <v>39.9</v>
      </c>
      <c r="L3" s="2">
        <v>23628.6</v>
      </c>
      <c r="M3" s="2">
        <v>18.865642433406833</v>
      </c>
      <c r="N3" s="2">
        <v>6767.9449838187702</v>
      </c>
      <c r="O3" s="2">
        <v>4182.59</v>
      </c>
      <c r="P3" s="10">
        <v>38.200000000000003</v>
      </c>
      <c r="Q3" s="49">
        <v>56.635399999999997</v>
      </c>
      <c r="R3" s="50">
        <v>0.91474553605553999</v>
      </c>
      <c r="S3" s="49">
        <v>6.8304</v>
      </c>
    </row>
    <row r="4" spans="1:19" x14ac:dyDescent="0.25">
      <c r="A4" s="6" t="s">
        <v>49</v>
      </c>
      <c r="B4" s="4" t="s">
        <v>5</v>
      </c>
      <c r="C4" s="5">
        <v>440200</v>
      </c>
      <c r="D4" s="50">
        <v>2.4796</v>
      </c>
      <c r="E4" s="2">
        <v>303.04000000000002</v>
      </c>
      <c r="F4" s="2">
        <f t="shared" ref="F4:F23" si="0">D4/E4*1000</f>
        <v>8.1824181626187951</v>
      </c>
      <c r="G4" s="44">
        <v>3</v>
      </c>
      <c r="H4" s="40">
        <v>0.64770000000000005</v>
      </c>
      <c r="I4" s="2">
        <v>98.541329011345212</v>
      </c>
      <c r="J4" s="2">
        <v>60.8</v>
      </c>
      <c r="K4" s="10">
        <v>38.299999999999997</v>
      </c>
      <c r="L4" s="2">
        <v>1353.49</v>
      </c>
      <c r="M4" s="2">
        <v>7.4743119699139253</v>
      </c>
      <c r="N4" s="2">
        <v>803.69272237196776</v>
      </c>
      <c r="O4" s="2">
        <v>596.34</v>
      </c>
      <c r="P4" s="10">
        <v>25.8</v>
      </c>
      <c r="Q4" s="49">
        <v>0.61180000000000001</v>
      </c>
      <c r="R4" s="50">
        <v>9.4852258800600005E-3</v>
      </c>
      <c r="S4" s="49">
        <v>2.7545999999999999</v>
      </c>
    </row>
    <row r="5" spans="1:19" x14ac:dyDescent="0.25">
      <c r="A5" s="6" t="s">
        <v>50</v>
      </c>
      <c r="B5" s="4" t="s">
        <v>7</v>
      </c>
      <c r="C5" s="5">
        <v>440300</v>
      </c>
      <c r="D5" s="50">
        <v>13.032400000000001</v>
      </c>
      <c r="E5" s="2">
        <v>1343.88</v>
      </c>
      <c r="F5" s="2">
        <f t="shared" si="0"/>
        <v>9.6975920469089498</v>
      </c>
      <c r="G5" s="44">
        <v>4</v>
      </c>
      <c r="H5" s="40">
        <v>0.79490000000000005</v>
      </c>
      <c r="I5" s="2">
        <v>1715.45</v>
      </c>
      <c r="J5" s="2">
        <v>1383.76</v>
      </c>
      <c r="K5" s="10">
        <v>19.335451339298725</v>
      </c>
      <c r="L5" s="2">
        <v>26927.09</v>
      </c>
      <c r="M5" s="2">
        <v>6.3707218269779613</v>
      </c>
      <c r="N5" s="2">
        <v>6718.03</v>
      </c>
      <c r="O5" s="2">
        <v>4998.8100000000004</v>
      </c>
      <c r="P5" s="10">
        <v>25.591133114916119</v>
      </c>
      <c r="Q5" s="49">
        <v>59.123699999999999</v>
      </c>
      <c r="R5" s="50">
        <v>0.46275950699317064</v>
      </c>
      <c r="S5" s="49">
        <v>6.4878</v>
      </c>
    </row>
    <row r="6" spans="1:19" x14ac:dyDescent="0.25">
      <c r="A6" s="6" t="s">
        <v>51</v>
      </c>
      <c r="B6" s="4" t="s">
        <v>9</v>
      </c>
      <c r="C6" s="5">
        <v>440400</v>
      </c>
      <c r="D6" s="50">
        <v>2.0672999999999999</v>
      </c>
      <c r="E6" s="2">
        <v>202.37</v>
      </c>
      <c r="F6" s="2">
        <f t="shared" si="0"/>
        <v>10.215446953599841</v>
      </c>
      <c r="G6" s="44">
        <v>4</v>
      </c>
      <c r="H6" s="40">
        <v>0.90700000000000003</v>
      </c>
      <c r="I6" s="2">
        <v>541.54499999999996</v>
      </c>
      <c r="J6" s="2">
        <v>187.62799999999999</v>
      </c>
      <c r="K6" s="10">
        <v>65.353202411618611</v>
      </c>
      <c r="L6" s="2">
        <v>3435.89</v>
      </c>
      <c r="M6" s="2">
        <v>15.761418438890651</v>
      </c>
      <c r="N6" s="2">
        <v>4618.21</v>
      </c>
      <c r="O6" s="2">
        <v>1514.69</v>
      </c>
      <c r="P6" s="10">
        <v>67.201794634717785</v>
      </c>
      <c r="Q6" s="13">
        <v>10.212999999999999</v>
      </c>
      <c r="R6" s="50">
        <v>0.2701840058695914</v>
      </c>
      <c r="S6" s="49">
        <v>5.5936000000000003</v>
      </c>
    </row>
    <row r="7" spans="1:19" x14ac:dyDescent="0.25">
      <c r="A7" s="6" t="s">
        <v>52</v>
      </c>
      <c r="B7" s="4" t="s">
        <v>11</v>
      </c>
      <c r="C7" s="5">
        <v>440500</v>
      </c>
      <c r="D7" s="50">
        <v>2.8252000000000002</v>
      </c>
      <c r="E7" s="2">
        <v>566.48</v>
      </c>
      <c r="F7" s="2">
        <f t="shared" si="0"/>
        <v>4.9872899308007348</v>
      </c>
      <c r="G7" s="44">
        <v>1</v>
      </c>
      <c r="H7" s="40">
        <v>0.58099999999999996</v>
      </c>
      <c r="I7" s="2">
        <v>568.81355932203394</v>
      </c>
      <c r="J7" s="2">
        <v>234.92</v>
      </c>
      <c r="K7" s="10">
        <v>58.7</v>
      </c>
      <c r="L7" s="2">
        <v>2694.08</v>
      </c>
      <c r="M7" s="2">
        <v>21.113462084349162</v>
      </c>
      <c r="N7" s="2">
        <v>2346.4201680672268</v>
      </c>
      <c r="O7" s="2">
        <v>1396.12</v>
      </c>
      <c r="P7" s="10">
        <v>40.5</v>
      </c>
      <c r="Q7" s="49">
        <v>8.1484000000000005</v>
      </c>
      <c r="R7" s="50">
        <v>0.19361984687292005</v>
      </c>
      <c r="S7" s="49">
        <v>2.8220000000000001</v>
      </c>
    </row>
    <row r="8" spans="1:19" x14ac:dyDescent="0.25">
      <c r="A8" s="6" t="s">
        <v>53</v>
      </c>
      <c r="B8" s="4" t="s">
        <v>13</v>
      </c>
      <c r="C8" s="5">
        <v>440600</v>
      </c>
      <c r="D8" s="50">
        <v>6.0945999999999998</v>
      </c>
      <c r="E8" s="2">
        <v>815.86</v>
      </c>
      <c r="F8" s="2">
        <f t="shared" si="0"/>
        <v>7.4701541931213686</v>
      </c>
      <c r="G8" s="44">
        <v>3</v>
      </c>
      <c r="H8" s="40">
        <v>0.61850000000000005</v>
      </c>
      <c r="I8" s="2">
        <v>479.28339722795636</v>
      </c>
      <c r="J8" s="2">
        <v>325.05</v>
      </c>
      <c r="K8" s="10">
        <v>32.18</v>
      </c>
      <c r="L8" s="2">
        <v>10751.02</v>
      </c>
      <c r="M8" s="2">
        <v>4.4580272125617508</v>
      </c>
      <c r="N8" s="2">
        <v>2099.3906810035842</v>
      </c>
      <c r="O8" s="2">
        <v>1757.19</v>
      </c>
      <c r="P8" s="10">
        <v>16.3</v>
      </c>
      <c r="Q8" s="49">
        <v>23.39</v>
      </c>
      <c r="R8" s="50">
        <v>0.30468824026980001</v>
      </c>
      <c r="S8" s="49">
        <v>5.6245000000000003</v>
      </c>
    </row>
    <row r="9" spans="1:19" x14ac:dyDescent="0.25">
      <c r="A9" s="6" t="s">
        <v>54</v>
      </c>
      <c r="B9" s="4" t="s">
        <v>15</v>
      </c>
      <c r="C9" s="5">
        <v>440700</v>
      </c>
      <c r="D9" s="50">
        <v>2.7534999999999998</v>
      </c>
      <c r="E9" s="2">
        <v>463.03</v>
      </c>
      <c r="F9" s="2">
        <f t="shared" si="0"/>
        <v>5.9466989179966738</v>
      </c>
      <c r="G9" s="44">
        <v>2</v>
      </c>
      <c r="H9" s="40">
        <v>0.66959999999999997</v>
      </c>
      <c r="I9" s="2">
        <v>146.78977272727275</v>
      </c>
      <c r="J9" s="2">
        <v>103.34</v>
      </c>
      <c r="K9" s="10">
        <v>29.6</v>
      </c>
      <c r="L9" s="2">
        <v>3146.64</v>
      </c>
      <c r="M9" s="2">
        <v>4.6649687516612248</v>
      </c>
      <c r="N9" s="2">
        <v>1243.6055276381908</v>
      </c>
      <c r="O9" s="2">
        <v>989.91</v>
      </c>
      <c r="P9" s="10">
        <v>20.399999999999999</v>
      </c>
      <c r="Q9" s="49">
        <v>0.8266</v>
      </c>
      <c r="R9" s="50">
        <v>9.9043628606400001E-3</v>
      </c>
      <c r="S9" s="49">
        <v>3.3666999999999998</v>
      </c>
    </row>
    <row r="10" spans="1:19" x14ac:dyDescent="0.25">
      <c r="A10" s="6" t="s">
        <v>56</v>
      </c>
      <c r="B10" s="4" t="s">
        <v>17</v>
      </c>
      <c r="C10" s="5">
        <v>440800</v>
      </c>
      <c r="D10" s="50">
        <v>4.2352999999999996</v>
      </c>
      <c r="E10" s="2">
        <v>736</v>
      </c>
      <c r="F10" s="2">
        <f t="shared" si="0"/>
        <v>5.7544836956521737</v>
      </c>
      <c r="G10" s="44">
        <v>2</v>
      </c>
      <c r="H10" s="40">
        <v>0.65080000000000005</v>
      </c>
      <c r="I10" s="2">
        <v>201.63934426229508</v>
      </c>
      <c r="J10" s="2">
        <v>147.6</v>
      </c>
      <c r="K10" s="10">
        <v>26.8</v>
      </c>
      <c r="L10" s="2">
        <v>3065</v>
      </c>
      <c r="M10" s="2">
        <v>6.5787714278073439</v>
      </c>
      <c r="N10" s="2">
        <v>1254.0165876777253</v>
      </c>
      <c r="O10" s="2">
        <v>1058.3900000000001</v>
      </c>
      <c r="P10" s="10">
        <v>15.6</v>
      </c>
      <c r="Q10" s="49">
        <v>0.62019999999999997</v>
      </c>
      <c r="R10" s="50">
        <v>6.7283099066399992E-3</v>
      </c>
      <c r="S10" s="49">
        <v>2.4986000000000002</v>
      </c>
    </row>
    <row r="11" spans="1:19" x14ac:dyDescent="0.25">
      <c r="A11" s="6" t="s">
        <v>55</v>
      </c>
      <c r="B11" s="4" t="s">
        <v>19</v>
      </c>
      <c r="C11" s="5">
        <v>440900</v>
      </c>
      <c r="D11" s="50">
        <v>3.6688000000000001</v>
      </c>
      <c r="E11" s="2">
        <v>641.15</v>
      </c>
      <c r="F11" s="2">
        <f t="shared" si="0"/>
        <v>5.7222178897293929</v>
      </c>
      <c r="G11" s="44">
        <v>2</v>
      </c>
      <c r="H11" s="40">
        <v>0.3306</v>
      </c>
      <c r="I11" s="2">
        <v>476.09</v>
      </c>
      <c r="J11" s="2">
        <v>88.62</v>
      </c>
      <c r="K11" s="10">
        <v>81.385872419080414</v>
      </c>
      <c r="L11" s="2">
        <v>3252.34</v>
      </c>
      <c r="M11" s="2">
        <v>14.638383440845667</v>
      </c>
      <c r="N11" s="2">
        <v>1551.29</v>
      </c>
      <c r="O11" s="2">
        <v>801</v>
      </c>
      <c r="P11" s="10">
        <v>48.365553829393605</v>
      </c>
      <c r="Q11" s="49">
        <v>0.94379999999999997</v>
      </c>
      <c r="R11" s="50">
        <v>3.1093415278332665E-2</v>
      </c>
      <c r="S11" s="49">
        <v>2.46</v>
      </c>
    </row>
    <row r="12" spans="1:19" x14ac:dyDescent="0.25">
      <c r="A12" s="6" t="s">
        <v>57</v>
      </c>
      <c r="B12" s="4" t="s">
        <v>21</v>
      </c>
      <c r="C12" s="5">
        <v>441200</v>
      </c>
      <c r="D12" s="50">
        <v>2.6440999999999999</v>
      </c>
      <c r="E12" s="2">
        <v>418.71</v>
      </c>
      <c r="F12" s="2">
        <f t="shared" si="0"/>
        <v>6.3148718683575744</v>
      </c>
      <c r="G12" s="44">
        <v>3</v>
      </c>
      <c r="H12" s="40">
        <v>0.48509999999999998</v>
      </c>
      <c r="I12" s="2">
        <v>371.22399999999999</v>
      </c>
      <c r="J12" s="2">
        <v>68.67</v>
      </c>
      <c r="K12" s="10">
        <v>81.501734801629212</v>
      </c>
      <c r="L12" s="2">
        <v>2248.8000000000002</v>
      </c>
      <c r="M12" s="2">
        <v>16.50764852365706</v>
      </c>
      <c r="N12" s="2">
        <v>1434.04</v>
      </c>
      <c r="O12" s="2">
        <v>501.7</v>
      </c>
      <c r="P12" s="10">
        <v>65.014922875233609</v>
      </c>
      <c r="Q12" s="49">
        <v>0.749</v>
      </c>
      <c r="R12" s="50">
        <v>2.4710873738727563E-2</v>
      </c>
      <c r="S12" s="49">
        <v>2.6122000000000001</v>
      </c>
    </row>
    <row r="13" spans="1:19" x14ac:dyDescent="0.25">
      <c r="A13" s="6" t="s">
        <v>58</v>
      </c>
      <c r="B13" s="4" t="s">
        <v>23</v>
      </c>
      <c r="C13" s="5">
        <v>441300</v>
      </c>
      <c r="D13" s="50">
        <v>3.8771</v>
      </c>
      <c r="E13" s="2">
        <v>488</v>
      </c>
      <c r="F13" s="2">
        <f t="shared" si="0"/>
        <v>7.9448770491803273</v>
      </c>
      <c r="G13" s="44">
        <v>3</v>
      </c>
      <c r="H13" s="40">
        <v>1.0740000000000001</v>
      </c>
      <c r="I13" s="2">
        <v>570</v>
      </c>
      <c r="J13" s="2">
        <v>250.78</v>
      </c>
      <c r="K13" s="10">
        <v>56.003508771929823</v>
      </c>
      <c r="L13" s="2">
        <v>4177.41</v>
      </c>
      <c r="M13" s="2">
        <v>13.644818200751182</v>
      </c>
      <c r="N13" s="10">
        <v>6541</v>
      </c>
      <c r="O13" s="2">
        <v>2220.69</v>
      </c>
      <c r="P13" s="10">
        <v>66.04968659226418</v>
      </c>
      <c r="Q13" s="49">
        <v>1.0794999999999999</v>
      </c>
      <c r="R13" s="50">
        <v>2.4472442412984206E-2</v>
      </c>
      <c r="S13" s="49">
        <v>3.9744999999999999</v>
      </c>
    </row>
    <row r="14" spans="1:19" x14ac:dyDescent="0.25">
      <c r="A14" s="6" t="s">
        <v>59</v>
      </c>
      <c r="B14" s="4" t="s">
        <v>25</v>
      </c>
      <c r="C14" s="5">
        <v>441400</v>
      </c>
      <c r="D14" s="50">
        <v>2.6524000000000001</v>
      </c>
      <c r="E14" s="2">
        <v>438.3</v>
      </c>
      <c r="F14" s="2">
        <f t="shared" si="0"/>
        <v>6.051562856490988</v>
      </c>
      <c r="G14" s="44">
        <v>3</v>
      </c>
      <c r="H14" s="40">
        <v>0.70079999999999998</v>
      </c>
      <c r="I14" s="2">
        <v>551.34020618556679</v>
      </c>
      <c r="J14" s="2">
        <v>106.96</v>
      </c>
      <c r="K14" s="10">
        <v>80.599999999999994</v>
      </c>
      <c r="L14" s="2">
        <v>1187</v>
      </c>
      <c r="M14" s="2">
        <v>46.445858354722326</v>
      </c>
      <c r="N14" s="2">
        <v>4997.470355731225</v>
      </c>
      <c r="O14" s="2">
        <v>1264.3599999999999</v>
      </c>
      <c r="P14" s="10">
        <v>74.7</v>
      </c>
      <c r="Q14" s="49">
        <v>5.19</v>
      </c>
      <c r="R14" s="50">
        <v>0.16933308888599999</v>
      </c>
      <c r="S14" s="49">
        <v>2.3873000000000002</v>
      </c>
    </row>
    <row r="15" spans="1:19" x14ac:dyDescent="0.25">
      <c r="A15" s="6" t="s">
        <v>60</v>
      </c>
      <c r="B15" s="4" t="s">
        <v>27</v>
      </c>
      <c r="C15" s="5">
        <v>441500</v>
      </c>
      <c r="D15" s="50">
        <v>1.2809999999999999</v>
      </c>
      <c r="E15" s="2">
        <v>301.5</v>
      </c>
      <c r="F15" s="2">
        <f t="shared" si="0"/>
        <v>4.2487562189054717</v>
      </c>
      <c r="G15" s="44">
        <v>1</v>
      </c>
      <c r="H15" s="40">
        <v>0.64659999999999995</v>
      </c>
      <c r="I15" s="2">
        <v>172.58</v>
      </c>
      <c r="J15" s="2">
        <v>69.02</v>
      </c>
      <c r="K15" s="10">
        <v>60.006953297021681</v>
      </c>
      <c r="L15" s="2">
        <v>1080.3</v>
      </c>
      <c r="M15" s="2">
        <v>15.975192076275111</v>
      </c>
      <c r="N15" s="2">
        <v>971.5</v>
      </c>
      <c r="O15" s="2">
        <v>505.44</v>
      </c>
      <c r="P15" s="10">
        <v>47.973237261966027</v>
      </c>
      <c r="Q15" s="49">
        <v>0.154</v>
      </c>
      <c r="R15" s="50">
        <v>3.7407762219028862E-3</v>
      </c>
      <c r="S15" s="49">
        <v>2.4426999999999999</v>
      </c>
    </row>
    <row r="16" spans="1:19" x14ac:dyDescent="0.25">
      <c r="A16" s="6" t="s">
        <v>61</v>
      </c>
      <c r="B16" s="4" t="s">
        <v>29</v>
      </c>
      <c r="C16" s="5">
        <v>441600</v>
      </c>
      <c r="D16" s="50">
        <v>2.1484000000000001</v>
      </c>
      <c r="E16" s="2">
        <v>310.56</v>
      </c>
      <c r="F16" s="2">
        <f t="shared" si="0"/>
        <v>6.9178258629572387</v>
      </c>
      <c r="G16" s="44">
        <v>3</v>
      </c>
      <c r="H16" s="40">
        <v>0.87970000000000004</v>
      </c>
      <c r="I16" s="2">
        <v>357.66</v>
      </c>
      <c r="J16" s="2">
        <v>53.35</v>
      </c>
      <c r="K16" s="10">
        <v>85.083598948722255</v>
      </c>
      <c r="L16" s="2">
        <v>1080.03</v>
      </c>
      <c r="M16" s="2">
        <v>33.115746784811535</v>
      </c>
      <c r="N16" s="2">
        <v>4020.57</v>
      </c>
      <c r="O16" s="2">
        <v>635.41</v>
      </c>
      <c r="P16" s="10">
        <v>84.196021957085691</v>
      </c>
      <c r="Q16" s="49">
        <v>4.9429999999999996</v>
      </c>
      <c r="R16" s="50">
        <v>0.170245598775281</v>
      </c>
      <c r="S16" s="49">
        <v>2.2290999999999999</v>
      </c>
    </row>
    <row r="17" spans="1:19" x14ac:dyDescent="0.25">
      <c r="A17" s="6" t="s">
        <v>62</v>
      </c>
      <c r="B17" s="4" t="s">
        <v>31</v>
      </c>
      <c r="C17" s="5">
        <v>441700</v>
      </c>
      <c r="D17" s="50">
        <v>1.7209000000000001</v>
      </c>
      <c r="E17" s="2">
        <v>257.08999999999997</v>
      </c>
      <c r="F17" s="2">
        <f t="shared" si="0"/>
        <v>6.6937648294371632</v>
      </c>
      <c r="G17" s="44">
        <v>3</v>
      </c>
      <c r="H17" s="40">
        <v>0.60270000000000001</v>
      </c>
      <c r="I17" s="2">
        <v>349.50108459869853</v>
      </c>
      <c r="J17" s="2">
        <v>161.12</v>
      </c>
      <c r="K17" s="10">
        <v>53.9</v>
      </c>
      <c r="L17" s="2">
        <v>1292.18</v>
      </c>
      <c r="M17" s="2">
        <v>24.423555876918137</v>
      </c>
      <c r="N17" s="2">
        <v>2711.7647058823532</v>
      </c>
      <c r="O17" s="2">
        <v>1705.7</v>
      </c>
      <c r="P17" s="10">
        <v>37.1</v>
      </c>
      <c r="Q17" s="49">
        <v>4.0189000000000004</v>
      </c>
      <c r="R17" s="50">
        <v>8.7687037189289996E-2</v>
      </c>
      <c r="S17" s="49">
        <v>3.2311000000000001</v>
      </c>
    </row>
    <row r="18" spans="1:19" x14ac:dyDescent="0.25">
      <c r="A18" s="6" t="s">
        <v>63</v>
      </c>
      <c r="B18" s="4" t="s">
        <v>33</v>
      </c>
      <c r="C18" s="5">
        <v>441800</v>
      </c>
      <c r="D18" s="50">
        <v>2.5937999999999999</v>
      </c>
      <c r="E18" s="2">
        <v>388.58</v>
      </c>
      <c r="F18" s="2">
        <f t="shared" si="0"/>
        <v>6.6750733439703529</v>
      </c>
      <c r="G18" s="44">
        <v>3</v>
      </c>
      <c r="H18" s="40">
        <v>0.59970000000000001</v>
      </c>
      <c r="I18" s="2">
        <v>155.65068493150687</v>
      </c>
      <c r="J18" s="2">
        <v>90.9</v>
      </c>
      <c r="K18" s="10">
        <v>41.6</v>
      </c>
      <c r="L18" s="2">
        <v>1698.2</v>
      </c>
      <c r="M18" s="2">
        <v>9.1656274250092373</v>
      </c>
      <c r="N18" s="2">
        <v>1077.444589308996</v>
      </c>
      <c r="O18" s="2">
        <v>826.4</v>
      </c>
      <c r="P18" s="10">
        <v>23.3</v>
      </c>
      <c r="Q18" s="49">
        <v>6.1332000000000004</v>
      </c>
      <c r="R18" s="50">
        <v>0.10328087023488002</v>
      </c>
      <c r="S18" s="49">
        <v>2.6055000000000001</v>
      </c>
    </row>
    <row r="19" spans="1:19" x14ac:dyDescent="0.25">
      <c r="A19" s="6" t="s">
        <v>64</v>
      </c>
      <c r="B19" s="4" t="s">
        <v>35</v>
      </c>
      <c r="C19" s="5">
        <v>441900</v>
      </c>
      <c r="D19" s="50">
        <v>5.8929999999999998</v>
      </c>
      <c r="E19" s="2">
        <v>846.45</v>
      </c>
      <c r="F19" s="2">
        <f t="shared" si="0"/>
        <v>6.9620178392108203</v>
      </c>
      <c r="G19" s="44">
        <v>3</v>
      </c>
      <c r="H19" s="40">
        <v>0.49340000000000001</v>
      </c>
      <c r="I19" s="2">
        <v>684.09799999999996</v>
      </c>
      <c r="J19" s="2">
        <v>366.697</v>
      </c>
      <c r="K19" s="10">
        <v>46.397007446301551</v>
      </c>
      <c r="L19" s="2">
        <v>9482.5</v>
      </c>
      <c r="M19" s="2">
        <v>7.2143211178486686</v>
      </c>
      <c r="N19" s="2">
        <v>4456.57</v>
      </c>
      <c r="O19" s="2">
        <v>3876.53</v>
      </c>
      <c r="P19" s="10">
        <v>13.015390760158585</v>
      </c>
      <c r="Q19" s="49">
        <v>28.824999999999999</v>
      </c>
      <c r="R19" s="50">
        <v>0.5413756484123875</v>
      </c>
      <c r="S19" s="49">
        <v>5.6532999999999998</v>
      </c>
    </row>
    <row r="20" spans="1:19" x14ac:dyDescent="0.25">
      <c r="A20" s="6" t="s">
        <v>65</v>
      </c>
      <c r="B20" s="4" t="s">
        <v>37</v>
      </c>
      <c r="C20" s="5">
        <v>442000</v>
      </c>
      <c r="D20" s="50">
        <v>2.7170999999999998</v>
      </c>
      <c r="E20" s="2">
        <v>338</v>
      </c>
      <c r="F20" s="2">
        <f t="shared" si="0"/>
        <v>8.0387573964497037</v>
      </c>
      <c r="G20" s="44">
        <v>3</v>
      </c>
      <c r="H20" s="40">
        <v>0.66020000000000001</v>
      </c>
      <c r="I20" s="2">
        <v>190.88748019017433</v>
      </c>
      <c r="J20" s="2">
        <v>120.45</v>
      </c>
      <c r="K20" s="10">
        <v>36.9</v>
      </c>
      <c r="L20" s="2">
        <v>3101.1</v>
      </c>
      <c r="M20" s="2">
        <v>6.1554764499749872</v>
      </c>
      <c r="N20" s="2">
        <v>1103.4952766531715</v>
      </c>
      <c r="O20" s="2">
        <v>817.69</v>
      </c>
      <c r="P20" s="10">
        <v>25.9</v>
      </c>
      <c r="Q20" s="49">
        <v>1.9263999999999999</v>
      </c>
      <c r="R20" s="50">
        <v>2.877479688384E-2</v>
      </c>
      <c r="S20" s="49">
        <v>5.2754000000000003</v>
      </c>
    </row>
    <row r="21" spans="1:19" x14ac:dyDescent="0.25">
      <c r="A21" s="6" t="s">
        <v>66</v>
      </c>
      <c r="B21" s="4" t="s">
        <v>39</v>
      </c>
      <c r="C21" s="5">
        <v>445100</v>
      </c>
      <c r="D21" s="50">
        <v>1.1155999999999999</v>
      </c>
      <c r="E21" s="2">
        <v>265.98</v>
      </c>
      <c r="F21" s="2">
        <f t="shared" si="0"/>
        <v>4.1943003233325813</v>
      </c>
      <c r="G21" s="44">
        <v>1</v>
      </c>
      <c r="H21" s="40">
        <v>0.66549999999999998</v>
      </c>
      <c r="I21" s="2">
        <v>398.25</v>
      </c>
      <c r="J21" s="2">
        <v>199.93</v>
      </c>
      <c r="K21" s="10">
        <v>49.797865662272443</v>
      </c>
      <c r="L21" s="2">
        <v>1080.94</v>
      </c>
      <c r="M21" s="2">
        <v>36.842933002756858</v>
      </c>
      <c r="N21" s="2">
        <v>2629.47</v>
      </c>
      <c r="O21" s="2">
        <v>1607.34</v>
      </c>
      <c r="P21" s="10">
        <v>38.872092094604618</v>
      </c>
      <c r="Q21" s="49">
        <v>0.26939999999999997</v>
      </c>
      <c r="R21" s="50">
        <v>5.4305992042666656E-3</v>
      </c>
      <c r="S21" s="49">
        <v>2.3302999999999998</v>
      </c>
    </row>
    <row r="22" spans="1:19" x14ac:dyDescent="0.25">
      <c r="A22" s="6" t="s">
        <v>67</v>
      </c>
      <c r="B22" s="4" t="s">
        <v>41</v>
      </c>
      <c r="C22" s="5">
        <v>445200</v>
      </c>
      <c r="D22" s="50">
        <v>2.7204999999999999</v>
      </c>
      <c r="E22" s="2">
        <v>610.5</v>
      </c>
      <c r="F22" s="2">
        <f t="shared" si="0"/>
        <v>4.4561834561834566</v>
      </c>
      <c r="G22" s="44">
        <v>1</v>
      </c>
      <c r="H22" s="40">
        <v>0.86119999999999997</v>
      </c>
      <c r="I22" s="2">
        <v>362.75299999999999</v>
      </c>
      <c r="J22" s="2">
        <v>37.01</v>
      </c>
      <c r="K22" s="10">
        <v>89.797465493048989</v>
      </c>
      <c r="L22" s="2">
        <v>2101.77</v>
      </c>
      <c r="M22" s="2">
        <v>17.259405168025044</v>
      </c>
      <c r="N22" s="2">
        <v>2354.5</v>
      </c>
      <c r="O22" s="2">
        <v>265.61</v>
      </c>
      <c r="P22" s="10">
        <v>88.719048630282444</v>
      </c>
      <c r="Q22" s="49">
        <v>0.18190000000000001</v>
      </c>
      <c r="R22" s="50">
        <v>6.6120512181865616E-3</v>
      </c>
      <c r="S22" s="49">
        <v>2.1821999999999999</v>
      </c>
    </row>
    <row r="23" spans="1:19" x14ac:dyDescent="0.25">
      <c r="A23" s="6" t="s">
        <v>68</v>
      </c>
      <c r="B23" s="4" t="s">
        <v>43</v>
      </c>
      <c r="C23" s="5">
        <v>445300</v>
      </c>
      <c r="D23" s="50">
        <v>1.1479999999999999</v>
      </c>
      <c r="E23" s="2">
        <v>254.52</v>
      </c>
      <c r="F23" s="2">
        <f t="shared" si="0"/>
        <v>4.5104510451045101</v>
      </c>
      <c r="G23" s="44">
        <v>1</v>
      </c>
      <c r="H23" s="40">
        <v>0.75929999999999997</v>
      </c>
      <c r="I23" s="2">
        <v>345.46</v>
      </c>
      <c r="J23" s="2">
        <v>221.02</v>
      </c>
      <c r="K23" s="10">
        <v>36.021536502055227</v>
      </c>
      <c r="L23" s="2">
        <v>921.96</v>
      </c>
      <c r="M23" s="2">
        <v>37.470172241745843</v>
      </c>
      <c r="N23" s="2">
        <v>3537.99</v>
      </c>
      <c r="O23" s="2">
        <v>2304.36</v>
      </c>
      <c r="P23" s="10">
        <v>34.868103075475055</v>
      </c>
      <c r="Q23" s="49">
        <v>0.48409999999999997</v>
      </c>
      <c r="R23" s="50">
        <v>7.0588954141712493E-3</v>
      </c>
      <c r="S23" s="49">
        <v>2.2305999999999999</v>
      </c>
    </row>
    <row r="24" spans="1:19" x14ac:dyDescent="0.25">
      <c r="H24" s="40"/>
    </row>
    <row r="26" spans="1:19" x14ac:dyDescent="0.25">
      <c r="A26" s="48"/>
      <c r="B26" s="48"/>
    </row>
    <row r="27" spans="1:19" x14ac:dyDescent="0.25">
      <c r="A27" s="48"/>
      <c r="B27" s="48"/>
    </row>
    <row r="28" spans="1:19" x14ac:dyDescent="0.25">
      <c r="A28" s="48"/>
      <c r="B28" s="48"/>
    </row>
    <row r="29" spans="1:19" x14ac:dyDescent="0.25">
      <c r="A29" s="48"/>
      <c r="B29" s="48"/>
    </row>
    <row r="30" spans="1:19" x14ac:dyDescent="0.25">
      <c r="A30" s="48"/>
      <c r="B30" s="48"/>
    </row>
    <row r="31" spans="1:19" x14ac:dyDescent="0.25">
      <c r="A31" s="48"/>
      <c r="B31" s="48"/>
    </row>
    <row r="32" spans="1:19" x14ac:dyDescent="0.25">
      <c r="A32" s="48"/>
      <c r="B32" s="48"/>
    </row>
    <row r="33" spans="1:2" x14ac:dyDescent="0.25">
      <c r="A33" s="48"/>
      <c r="B33" s="48"/>
    </row>
    <row r="34" spans="1:2" x14ac:dyDescent="0.25">
      <c r="A34" s="48"/>
      <c r="B34" s="48"/>
    </row>
    <row r="35" spans="1:2" x14ac:dyDescent="0.25">
      <c r="A35" s="48"/>
      <c r="B35" s="48"/>
    </row>
    <row r="36" spans="1:2" x14ac:dyDescent="0.25">
      <c r="A36" s="48"/>
      <c r="B36" s="48"/>
    </row>
    <row r="37" spans="1:2" x14ac:dyDescent="0.25">
      <c r="A37" s="48"/>
      <c r="B37" s="48"/>
    </row>
    <row r="38" spans="1:2" x14ac:dyDescent="0.25">
      <c r="A38" s="48"/>
      <c r="B38" s="48"/>
    </row>
    <row r="39" spans="1:2" x14ac:dyDescent="0.25">
      <c r="A39" s="48"/>
      <c r="B39" s="48"/>
    </row>
    <row r="40" spans="1:2" x14ac:dyDescent="0.25">
      <c r="A40" s="48"/>
      <c r="B40" s="48"/>
    </row>
    <row r="41" spans="1:2" x14ac:dyDescent="0.25">
      <c r="A41" s="48"/>
      <c r="B41" s="48"/>
    </row>
    <row r="42" spans="1:2" x14ac:dyDescent="0.25">
      <c r="A42" s="48"/>
      <c r="B42" s="48"/>
    </row>
    <row r="43" spans="1:2" x14ac:dyDescent="0.25">
      <c r="A43" s="48"/>
      <c r="B43" s="48"/>
    </row>
    <row r="44" spans="1:2" x14ac:dyDescent="0.25">
      <c r="A44" s="48"/>
      <c r="B44" s="48"/>
    </row>
    <row r="45" spans="1:2" x14ac:dyDescent="0.25">
      <c r="A45" s="48"/>
      <c r="B45" s="48"/>
    </row>
    <row r="46" spans="1:2" x14ac:dyDescent="0.25">
      <c r="A46" s="48"/>
      <c r="B46" s="4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61EC-4694-48E1-A707-D892C09E99BE}">
  <dimension ref="B2:F2822"/>
  <sheetViews>
    <sheetView workbookViewId="0">
      <selection activeCell="K20" sqref="K20"/>
    </sheetView>
  </sheetViews>
  <sheetFormatPr defaultRowHeight="13.8" x14ac:dyDescent="0.25"/>
  <cols>
    <col min="2" max="2" width="16.21875" bestFit="1" customWidth="1"/>
    <col min="3" max="3" width="22.109375" bestFit="1" customWidth="1"/>
    <col min="4" max="4" width="29.88671875" bestFit="1" customWidth="1"/>
    <col min="5" max="5" width="10.5546875" bestFit="1" customWidth="1"/>
    <col min="6" max="6" width="9.5546875" bestFit="1" customWidth="1"/>
  </cols>
  <sheetData>
    <row r="2" spans="2:6" x14ac:dyDescent="0.25">
      <c r="B2" s="26" t="s">
        <v>530</v>
      </c>
      <c r="C2" s="26" t="s">
        <v>852</v>
      </c>
      <c r="D2" s="26" t="s">
        <v>3638</v>
      </c>
      <c r="E2" s="25">
        <v>121.272595</v>
      </c>
      <c r="F2" s="25">
        <v>31.380154999999998</v>
      </c>
    </row>
    <row r="3" spans="2:6" x14ac:dyDescent="0.25">
      <c r="B3" s="26" t="s">
        <v>530</v>
      </c>
      <c r="C3" s="26" t="s">
        <v>852</v>
      </c>
      <c r="D3" s="26" t="s">
        <v>3637</v>
      </c>
      <c r="E3" s="25">
        <v>121.480504</v>
      </c>
      <c r="F3" s="25">
        <v>30.923719999999999</v>
      </c>
    </row>
    <row r="4" spans="2:6" x14ac:dyDescent="0.25">
      <c r="B4" s="26" t="s">
        <v>530</v>
      </c>
      <c r="C4" s="26" t="s">
        <v>852</v>
      </c>
      <c r="D4" s="26" t="s">
        <v>641</v>
      </c>
      <c r="E4" s="25">
        <v>121.49656299999999</v>
      </c>
      <c r="F4" s="25">
        <v>31.410278999999999</v>
      </c>
    </row>
    <row r="5" spans="2:6" x14ac:dyDescent="0.25">
      <c r="B5" s="26" t="s">
        <v>530</v>
      </c>
      <c r="C5" s="26" t="s">
        <v>852</v>
      </c>
      <c r="D5" s="26" t="s">
        <v>3636</v>
      </c>
      <c r="E5" s="25">
        <v>121.40355700000001</v>
      </c>
      <c r="F5" s="25">
        <v>31.62857</v>
      </c>
    </row>
    <row r="6" spans="2:6" x14ac:dyDescent="0.25">
      <c r="B6" s="26" t="s">
        <v>530</v>
      </c>
      <c r="C6" s="26" t="s">
        <v>852</v>
      </c>
      <c r="D6" s="26" t="s">
        <v>3635</v>
      </c>
      <c r="E6" s="25">
        <v>121.44339600000001</v>
      </c>
      <c r="F6" s="25">
        <v>31.194557</v>
      </c>
    </row>
    <row r="7" spans="2:6" x14ac:dyDescent="0.25">
      <c r="B7" s="26" t="s">
        <v>530</v>
      </c>
      <c r="C7" s="26" t="s">
        <v>852</v>
      </c>
      <c r="D7" s="26" t="s">
        <v>1690</v>
      </c>
      <c r="E7" s="25">
        <v>121.403569</v>
      </c>
      <c r="F7" s="25">
        <v>31.254973</v>
      </c>
    </row>
    <row r="8" spans="2:6" x14ac:dyDescent="0.25">
      <c r="B8" s="26" t="s">
        <v>530</v>
      </c>
      <c r="C8" s="26" t="s">
        <v>852</v>
      </c>
      <c r="D8" s="26" t="s">
        <v>3634</v>
      </c>
      <c r="E8" s="25">
        <v>121.53252000000001</v>
      </c>
      <c r="F8" s="25">
        <v>31.265523999999999</v>
      </c>
    </row>
    <row r="9" spans="2:6" x14ac:dyDescent="0.25">
      <c r="B9" s="26" t="s">
        <v>530</v>
      </c>
      <c r="C9" s="26" t="s">
        <v>852</v>
      </c>
      <c r="D9" s="26" t="s">
        <v>3633</v>
      </c>
      <c r="E9" s="25">
        <v>121.23448</v>
      </c>
      <c r="F9" s="25">
        <v>31.037134999999999</v>
      </c>
    </row>
    <row r="10" spans="2:6" x14ac:dyDescent="0.25">
      <c r="B10" s="26" t="s">
        <v>530</v>
      </c>
      <c r="C10" s="26" t="s">
        <v>852</v>
      </c>
      <c r="D10" s="26" t="s">
        <v>3632</v>
      </c>
      <c r="E10" s="25">
        <v>121.550455</v>
      </c>
      <c r="F10" s="25">
        <v>31.227347999999999</v>
      </c>
    </row>
    <row r="11" spans="2:6" x14ac:dyDescent="0.25">
      <c r="B11" s="26" t="s">
        <v>530</v>
      </c>
      <c r="C11" s="26" t="s">
        <v>852</v>
      </c>
      <c r="D11" s="26" t="s">
        <v>3631</v>
      </c>
      <c r="E11" s="25">
        <v>121.51158599999999</v>
      </c>
      <c r="F11" s="25">
        <v>31.269746999999999</v>
      </c>
    </row>
    <row r="12" spans="2:6" x14ac:dyDescent="0.25">
      <c r="B12" s="26" t="s">
        <v>530</v>
      </c>
      <c r="C12" s="26" t="s">
        <v>852</v>
      </c>
      <c r="D12" s="26" t="s">
        <v>3630</v>
      </c>
      <c r="E12" s="25">
        <v>121.34848</v>
      </c>
      <c r="F12" s="25">
        <v>30.747852000000002</v>
      </c>
    </row>
    <row r="13" spans="2:6" x14ac:dyDescent="0.25">
      <c r="B13" s="26" t="s">
        <v>530</v>
      </c>
      <c r="C13" s="26" t="s">
        <v>852</v>
      </c>
      <c r="D13" s="26" t="s">
        <v>3629</v>
      </c>
      <c r="E13" s="25">
        <v>121.430454</v>
      </c>
      <c r="F13" s="25">
        <v>31.226848</v>
      </c>
    </row>
    <row r="14" spans="2:6" x14ac:dyDescent="0.25">
      <c r="B14" s="26" t="s">
        <v>530</v>
      </c>
      <c r="C14" s="26" t="s">
        <v>852</v>
      </c>
      <c r="D14" s="26" t="s">
        <v>3628</v>
      </c>
      <c r="E14" s="25">
        <v>121.38861199999999</v>
      </c>
      <c r="F14" s="25">
        <v>31.118842999999998</v>
      </c>
    </row>
    <row r="15" spans="2:6" x14ac:dyDescent="0.25">
      <c r="B15" s="26" t="s">
        <v>530</v>
      </c>
      <c r="C15" s="26" t="s">
        <v>852</v>
      </c>
      <c r="D15" s="26" t="s">
        <v>3627</v>
      </c>
      <c r="E15" s="25">
        <v>121.13055300000001</v>
      </c>
      <c r="F15" s="25">
        <v>31.155453999999999</v>
      </c>
    </row>
    <row r="16" spans="2:6" x14ac:dyDescent="0.25">
      <c r="B16" s="26" t="s">
        <v>530</v>
      </c>
      <c r="C16" s="26" t="s">
        <v>852</v>
      </c>
      <c r="D16" s="26" t="s">
        <v>3626</v>
      </c>
      <c r="E16" s="25">
        <v>121.45343200000001</v>
      </c>
      <c r="F16" s="25">
        <v>31.233844999999999</v>
      </c>
    </row>
    <row r="17" spans="2:6" x14ac:dyDescent="0.25">
      <c r="B17" s="26" t="s">
        <v>530</v>
      </c>
      <c r="C17" s="26" t="s">
        <v>852</v>
      </c>
      <c r="D17" s="26" t="s">
        <v>3625</v>
      </c>
      <c r="E17" s="25">
        <v>121.491586</v>
      </c>
      <c r="F17" s="25">
        <v>31.237247</v>
      </c>
    </row>
    <row r="18" spans="2:6" x14ac:dyDescent="0.25">
      <c r="B18" s="26" t="s">
        <v>517</v>
      </c>
      <c r="C18" s="26" t="s">
        <v>3483</v>
      </c>
      <c r="D18" s="26" t="s">
        <v>3624</v>
      </c>
      <c r="E18" s="25">
        <v>104.17344199999999</v>
      </c>
      <c r="F18" s="25">
        <v>24.056994</v>
      </c>
    </row>
    <row r="19" spans="2:6" x14ac:dyDescent="0.25">
      <c r="B19" s="26" t="s">
        <v>517</v>
      </c>
      <c r="C19" s="26" t="s">
        <v>3512</v>
      </c>
      <c r="D19" s="26" t="s">
        <v>3623</v>
      </c>
      <c r="E19" s="25">
        <v>103.194452</v>
      </c>
      <c r="F19" s="25">
        <v>26.089054000000001</v>
      </c>
    </row>
    <row r="20" spans="2:6" x14ac:dyDescent="0.25">
      <c r="B20" s="26" t="s">
        <v>517</v>
      </c>
      <c r="C20" s="26" t="s">
        <v>3504</v>
      </c>
      <c r="D20" s="26" t="s">
        <v>3622</v>
      </c>
      <c r="E20" s="25">
        <v>103.16651899999999</v>
      </c>
      <c r="F20" s="25">
        <v>23.364941999999999</v>
      </c>
    </row>
    <row r="21" spans="2:6" x14ac:dyDescent="0.25">
      <c r="B21" s="26" t="s">
        <v>517</v>
      </c>
      <c r="C21" s="26" t="s">
        <v>3502</v>
      </c>
      <c r="D21" s="26" t="s">
        <v>3621</v>
      </c>
      <c r="E21" s="25">
        <v>100.088443</v>
      </c>
      <c r="F21" s="25">
        <v>23.901402000000001</v>
      </c>
    </row>
    <row r="22" spans="2:6" x14ac:dyDescent="0.25">
      <c r="B22" s="26" t="s">
        <v>517</v>
      </c>
      <c r="C22" s="26" t="s">
        <v>3502</v>
      </c>
      <c r="D22" s="26" t="s">
        <v>3620</v>
      </c>
      <c r="E22" s="25">
        <v>100.129531</v>
      </c>
      <c r="F22" s="25">
        <v>24.442806999999998</v>
      </c>
    </row>
    <row r="23" spans="2:6" x14ac:dyDescent="0.25">
      <c r="B23" s="26" t="s">
        <v>517</v>
      </c>
      <c r="C23" s="26" t="s">
        <v>3487</v>
      </c>
      <c r="D23" s="26" t="s">
        <v>3619</v>
      </c>
      <c r="E23" s="25">
        <v>99.377415999999997</v>
      </c>
      <c r="F23" s="25">
        <v>25.891945</v>
      </c>
    </row>
    <row r="24" spans="2:6" x14ac:dyDescent="0.25">
      <c r="B24" s="26" t="s">
        <v>517</v>
      </c>
      <c r="C24" s="26" t="s">
        <v>3512</v>
      </c>
      <c r="D24" s="26" t="s">
        <v>3618</v>
      </c>
      <c r="E24" s="25">
        <v>102.71342300000001</v>
      </c>
      <c r="F24" s="25">
        <v>25.049835000000002</v>
      </c>
    </row>
    <row r="25" spans="2:6" x14ac:dyDescent="0.25">
      <c r="B25" s="26" t="s">
        <v>517</v>
      </c>
      <c r="C25" s="26" t="s">
        <v>3485</v>
      </c>
      <c r="D25" s="26" t="s">
        <v>3617</v>
      </c>
      <c r="E25" s="25">
        <v>103.303487</v>
      </c>
      <c r="F25" s="25">
        <v>26.424215</v>
      </c>
    </row>
    <row r="26" spans="2:6" x14ac:dyDescent="0.25">
      <c r="B26" s="26" t="s">
        <v>517</v>
      </c>
      <c r="C26" s="26" t="s">
        <v>3506</v>
      </c>
      <c r="D26" s="26" t="s">
        <v>3616</v>
      </c>
      <c r="E26" s="25">
        <v>102.00441499999999</v>
      </c>
      <c r="F26" s="25">
        <v>23.603000999999999</v>
      </c>
    </row>
    <row r="27" spans="2:6" x14ac:dyDescent="0.25">
      <c r="B27" s="26" t="s">
        <v>517</v>
      </c>
      <c r="C27" s="26" t="s">
        <v>3526</v>
      </c>
      <c r="D27" s="26" t="s">
        <v>3615</v>
      </c>
      <c r="E27" s="25">
        <v>101.88044499999999</v>
      </c>
      <c r="F27" s="25">
        <v>25.710895000000001</v>
      </c>
    </row>
    <row r="28" spans="2:6" x14ac:dyDescent="0.25">
      <c r="B28" s="26" t="s">
        <v>517</v>
      </c>
      <c r="C28" s="26" t="s">
        <v>3504</v>
      </c>
      <c r="D28" s="26" t="s">
        <v>3614</v>
      </c>
      <c r="E28" s="25">
        <v>102.84143299999999</v>
      </c>
      <c r="F28" s="25">
        <v>23.226198</v>
      </c>
    </row>
    <row r="29" spans="2:6" x14ac:dyDescent="0.25">
      <c r="B29" s="26" t="s">
        <v>517</v>
      </c>
      <c r="C29" s="26" t="s">
        <v>3508</v>
      </c>
      <c r="D29" s="26" t="s">
        <v>3613</v>
      </c>
      <c r="E29" s="25">
        <v>99.423285000000007</v>
      </c>
      <c r="F29" s="25">
        <v>26.459208</v>
      </c>
    </row>
    <row r="30" spans="2:6" x14ac:dyDescent="0.25">
      <c r="B30" s="26" t="s">
        <v>517</v>
      </c>
      <c r="C30" s="26" t="s">
        <v>3502</v>
      </c>
      <c r="D30" s="26" t="s">
        <v>3612</v>
      </c>
      <c r="E30" s="25">
        <v>99.934989000000002</v>
      </c>
      <c r="F30" s="25">
        <v>24.586472000000001</v>
      </c>
    </row>
    <row r="31" spans="2:6" x14ac:dyDescent="0.25">
      <c r="B31" s="26" t="s">
        <v>517</v>
      </c>
      <c r="C31" s="26" t="s">
        <v>3487</v>
      </c>
      <c r="D31" s="26" t="s">
        <v>3611</v>
      </c>
      <c r="E31" s="25">
        <v>99.912091000000004</v>
      </c>
      <c r="F31" s="25">
        <v>26.542517</v>
      </c>
    </row>
    <row r="32" spans="2:6" x14ac:dyDescent="0.25">
      <c r="B32" s="26" t="s">
        <v>517</v>
      </c>
      <c r="C32" s="26" t="s">
        <v>3560</v>
      </c>
      <c r="D32" s="26" t="s">
        <v>3610</v>
      </c>
      <c r="E32" s="25">
        <v>100.459446</v>
      </c>
      <c r="F32" s="25">
        <v>21.963433999999999</v>
      </c>
    </row>
    <row r="33" spans="2:6" x14ac:dyDescent="0.25">
      <c r="B33" s="26" t="s">
        <v>517</v>
      </c>
      <c r="C33" s="26" t="s">
        <v>3560</v>
      </c>
      <c r="D33" s="26" t="s">
        <v>3609</v>
      </c>
      <c r="E33" s="25">
        <v>101.571528</v>
      </c>
      <c r="F33" s="25">
        <v>21.465281000000001</v>
      </c>
    </row>
    <row r="34" spans="2:6" x14ac:dyDescent="0.25">
      <c r="B34" s="26" t="s">
        <v>517</v>
      </c>
      <c r="C34" s="26" t="s">
        <v>3536</v>
      </c>
      <c r="D34" s="26" t="s">
        <v>3608</v>
      </c>
      <c r="E34" s="25">
        <v>101.27243</v>
      </c>
      <c r="F34" s="25">
        <v>26.635223</v>
      </c>
    </row>
    <row r="35" spans="2:6" x14ac:dyDescent="0.25">
      <c r="B35" s="26" t="s">
        <v>517</v>
      </c>
      <c r="C35" s="26" t="s">
        <v>3506</v>
      </c>
      <c r="D35" s="26" t="s">
        <v>3607</v>
      </c>
      <c r="E35" s="25">
        <v>102.935492</v>
      </c>
      <c r="F35" s="25">
        <v>24.198581000000001</v>
      </c>
    </row>
    <row r="36" spans="2:6" x14ac:dyDescent="0.25">
      <c r="B36" s="26" t="s">
        <v>517</v>
      </c>
      <c r="C36" s="26" t="s">
        <v>3526</v>
      </c>
      <c r="D36" s="26" t="s">
        <v>3606</v>
      </c>
      <c r="E36" s="25">
        <v>101.280421</v>
      </c>
      <c r="F36" s="25">
        <v>25.198587</v>
      </c>
    </row>
    <row r="37" spans="2:6" x14ac:dyDescent="0.25">
      <c r="B37" s="26" t="s">
        <v>517</v>
      </c>
      <c r="C37" s="26" t="s">
        <v>3487</v>
      </c>
      <c r="D37" s="26" t="s">
        <v>3605</v>
      </c>
      <c r="E37" s="25">
        <v>100.497586</v>
      </c>
      <c r="F37" s="25">
        <v>25.349336000000001</v>
      </c>
    </row>
    <row r="38" spans="2:6" x14ac:dyDescent="0.25">
      <c r="B38" s="26" t="s">
        <v>517</v>
      </c>
      <c r="C38" s="26" t="s">
        <v>3526</v>
      </c>
      <c r="D38" s="26" t="s">
        <v>3604</v>
      </c>
      <c r="E38" s="25">
        <v>101.55247199999999</v>
      </c>
      <c r="F38" s="25">
        <v>25.03886</v>
      </c>
    </row>
    <row r="39" spans="2:6" x14ac:dyDescent="0.25">
      <c r="B39" s="26" t="s">
        <v>517</v>
      </c>
      <c r="C39" s="26" t="s">
        <v>3502</v>
      </c>
      <c r="D39" s="26" t="s">
        <v>3603</v>
      </c>
      <c r="E39" s="25">
        <v>99.834130999999999</v>
      </c>
      <c r="F39" s="25">
        <v>23.479837</v>
      </c>
    </row>
    <row r="40" spans="2:6" x14ac:dyDescent="0.25">
      <c r="B40" s="26" t="s">
        <v>517</v>
      </c>
      <c r="C40" s="26" t="s">
        <v>3536</v>
      </c>
      <c r="D40" s="26" t="s">
        <v>3602</v>
      </c>
      <c r="E40" s="25">
        <v>100.23248</v>
      </c>
      <c r="F40" s="25">
        <v>26.883161999999999</v>
      </c>
    </row>
    <row r="41" spans="2:6" x14ac:dyDescent="0.25">
      <c r="B41" s="26" t="s">
        <v>517</v>
      </c>
      <c r="C41" s="26" t="s">
        <v>3512</v>
      </c>
      <c r="D41" s="26" t="s">
        <v>3601</v>
      </c>
      <c r="E41" s="25">
        <v>102.827473</v>
      </c>
      <c r="F41" s="25">
        <v>24.891870999999998</v>
      </c>
    </row>
    <row r="42" spans="2:6" x14ac:dyDescent="0.25">
      <c r="B42" s="26" t="s">
        <v>517</v>
      </c>
      <c r="C42" s="26" t="s">
        <v>3500</v>
      </c>
      <c r="D42" s="26" t="s">
        <v>3600</v>
      </c>
      <c r="E42" s="25">
        <v>101.698584</v>
      </c>
      <c r="F42" s="25">
        <v>23.437726000000001</v>
      </c>
    </row>
    <row r="43" spans="2:6" x14ac:dyDescent="0.25">
      <c r="B43" s="26" t="s">
        <v>517</v>
      </c>
      <c r="C43" s="26" t="s">
        <v>3489</v>
      </c>
      <c r="D43" s="26" t="s">
        <v>3599</v>
      </c>
      <c r="E43" s="25">
        <v>103.897515</v>
      </c>
      <c r="F43" s="25">
        <v>27.754021000000002</v>
      </c>
    </row>
    <row r="44" spans="2:6" x14ac:dyDescent="0.25">
      <c r="B44" s="26" t="s">
        <v>517</v>
      </c>
      <c r="C44" s="26" t="s">
        <v>3526</v>
      </c>
      <c r="D44" s="26" t="s">
        <v>3598</v>
      </c>
      <c r="E44" s="25">
        <v>101.330567</v>
      </c>
      <c r="F44" s="25">
        <v>25.727601</v>
      </c>
    </row>
    <row r="45" spans="2:6" x14ac:dyDescent="0.25">
      <c r="B45" s="26" t="s">
        <v>517</v>
      </c>
      <c r="C45" s="26" t="s">
        <v>3487</v>
      </c>
      <c r="D45" s="26" t="s">
        <v>3597</v>
      </c>
      <c r="E45" s="25">
        <v>100.236519</v>
      </c>
      <c r="F45" s="25">
        <v>25.597605000000001</v>
      </c>
    </row>
    <row r="46" spans="2:6" x14ac:dyDescent="0.25">
      <c r="B46" s="26" t="s">
        <v>517</v>
      </c>
      <c r="C46" s="26" t="s">
        <v>3526</v>
      </c>
      <c r="D46" s="26" t="s">
        <v>3596</v>
      </c>
      <c r="E46" s="25">
        <v>101.248527</v>
      </c>
      <c r="F46" s="25">
        <v>25.509775000000001</v>
      </c>
    </row>
    <row r="47" spans="2:6" x14ac:dyDescent="0.25">
      <c r="B47" s="26" t="s">
        <v>517</v>
      </c>
      <c r="C47" s="26" t="s">
        <v>3489</v>
      </c>
      <c r="D47" s="26" t="s">
        <v>3595</v>
      </c>
      <c r="E47" s="25">
        <v>105.055577</v>
      </c>
      <c r="F47" s="25">
        <v>27.852537000000002</v>
      </c>
    </row>
    <row r="48" spans="2:6" x14ac:dyDescent="0.25">
      <c r="B48" s="26" t="s">
        <v>517</v>
      </c>
      <c r="C48" s="26" t="s">
        <v>3500</v>
      </c>
      <c r="D48" s="26" t="s">
        <v>3594</v>
      </c>
      <c r="E48" s="25">
        <v>99.590963000000002</v>
      </c>
      <c r="F48" s="25">
        <v>22.335308000000001</v>
      </c>
    </row>
    <row r="49" spans="2:6" x14ac:dyDescent="0.25">
      <c r="B49" s="26" t="s">
        <v>517</v>
      </c>
      <c r="C49" s="26" t="s">
        <v>3500</v>
      </c>
      <c r="D49" s="26" t="s">
        <v>3593</v>
      </c>
      <c r="E49" s="25">
        <v>101.052442</v>
      </c>
      <c r="F49" s="25">
        <v>23.054590000000001</v>
      </c>
    </row>
    <row r="50" spans="2:6" x14ac:dyDescent="0.25">
      <c r="B50" s="26" t="s">
        <v>517</v>
      </c>
      <c r="C50" s="26" t="s">
        <v>3536</v>
      </c>
      <c r="D50" s="26" t="s">
        <v>3592</v>
      </c>
      <c r="E50" s="25">
        <v>100.85859000000001</v>
      </c>
      <c r="F50" s="25">
        <v>27.287728000000001</v>
      </c>
    </row>
    <row r="51" spans="2:6" x14ac:dyDescent="0.25">
      <c r="B51" s="26" t="s">
        <v>517</v>
      </c>
      <c r="C51" s="26" t="s">
        <v>3512</v>
      </c>
      <c r="D51" s="26" t="s">
        <v>3591</v>
      </c>
      <c r="E51" s="25">
        <v>102.484409</v>
      </c>
      <c r="F51" s="25">
        <v>24.925602000000001</v>
      </c>
    </row>
    <row r="52" spans="2:6" x14ac:dyDescent="0.25">
      <c r="B52" s="26" t="s">
        <v>517</v>
      </c>
      <c r="C52" s="26" t="s">
        <v>3512</v>
      </c>
      <c r="D52" s="26" t="s">
        <v>3590</v>
      </c>
      <c r="E52" s="25">
        <v>102.75048200000001</v>
      </c>
      <c r="F52" s="25">
        <v>25.021196</v>
      </c>
    </row>
    <row r="53" spans="2:6" x14ac:dyDescent="0.25">
      <c r="B53" s="26" t="s">
        <v>517</v>
      </c>
      <c r="C53" s="26" t="s">
        <v>3512</v>
      </c>
      <c r="D53" s="26" t="s">
        <v>3589</v>
      </c>
      <c r="E53" s="25">
        <v>103.147558</v>
      </c>
      <c r="F53" s="25">
        <v>24.925287000000001</v>
      </c>
    </row>
    <row r="54" spans="2:6" x14ac:dyDescent="0.25">
      <c r="B54" s="26" t="s">
        <v>517</v>
      </c>
      <c r="C54" s="26" t="s">
        <v>3485</v>
      </c>
      <c r="D54" s="26" t="s">
        <v>3588</v>
      </c>
      <c r="E54" s="25">
        <v>104.111576</v>
      </c>
      <c r="F54" s="25">
        <v>26.225598000000002</v>
      </c>
    </row>
    <row r="55" spans="2:6" x14ac:dyDescent="0.25">
      <c r="B55" s="26" t="s">
        <v>517</v>
      </c>
      <c r="C55" s="26" t="s">
        <v>3487</v>
      </c>
      <c r="D55" s="26" t="s">
        <v>3587</v>
      </c>
      <c r="E55" s="25">
        <v>100.578457</v>
      </c>
      <c r="F55" s="25">
        <v>25.835249000000001</v>
      </c>
    </row>
    <row r="56" spans="2:6" x14ac:dyDescent="0.25">
      <c r="B56" s="26" t="s">
        <v>517</v>
      </c>
      <c r="C56" s="26" t="s">
        <v>3483</v>
      </c>
      <c r="D56" s="26" t="s">
        <v>3586</v>
      </c>
      <c r="E56" s="25">
        <v>105.63749</v>
      </c>
      <c r="F56" s="25">
        <v>23.63138</v>
      </c>
    </row>
    <row r="57" spans="2:6" x14ac:dyDescent="0.25">
      <c r="B57" s="26" t="s">
        <v>517</v>
      </c>
      <c r="C57" s="26" t="s">
        <v>3512</v>
      </c>
      <c r="D57" s="26" t="s">
        <v>3585</v>
      </c>
      <c r="E57" s="25">
        <v>102.504473</v>
      </c>
      <c r="F57" s="25">
        <v>25.228085</v>
      </c>
    </row>
    <row r="58" spans="2:6" x14ac:dyDescent="0.25">
      <c r="B58" s="26" t="s">
        <v>517</v>
      </c>
      <c r="C58" s="26" t="s">
        <v>3485</v>
      </c>
      <c r="D58" s="26" t="s">
        <v>3584</v>
      </c>
      <c r="E58" s="25">
        <v>104.26147400000001</v>
      </c>
      <c r="F58" s="25">
        <v>25.68028</v>
      </c>
    </row>
    <row r="59" spans="2:6" x14ac:dyDescent="0.25">
      <c r="B59" s="26" t="s">
        <v>517</v>
      </c>
      <c r="C59" s="26" t="s">
        <v>3512</v>
      </c>
      <c r="D59" s="26" t="s">
        <v>3583</v>
      </c>
      <c r="E59" s="25">
        <v>103.26357400000001</v>
      </c>
      <c r="F59" s="25">
        <v>25.563894000000001</v>
      </c>
    </row>
    <row r="60" spans="2:6" x14ac:dyDescent="0.25">
      <c r="B60" s="26" t="s">
        <v>517</v>
      </c>
      <c r="C60" s="26" t="s">
        <v>3504</v>
      </c>
      <c r="D60" s="26" t="s">
        <v>3582</v>
      </c>
      <c r="E60" s="25">
        <v>103.693432</v>
      </c>
      <c r="F60" s="25">
        <v>22.989989999999999</v>
      </c>
    </row>
    <row r="61" spans="2:6" x14ac:dyDescent="0.25">
      <c r="B61" s="26" t="s">
        <v>517</v>
      </c>
      <c r="C61" s="26" t="s">
        <v>3506</v>
      </c>
      <c r="D61" s="26" t="s">
        <v>3581</v>
      </c>
      <c r="E61" s="25">
        <v>102.412565</v>
      </c>
      <c r="F61" s="25">
        <v>24.174773999999999</v>
      </c>
    </row>
    <row r="62" spans="2:6" x14ac:dyDescent="0.25">
      <c r="B62" s="26" t="s">
        <v>517</v>
      </c>
      <c r="C62" s="26" t="s">
        <v>3512</v>
      </c>
      <c r="D62" s="26" t="s">
        <v>3580</v>
      </c>
      <c r="E62" s="25">
        <v>103.043564</v>
      </c>
      <c r="F62" s="25">
        <v>25.344408999999999</v>
      </c>
    </row>
    <row r="63" spans="2:6" x14ac:dyDescent="0.25">
      <c r="B63" s="26" t="s">
        <v>517</v>
      </c>
      <c r="C63" s="26" t="s">
        <v>3487</v>
      </c>
      <c r="D63" s="26" t="s">
        <v>3579</v>
      </c>
      <c r="E63" s="25">
        <v>100.31346000000001</v>
      </c>
      <c r="F63" s="25">
        <v>25.233439000000001</v>
      </c>
    </row>
    <row r="64" spans="2:6" x14ac:dyDescent="0.25">
      <c r="B64" s="26" t="s">
        <v>517</v>
      </c>
      <c r="C64" s="26" t="s">
        <v>3489</v>
      </c>
      <c r="D64" s="26" t="s">
        <v>3578</v>
      </c>
      <c r="E64" s="25">
        <v>102.936519</v>
      </c>
      <c r="F64" s="25">
        <v>26.914705000000001</v>
      </c>
    </row>
    <row r="65" spans="2:6" x14ac:dyDescent="0.25">
      <c r="B65" s="26" t="s">
        <v>517</v>
      </c>
      <c r="C65" s="26" t="s">
        <v>3485</v>
      </c>
      <c r="D65" s="26" t="s">
        <v>3577</v>
      </c>
      <c r="E65" s="25">
        <v>103.991556</v>
      </c>
      <c r="F65" s="25">
        <v>24.827995000000001</v>
      </c>
    </row>
    <row r="66" spans="2:6" x14ac:dyDescent="0.25">
      <c r="B66" s="26" t="s">
        <v>517</v>
      </c>
      <c r="C66" s="26" t="s">
        <v>3483</v>
      </c>
      <c r="D66" s="26" t="s">
        <v>3576</v>
      </c>
      <c r="E66" s="25">
        <v>105.061582</v>
      </c>
      <c r="F66" s="25">
        <v>24.052199000000002</v>
      </c>
    </row>
    <row r="67" spans="2:6" x14ac:dyDescent="0.25">
      <c r="B67" s="26" t="s">
        <v>517</v>
      </c>
      <c r="C67" s="26" t="s">
        <v>3504</v>
      </c>
      <c r="D67" s="26" t="s">
        <v>3575</v>
      </c>
      <c r="E67" s="25">
        <v>102.83344</v>
      </c>
      <c r="F67" s="25">
        <v>23.640938999999999</v>
      </c>
    </row>
    <row r="68" spans="2:6" x14ac:dyDescent="0.25">
      <c r="B68" s="26" t="s">
        <v>517</v>
      </c>
      <c r="C68" s="26" t="s">
        <v>3504</v>
      </c>
      <c r="D68" s="26" t="s">
        <v>3574</v>
      </c>
      <c r="E68" s="25">
        <v>103.16651899999999</v>
      </c>
      <c r="F68" s="25">
        <v>23.364941999999999</v>
      </c>
    </row>
    <row r="69" spans="2:6" x14ac:dyDescent="0.25">
      <c r="B69" s="26" t="s">
        <v>517</v>
      </c>
      <c r="C69" s="26" t="s">
        <v>3504</v>
      </c>
      <c r="D69" s="26" t="s">
        <v>3573</v>
      </c>
      <c r="E69" s="25">
        <v>103.42148899999999</v>
      </c>
      <c r="F69" s="25">
        <v>24.417981999999999</v>
      </c>
    </row>
    <row r="70" spans="2:6" x14ac:dyDescent="0.25">
      <c r="B70" s="26" t="s">
        <v>517</v>
      </c>
      <c r="C70" s="26" t="s">
        <v>3487</v>
      </c>
      <c r="D70" s="26" t="s">
        <v>3572</v>
      </c>
      <c r="E70" s="25">
        <v>100.497586</v>
      </c>
      <c r="F70" s="25">
        <v>25.349336000000001</v>
      </c>
    </row>
    <row r="71" spans="2:6" x14ac:dyDescent="0.25">
      <c r="B71" s="26" t="s">
        <v>517</v>
      </c>
      <c r="C71" s="26" t="s">
        <v>3489</v>
      </c>
      <c r="D71" s="26" t="s">
        <v>3571</v>
      </c>
      <c r="E71" s="25">
        <v>104.05444300000001</v>
      </c>
      <c r="F71" s="25">
        <v>27.631689999999999</v>
      </c>
    </row>
    <row r="72" spans="2:6" x14ac:dyDescent="0.25">
      <c r="B72" s="26" t="s">
        <v>517</v>
      </c>
      <c r="C72" s="26" t="s">
        <v>3493</v>
      </c>
      <c r="D72" s="26" t="s">
        <v>3570</v>
      </c>
      <c r="E72" s="25">
        <v>98.924453</v>
      </c>
      <c r="F72" s="25">
        <v>28.470085999999998</v>
      </c>
    </row>
    <row r="73" spans="2:6" x14ac:dyDescent="0.25">
      <c r="B73" s="26" t="s">
        <v>517</v>
      </c>
      <c r="C73" s="26" t="s">
        <v>3500</v>
      </c>
      <c r="D73" s="26" t="s">
        <v>3569</v>
      </c>
      <c r="E73" s="25">
        <v>100.983555</v>
      </c>
      <c r="F73" s="25">
        <v>22.792497999999998</v>
      </c>
    </row>
    <row r="74" spans="2:6" x14ac:dyDescent="0.25">
      <c r="B74" s="26" t="s">
        <v>517</v>
      </c>
      <c r="C74" s="26" t="s">
        <v>3483</v>
      </c>
      <c r="D74" s="26" t="s">
        <v>3568</v>
      </c>
      <c r="E74" s="25">
        <v>104.238544</v>
      </c>
      <c r="F74" s="25">
        <v>23.391943999999999</v>
      </c>
    </row>
    <row r="75" spans="2:6" x14ac:dyDescent="0.25">
      <c r="B75" s="26" t="s">
        <v>517</v>
      </c>
      <c r="C75" s="26" t="s">
        <v>3506</v>
      </c>
      <c r="D75" s="26" t="s">
        <v>3567</v>
      </c>
      <c r="E75" s="25">
        <v>101.99642799999999</v>
      </c>
      <c r="F75" s="25">
        <v>24.076263000000001</v>
      </c>
    </row>
    <row r="76" spans="2:6" x14ac:dyDescent="0.25">
      <c r="B76" s="26" t="s">
        <v>517</v>
      </c>
      <c r="C76" s="26" t="s">
        <v>3481</v>
      </c>
      <c r="D76" s="26" t="s">
        <v>3566</v>
      </c>
      <c r="E76" s="25">
        <v>99.195469000000003</v>
      </c>
      <c r="F76" s="25">
        <v>24.728835</v>
      </c>
    </row>
    <row r="77" spans="2:6" x14ac:dyDescent="0.25">
      <c r="B77" s="26" t="s">
        <v>517</v>
      </c>
      <c r="C77" s="26" t="s">
        <v>3481</v>
      </c>
      <c r="D77" s="26" t="s">
        <v>3565</v>
      </c>
      <c r="E77" s="25">
        <v>99.611616999999995</v>
      </c>
      <c r="F77" s="25">
        <v>24.833984999999998</v>
      </c>
    </row>
    <row r="78" spans="2:6" x14ac:dyDescent="0.25">
      <c r="B78" s="26" t="s">
        <v>517</v>
      </c>
      <c r="C78" s="26" t="s">
        <v>3506</v>
      </c>
      <c r="D78" s="26" t="s">
        <v>3564</v>
      </c>
      <c r="E78" s="25">
        <v>102.169535</v>
      </c>
      <c r="F78" s="25">
        <v>24.677403999999999</v>
      </c>
    </row>
    <row r="79" spans="2:6" x14ac:dyDescent="0.25">
      <c r="B79" s="26" t="s">
        <v>517</v>
      </c>
      <c r="C79" s="26" t="s">
        <v>3489</v>
      </c>
      <c r="D79" s="26" t="s">
        <v>3563</v>
      </c>
      <c r="E79" s="25">
        <v>103.71347</v>
      </c>
      <c r="F79" s="25">
        <v>27.326143999999999</v>
      </c>
    </row>
    <row r="80" spans="2:6" x14ac:dyDescent="0.25">
      <c r="B80" s="26" t="s">
        <v>517</v>
      </c>
      <c r="C80" s="26" t="s">
        <v>3512</v>
      </c>
      <c r="D80" s="26" t="s">
        <v>3562</v>
      </c>
      <c r="E80" s="25">
        <v>102.602418</v>
      </c>
      <c r="F80" s="25">
        <v>24.676099000000001</v>
      </c>
    </row>
    <row r="81" spans="2:6" x14ac:dyDescent="0.25">
      <c r="B81" s="26" t="s">
        <v>517</v>
      </c>
      <c r="C81" s="26" t="s">
        <v>3500</v>
      </c>
      <c r="D81" s="26" t="s">
        <v>3561</v>
      </c>
      <c r="E81" s="25">
        <v>100.838489</v>
      </c>
      <c r="F81" s="25">
        <v>24.451864</v>
      </c>
    </row>
    <row r="82" spans="2:6" x14ac:dyDescent="0.25">
      <c r="B82" s="26" t="s">
        <v>517</v>
      </c>
      <c r="C82" s="26" t="s">
        <v>3560</v>
      </c>
      <c r="D82" s="26" t="s">
        <v>3559</v>
      </c>
      <c r="E82" s="25">
        <v>100.806443</v>
      </c>
      <c r="F82" s="25">
        <v>22.017004</v>
      </c>
    </row>
    <row r="83" spans="2:6" x14ac:dyDescent="0.25">
      <c r="B83" s="26" t="s">
        <v>517</v>
      </c>
      <c r="C83" s="26" t="s">
        <v>3500</v>
      </c>
      <c r="D83" s="26" t="s">
        <v>3558</v>
      </c>
      <c r="E83" s="25">
        <v>100.838489</v>
      </c>
      <c r="F83" s="25">
        <v>24.451864</v>
      </c>
    </row>
    <row r="84" spans="2:6" x14ac:dyDescent="0.25">
      <c r="B84" s="26" t="s">
        <v>517</v>
      </c>
      <c r="C84" s="26" t="s">
        <v>3496</v>
      </c>
      <c r="D84" s="26" t="s">
        <v>3557</v>
      </c>
      <c r="E84" s="25">
        <v>98.303134</v>
      </c>
      <c r="F84" s="25">
        <v>24.810784000000002</v>
      </c>
    </row>
    <row r="85" spans="2:6" x14ac:dyDescent="0.25">
      <c r="B85" s="26" t="s">
        <v>517</v>
      </c>
      <c r="C85" s="26" t="s">
        <v>3526</v>
      </c>
      <c r="D85" s="26" t="s">
        <v>3556</v>
      </c>
      <c r="E85" s="25">
        <v>101.55247199999999</v>
      </c>
      <c r="F85" s="25">
        <v>25.03886</v>
      </c>
    </row>
    <row r="86" spans="2:6" x14ac:dyDescent="0.25">
      <c r="B86" s="26" t="s">
        <v>517</v>
      </c>
      <c r="C86" s="26" t="s">
        <v>3526</v>
      </c>
      <c r="D86" s="26" t="s">
        <v>3555</v>
      </c>
      <c r="E86" s="25">
        <v>102.410532</v>
      </c>
      <c r="F86" s="25">
        <v>25.536090000000002</v>
      </c>
    </row>
    <row r="87" spans="2:6" x14ac:dyDescent="0.25">
      <c r="B87" s="26" t="s">
        <v>517</v>
      </c>
      <c r="C87" s="26" t="s">
        <v>3489</v>
      </c>
      <c r="D87" s="26" t="s">
        <v>3554</v>
      </c>
      <c r="E87" s="25">
        <v>104.422433</v>
      </c>
      <c r="F87" s="25">
        <v>28.636106999999999</v>
      </c>
    </row>
    <row r="88" spans="2:6" x14ac:dyDescent="0.25">
      <c r="B88" s="26" t="s">
        <v>517</v>
      </c>
      <c r="C88" s="26" t="s">
        <v>3526</v>
      </c>
      <c r="D88" s="26" t="s">
        <v>3553</v>
      </c>
      <c r="E88" s="25">
        <v>101.672493</v>
      </c>
      <c r="F88" s="25">
        <v>26.055565999999999</v>
      </c>
    </row>
    <row r="89" spans="2:6" x14ac:dyDescent="0.25">
      <c r="B89" s="26" t="s">
        <v>517</v>
      </c>
      <c r="C89" s="26" t="s">
        <v>3489</v>
      </c>
      <c r="D89" s="26" t="s">
        <v>3552</v>
      </c>
      <c r="E89" s="25">
        <v>103.644569</v>
      </c>
      <c r="F89" s="25">
        <v>28.234722000000001</v>
      </c>
    </row>
    <row r="90" spans="2:6" x14ac:dyDescent="0.25">
      <c r="B90" s="26" t="s">
        <v>517</v>
      </c>
      <c r="C90" s="26" t="s">
        <v>3487</v>
      </c>
      <c r="D90" s="26" t="s">
        <v>3551</v>
      </c>
      <c r="E90" s="25">
        <v>99.547494999999998</v>
      </c>
      <c r="F90" s="25">
        <v>25.470206000000001</v>
      </c>
    </row>
    <row r="91" spans="2:6" x14ac:dyDescent="0.25">
      <c r="B91" s="26" t="s">
        <v>517</v>
      </c>
      <c r="C91" s="26" t="s">
        <v>3502</v>
      </c>
      <c r="D91" s="26" t="s">
        <v>3550</v>
      </c>
      <c r="E91" s="25">
        <v>99.265075999999993</v>
      </c>
      <c r="F91" s="25">
        <v>24.024871000000001</v>
      </c>
    </row>
    <row r="92" spans="2:6" x14ac:dyDescent="0.25">
      <c r="B92" s="26" t="s">
        <v>517</v>
      </c>
      <c r="C92" s="26" t="s">
        <v>3536</v>
      </c>
      <c r="D92" s="26" t="s">
        <v>3549</v>
      </c>
      <c r="E92" s="25">
        <v>100.757581</v>
      </c>
      <c r="F92" s="25">
        <v>26.68995</v>
      </c>
    </row>
    <row r="93" spans="2:6" x14ac:dyDescent="0.25">
      <c r="B93" s="26" t="s">
        <v>517</v>
      </c>
      <c r="C93" s="26" t="s">
        <v>3500</v>
      </c>
      <c r="D93" s="26" t="s">
        <v>3548</v>
      </c>
      <c r="E93" s="25">
        <v>101.86847899999999</v>
      </c>
      <c r="F93" s="25">
        <v>22.591684000000001</v>
      </c>
    </row>
    <row r="94" spans="2:6" x14ac:dyDescent="0.25">
      <c r="B94" s="26" t="s">
        <v>517</v>
      </c>
      <c r="C94" s="26" t="s">
        <v>3506</v>
      </c>
      <c r="D94" s="26" t="s">
        <v>3547</v>
      </c>
      <c r="E94" s="25">
        <v>102.760527</v>
      </c>
      <c r="F94" s="25">
        <v>24.293438999999999</v>
      </c>
    </row>
    <row r="95" spans="2:6" x14ac:dyDescent="0.25">
      <c r="B95" s="26" t="s">
        <v>517</v>
      </c>
      <c r="C95" s="26" t="s">
        <v>3502</v>
      </c>
      <c r="D95" s="26" t="s">
        <v>3546</v>
      </c>
      <c r="E95" s="25">
        <v>99.252722000000006</v>
      </c>
      <c r="F95" s="25">
        <v>23.152878999999999</v>
      </c>
    </row>
    <row r="96" spans="2:6" x14ac:dyDescent="0.25">
      <c r="B96" s="26" t="s">
        <v>517</v>
      </c>
      <c r="C96" s="26" t="s">
        <v>3504</v>
      </c>
      <c r="D96" s="26" t="s">
        <v>3545</v>
      </c>
      <c r="E96" s="25">
        <v>103.94544399999999</v>
      </c>
      <c r="F96" s="25">
        <v>22.535466</v>
      </c>
    </row>
    <row r="97" spans="2:6" x14ac:dyDescent="0.25">
      <c r="B97" s="26" t="s">
        <v>517</v>
      </c>
      <c r="C97" s="26" t="s">
        <v>3485</v>
      </c>
      <c r="D97" s="26" t="s">
        <v>3544</v>
      </c>
      <c r="E97" s="25">
        <v>103.828485</v>
      </c>
      <c r="F97" s="25">
        <v>25.606631</v>
      </c>
    </row>
    <row r="98" spans="2:6" x14ac:dyDescent="0.25">
      <c r="B98" s="26" t="s">
        <v>517</v>
      </c>
      <c r="C98" s="26" t="s">
        <v>3508</v>
      </c>
      <c r="D98" s="26" t="s">
        <v>3543</v>
      </c>
      <c r="E98" s="25">
        <v>98.864586000000003</v>
      </c>
      <c r="F98" s="25">
        <v>25.829027</v>
      </c>
    </row>
    <row r="99" spans="2:6" x14ac:dyDescent="0.25">
      <c r="B99" s="26" t="s">
        <v>517</v>
      </c>
      <c r="C99" s="26" t="s">
        <v>3504</v>
      </c>
      <c r="D99" s="26" t="s">
        <v>3542</v>
      </c>
      <c r="E99" s="25">
        <v>103.77252300000001</v>
      </c>
      <c r="F99" s="25">
        <v>24.538036999999999</v>
      </c>
    </row>
    <row r="100" spans="2:6" x14ac:dyDescent="0.25">
      <c r="B100" s="26" t="s">
        <v>517</v>
      </c>
      <c r="C100" s="26" t="s">
        <v>3487</v>
      </c>
      <c r="D100" s="26" t="s">
        <v>3541</v>
      </c>
      <c r="E100" s="25">
        <v>99.969210000000004</v>
      </c>
      <c r="F100" s="25">
        <v>26.120093000000001</v>
      </c>
    </row>
    <row r="101" spans="2:6" x14ac:dyDescent="0.25">
      <c r="B101" s="26" t="s">
        <v>517</v>
      </c>
      <c r="C101" s="26" t="s">
        <v>3487</v>
      </c>
      <c r="D101" s="26" t="s">
        <v>3540</v>
      </c>
      <c r="E101" s="25">
        <v>100.236519</v>
      </c>
      <c r="F101" s="25">
        <v>25.597605000000001</v>
      </c>
    </row>
    <row r="102" spans="2:6" x14ac:dyDescent="0.25">
      <c r="B102" s="26" t="s">
        <v>517</v>
      </c>
      <c r="C102" s="26" t="s">
        <v>3506</v>
      </c>
      <c r="D102" s="26" t="s">
        <v>3539</v>
      </c>
      <c r="E102" s="25">
        <v>102.91455500000001</v>
      </c>
      <c r="F102" s="25">
        <v>24.679414999999999</v>
      </c>
    </row>
    <row r="103" spans="2:6" x14ac:dyDescent="0.25">
      <c r="B103" s="26" t="s">
        <v>517</v>
      </c>
      <c r="C103" s="26" t="s">
        <v>3500</v>
      </c>
      <c r="D103" s="26" t="s">
        <v>3538</v>
      </c>
      <c r="E103" s="25">
        <v>99.938587999999996</v>
      </c>
      <c r="F103" s="25">
        <v>22.561831999999999</v>
      </c>
    </row>
    <row r="104" spans="2:6" x14ac:dyDescent="0.25">
      <c r="B104" s="26" t="s">
        <v>517</v>
      </c>
      <c r="C104" s="26" t="s">
        <v>3526</v>
      </c>
      <c r="D104" s="26" t="s">
        <v>3537</v>
      </c>
      <c r="E104" s="25">
        <v>101.553481</v>
      </c>
      <c r="F104" s="25">
        <v>25.318846000000001</v>
      </c>
    </row>
    <row r="105" spans="2:6" x14ac:dyDescent="0.25">
      <c r="B105" s="26" t="s">
        <v>517</v>
      </c>
      <c r="C105" s="26" t="s">
        <v>3536</v>
      </c>
      <c r="D105" s="26" t="s">
        <v>3535</v>
      </c>
      <c r="E105" s="25">
        <v>100.243527</v>
      </c>
      <c r="F105" s="25">
        <v>26.827392</v>
      </c>
    </row>
    <row r="106" spans="2:6" x14ac:dyDescent="0.25">
      <c r="B106" s="26" t="s">
        <v>517</v>
      </c>
      <c r="C106" s="26" t="s">
        <v>3496</v>
      </c>
      <c r="D106" s="26" t="s">
        <v>3534</v>
      </c>
      <c r="E106" s="25">
        <v>97.862486000000004</v>
      </c>
      <c r="F106" s="25">
        <v>24.022817</v>
      </c>
    </row>
    <row r="107" spans="2:6" x14ac:dyDescent="0.25">
      <c r="B107" s="26" t="s">
        <v>517</v>
      </c>
      <c r="C107" s="26" t="s">
        <v>3496</v>
      </c>
      <c r="D107" s="26" t="s">
        <v>3533</v>
      </c>
      <c r="E107" s="25">
        <v>97.938427000000004</v>
      </c>
      <c r="F107" s="25">
        <v>24.711534</v>
      </c>
    </row>
    <row r="108" spans="2:6" x14ac:dyDescent="0.25">
      <c r="B108" s="26" t="s">
        <v>517</v>
      </c>
      <c r="C108" s="26" t="s">
        <v>3489</v>
      </c>
      <c r="D108" s="26" t="s">
        <v>3532</v>
      </c>
      <c r="E108" s="25">
        <v>104.241579</v>
      </c>
      <c r="F108" s="25">
        <v>28.114384000000001</v>
      </c>
    </row>
    <row r="109" spans="2:6" x14ac:dyDescent="0.25">
      <c r="B109" s="26" t="s">
        <v>517</v>
      </c>
      <c r="C109" s="26" t="s">
        <v>3512</v>
      </c>
      <c r="D109" s="26" t="s">
        <v>3531</v>
      </c>
      <c r="E109" s="25">
        <v>102.758526</v>
      </c>
      <c r="F109" s="25">
        <v>25.122371999999999</v>
      </c>
    </row>
    <row r="110" spans="2:6" x14ac:dyDescent="0.25">
      <c r="B110" s="26" t="s">
        <v>517</v>
      </c>
      <c r="C110" s="26" t="s">
        <v>3504</v>
      </c>
      <c r="D110" s="26" t="s">
        <v>3530</v>
      </c>
      <c r="E110" s="25">
        <v>102.502447</v>
      </c>
      <c r="F110" s="25">
        <v>23.712004</v>
      </c>
    </row>
    <row r="111" spans="2:6" x14ac:dyDescent="0.25">
      <c r="B111" s="26" t="s">
        <v>517</v>
      </c>
      <c r="C111" s="26" t="s">
        <v>3512</v>
      </c>
      <c r="D111" s="26" t="s">
        <v>3529</v>
      </c>
      <c r="E111" s="25">
        <v>103.296508</v>
      </c>
      <c r="F111" s="25">
        <v>24.777702000000001</v>
      </c>
    </row>
    <row r="112" spans="2:6" x14ac:dyDescent="0.25">
      <c r="B112" s="26" t="s">
        <v>517</v>
      </c>
      <c r="C112" s="26" t="s">
        <v>3483</v>
      </c>
      <c r="D112" s="26" t="s">
        <v>3528</v>
      </c>
      <c r="E112" s="25">
        <v>104.34355100000001</v>
      </c>
      <c r="F112" s="25">
        <v>23.611487</v>
      </c>
    </row>
    <row r="113" spans="2:6" x14ac:dyDescent="0.25">
      <c r="B113" s="26" t="s">
        <v>517</v>
      </c>
      <c r="C113" s="26" t="s">
        <v>3487</v>
      </c>
      <c r="D113" s="26" t="s">
        <v>3527</v>
      </c>
      <c r="E113" s="25">
        <v>100.557447</v>
      </c>
      <c r="F113" s="25">
        <v>25.489872999999999</v>
      </c>
    </row>
    <row r="114" spans="2:6" x14ac:dyDescent="0.25">
      <c r="B114" s="26" t="s">
        <v>517</v>
      </c>
      <c r="C114" s="26" t="s">
        <v>3526</v>
      </c>
      <c r="D114" s="26" t="s">
        <v>3525</v>
      </c>
      <c r="E114" s="25">
        <v>102.085531</v>
      </c>
      <c r="F114" s="25">
        <v>25.155830999999999</v>
      </c>
    </row>
    <row r="115" spans="2:6" x14ac:dyDescent="0.25">
      <c r="B115" s="26" t="s">
        <v>517</v>
      </c>
      <c r="C115" s="26" t="s">
        <v>3512</v>
      </c>
      <c r="D115" s="26" t="s">
        <v>3524</v>
      </c>
      <c r="E115" s="25">
        <v>102.477423</v>
      </c>
      <c r="F115" s="25">
        <v>25.557672</v>
      </c>
    </row>
    <row r="116" spans="2:6" x14ac:dyDescent="0.25">
      <c r="B116" s="26" t="s">
        <v>517</v>
      </c>
      <c r="C116" s="26" t="s">
        <v>3508</v>
      </c>
      <c r="D116" s="26" t="s">
        <v>3523</v>
      </c>
      <c r="E116" s="25">
        <v>98.875648999999996</v>
      </c>
      <c r="F116" s="25">
        <v>26.908055000000001</v>
      </c>
    </row>
    <row r="117" spans="2:6" x14ac:dyDescent="0.25">
      <c r="B117" s="26" t="s">
        <v>517</v>
      </c>
      <c r="C117" s="26" t="s">
        <v>3506</v>
      </c>
      <c r="D117" s="26" t="s">
        <v>3522</v>
      </c>
      <c r="E117" s="25">
        <v>102.551565</v>
      </c>
      <c r="F117" s="25">
        <v>24.359801000000001</v>
      </c>
    </row>
    <row r="118" spans="2:6" x14ac:dyDescent="0.25">
      <c r="B118" s="26" t="s">
        <v>517</v>
      </c>
      <c r="C118" s="26" t="s">
        <v>3504</v>
      </c>
      <c r="D118" s="26" t="s">
        <v>3521</v>
      </c>
      <c r="E118" s="25">
        <v>102.42755099999999</v>
      </c>
      <c r="F118" s="25">
        <v>23.374489000000001</v>
      </c>
    </row>
    <row r="119" spans="2:6" x14ac:dyDescent="0.25">
      <c r="B119" s="26" t="s">
        <v>517</v>
      </c>
      <c r="C119" s="26" t="s">
        <v>3489</v>
      </c>
      <c r="D119" s="26" t="s">
        <v>3520</v>
      </c>
      <c r="E119" s="25">
        <v>103.964552</v>
      </c>
      <c r="F119" s="25">
        <v>28.604278000000001</v>
      </c>
    </row>
    <row r="120" spans="2:6" x14ac:dyDescent="0.25">
      <c r="B120" s="26" t="s">
        <v>517</v>
      </c>
      <c r="C120" s="26" t="s">
        <v>3493</v>
      </c>
      <c r="D120" s="26" t="s">
        <v>3519</v>
      </c>
      <c r="E120" s="25">
        <v>99.293465999999995</v>
      </c>
      <c r="F120" s="25">
        <v>27.18317</v>
      </c>
    </row>
    <row r="121" spans="2:6" x14ac:dyDescent="0.25">
      <c r="B121" s="26" t="s">
        <v>517</v>
      </c>
      <c r="C121" s="26" t="s">
        <v>3504</v>
      </c>
      <c r="D121" s="26" t="s">
        <v>3518</v>
      </c>
      <c r="E121" s="25">
        <v>102.398494</v>
      </c>
      <c r="F121" s="25">
        <v>23.000164999999999</v>
      </c>
    </row>
    <row r="122" spans="2:6" x14ac:dyDescent="0.25">
      <c r="B122" s="26" t="s">
        <v>517</v>
      </c>
      <c r="C122" s="26" t="s">
        <v>3485</v>
      </c>
      <c r="D122" s="26" t="s">
        <v>3517</v>
      </c>
      <c r="E122" s="25">
        <v>104.31551</v>
      </c>
      <c r="F122" s="25">
        <v>24.890519999999999</v>
      </c>
    </row>
    <row r="123" spans="2:6" x14ac:dyDescent="0.25">
      <c r="B123" s="26" t="s">
        <v>517</v>
      </c>
      <c r="C123" s="26" t="s">
        <v>3502</v>
      </c>
      <c r="D123" s="26" t="s">
        <v>3516</v>
      </c>
      <c r="E123" s="25">
        <v>99.403942000000001</v>
      </c>
      <c r="F123" s="25">
        <v>23.543491</v>
      </c>
    </row>
    <row r="124" spans="2:6" x14ac:dyDescent="0.25">
      <c r="B124" s="26" t="s">
        <v>517</v>
      </c>
      <c r="C124" s="26" t="s">
        <v>3481</v>
      </c>
      <c r="D124" s="26" t="s">
        <v>3515</v>
      </c>
      <c r="E124" s="25">
        <v>98.497595000000004</v>
      </c>
      <c r="F124" s="25">
        <v>25.026617000000002</v>
      </c>
    </row>
    <row r="125" spans="2:6" x14ac:dyDescent="0.25">
      <c r="B125" s="26" t="s">
        <v>517</v>
      </c>
      <c r="C125" s="26" t="s">
        <v>3496</v>
      </c>
      <c r="D125" s="26" t="s">
        <v>3514</v>
      </c>
      <c r="E125" s="25">
        <v>97.862486000000004</v>
      </c>
      <c r="F125" s="25">
        <v>24.022817</v>
      </c>
    </row>
    <row r="126" spans="2:6" x14ac:dyDescent="0.25">
      <c r="B126" s="26" t="s">
        <v>517</v>
      </c>
      <c r="C126" s="26" t="s">
        <v>3504</v>
      </c>
      <c r="D126" s="26" t="s">
        <v>3513</v>
      </c>
      <c r="E126" s="25">
        <v>103.371546</v>
      </c>
      <c r="F126" s="25">
        <v>23.402080000000002</v>
      </c>
    </row>
    <row r="127" spans="2:6" x14ac:dyDescent="0.25">
      <c r="B127" s="26" t="s">
        <v>517</v>
      </c>
      <c r="C127" s="26" t="s">
        <v>3512</v>
      </c>
      <c r="D127" s="26" t="s">
        <v>3511</v>
      </c>
      <c r="E127" s="25">
        <v>102.67155700000001</v>
      </c>
      <c r="F127" s="25">
        <v>25.043199000000001</v>
      </c>
    </row>
    <row r="128" spans="2:6" x14ac:dyDescent="0.25">
      <c r="B128" s="26" t="s">
        <v>517</v>
      </c>
      <c r="C128" s="26" t="s">
        <v>3483</v>
      </c>
      <c r="D128" s="26" t="s">
        <v>3510</v>
      </c>
      <c r="E128" s="25">
        <v>104.67852499999999</v>
      </c>
      <c r="F128" s="25">
        <v>23.443270999999999</v>
      </c>
    </row>
    <row r="129" spans="2:6" x14ac:dyDescent="0.25">
      <c r="B129" s="26" t="s">
        <v>517</v>
      </c>
      <c r="C129" s="26" t="s">
        <v>3500</v>
      </c>
      <c r="D129" s="26" t="s">
        <v>3509</v>
      </c>
      <c r="E129" s="25">
        <v>99.596621999999996</v>
      </c>
      <c r="F129" s="25">
        <v>22.650656000000001</v>
      </c>
    </row>
    <row r="130" spans="2:6" x14ac:dyDescent="0.25">
      <c r="B130" s="26" t="s">
        <v>517</v>
      </c>
      <c r="C130" s="26" t="s">
        <v>3508</v>
      </c>
      <c r="D130" s="26" t="s">
        <v>3507</v>
      </c>
      <c r="E130" s="25">
        <v>98.672398999999999</v>
      </c>
      <c r="F130" s="25">
        <v>27.747067999999999</v>
      </c>
    </row>
    <row r="131" spans="2:6" x14ac:dyDescent="0.25">
      <c r="B131" s="26" t="s">
        <v>517</v>
      </c>
      <c r="C131" s="26" t="s">
        <v>3506</v>
      </c>
      <c r="D131" s="26" t="s">
        <v>3505</v>
      </c>
      <c r="E131" s="25">
        <v>102.732423</v>
      </c>
      <c r="F131" s="25">
        <v>24.117891</v>
      </c>
    </row>
    <row r="132" spans="2:6" x14ac:dyDescent="0.25">
      <c r="B132" s="26" t="s">
        <v>517</v>
      </c>
      <c r="C132" s="26" t="s">
        <v>3504</v>
      </c>
      <c r="D132" s="26" t="s">
        <v>3503</v>
      </c>
      <c r="E132" s="25">
        <v>102.42755099999999</v>
      </c>
      <c r="F132" s="25">
        <v>23.374489000000001</v>
      </c>
    </row>
    <row r="133" spans="2:6" x14ac:dyDescent="0.25">
      <c r="B133" s="26" t="s">
        <v>517</v>
      </c>
      <c r="C133" s="26" t="s">
        <v>3502</v>
      </c>
      <c r="D133" s="26" t="s">
        <v>3501</v>
      </c>
      <c r="E133" s="25">
        <v>98.831871000000007</v>
      </c>
      <c r="F133" s="25">
        <v>23.768315000000001</v>
      </c>
    </row>
    <row r="134" spans="2:6" x14ac:dyDescent="0.25">
      <c r="B134" s="26" t="s">
        <v>517</v>
      </c>
      <c r="C134" s="26" t="s">
        <v>3500</v>
      </c>
      <c r="D134" s="26" t="s">
        <v>3499</v>
      </c>
      <c r="E134" s="25">
        <v>101.11556899999999</v>
      </c>
      <c r="F134" s="25">
        <v>24.010331000000001</v>
      </c>
    </row>
    <row r="135" spans="2:6" x14ac:dyDescent="0.25">
      <c r="B135" s="26" t="s">
        <v>517</v>
      </c>
      <c r="C135" s="26" t="s">
        <v>3489</v>
      </c>
      <c r="D135" s="26" t="s">
        <v>3498</v>
      </c>
      <c r="E135" s="25">
        <v>104.880404</v>
      </c>
      <c r="F135" s="25">
        <v>27.447794999999999</v>
      </c>
    </row>
    <row r="136" spans="2:6" x14ac:dyDescent="0.25">
      <c r="B136" s="26" t="s">
        <v>517</v>
      </c>
      <c r="C136" s="26" t="s">
        <v>3485</v>
      </c>
      <c r="D136" s="26" t="s">
        <v>3497</v>
      </c>
      <c r="E136" s="25">
        <v>103.67343200000001</v>
      </c>
      <c r="F136" s="25">
        <v>25.035639</v>
      </c>
    </row>
    <row r="137" spans="2:6" x14ac:dyDescent="0.25">
      <c r="B137" s="26" t="s">
        <v>517</v>
      </c>
      <c r="C137" s="26" t="s">
        <v>3496</v>
      </c>
      <c r="D137" s="26" t="s">
        <v>3495</v>
      </c>
      <c r="E137" s="25">
        <v>97.79853</v>
      </c>
      <c r="F137" s="25">
        <v>24.189468000000002</v>
      </c>
    </row>
    <row r="138" spans="2:6" x14ac:dyDescent="0.25">
      <c r="B138" s="26" t="s">
        <v>517</v>
      </c>
      <c r="C138" s="26" t="s">
        <v>3481</v>
      </c>
      <c r="D138" s="26" t="s">
        <v>3494</v>
      </c>
      <c r="E138" s="25">
        <v>99.172071000000003</v>
      </c>
      <c r="F138" s="25">
        <v>25.126888000000001</v>
      </c>
    </row>
    <row r="139" spans="2:6" x14ac:dyDescent="0.25">
      <c r="B139" s="26" t="s">
        <v>517</v>
      </c>
      <c r="C139" s="26" t="s">
        <v>3493</v>
      </c>
      <c r="D139" s="26" t="s">
        <v>3492</v>
      </c>
      <c r="E139" s="25">
        <v>99.707445000000007</v>
      </c>
      <c r="F139" s="25">
        <v>27.835760000000001</v>
      </c>
    </row>
    <row r="140" spans="2:6" x14ac:dyDescent="0.25">
      <c r="B140" s="26" t="s">
        <v>517</v>
      </c>
      <c r="C140" s="26" t="s">
        <v>3483</v>
      </c>
      <c r="D140" s="26" t="s">
        <v>3491</v>
      </c>
      <c r="E140" s="25">
        <v>104.400415</v>
      </c>
      <c r="F140" s="25">
        <v>23.018993999999999</v>
      </c>
    </row>
    <row r="141" spans="2:6" x14ac:dyDescent="0.25">
      <c r="B141" s="26" t="s">
        <v>517</v>
      </c>
      <c r="C141" s="26" t="s">
        <v>3485</v>
      </c>
      <c r="D141" s="26" t="s">
        <v>3490</v>
      </c>
      <c r="E141" s="25">
        <v>103.585447</v>
      </c>
      <c r="F141" s="25">
        <v>25.433966000000002</v>
      </c>
    </row>
    <row r="142" spans="2:6" x14ac:dyDescent="0.25">
      <c r="B142" s="26" t="s">
        <v>517</v>
      </c>
      <c r="C142" s="26" t="s">
        <v>3489</v>
      </c>
      <c r="D142" s="26" t="s">
        <v>3488</v>
      </c>
      <c r="E142" s="25">
        <v>103.564412</v>
      </c>
      <c r="F142" s="25">
        <v>27.193107000000001</v>
      </c>
    </row>
    <row r="143" spans="2:6" x14ac:dyDescent="0.25">
      <c r="B143" s="26" t="s">
        <v>517</v>
      </c>
      <c r="C143" s="26" t="s">
        <v>3487</v>
      </c>
      <c r="D143" s="26" t="s">
        <v>3486</v>
      </c>
      <c r="E143" s="25">
        <v>100.182492</v>
      </c>
      <c r="F143" s="25">
        <v>26.566196999999999</v>
      </c>
    </row>
    <row r="144" spans="2:6" x14ac:dyDescent="0.25">
      <c r="B144" s="26" t="s">
        <v>517</v>
      </c>
      <c r="C144" s="26" t="s">
        <v>3485</v>
      </c>
      <c r="D144" s="26" t="s">
        <v>3484</v>
      </c>
      <c r="E144" s="25">
        <v>103.81143</v>
      </c>
      <c r="F144" s="25">
        <v>25.502102000000001</v>
      </c>
    </row>
    <row r="145" spans="2:6" x14ac:dyDescent="0.25">
      <c r="B145" s="26" t="s">
        <v>517</v>
      </c>
      <c r="C145" s="26" t="s">
        <v>3483</v>
      </c>
      <c r="D145" s="26" t="s">
        <v>3482</v>
      </c>
      <c r="E145" s="25">
        <v>104.709549</v>
      </c>
      <c r="F145" s="25">
        <v>23.131585999999999</v>
      </c>
    </row>
    <row r="146" spans="2:6" x14ac:dyDescent="0.25">
      <c r="B146" s="26" t="s">
        <v>517</v>
      </c>
      <c r="C146" s="26" t="s">
        <v>3481</v>
      </c>
      <c r="D146" s="26" t="s">
        <v>3480</v>
      </c>
      <c r="E146" s="25">
        <v>98.695750000000004</v>
      </c>
      <c r="F146" s="25">
        <v>24.592547</v>
      </c>
    </row>
    <row r="147" spans="2:6" x14ac:dyDescent="0.25">
      <c r="B147" s="26" t="s">
        <v>3368</v>
      </c>
      <c r="C147" s="26" t="s">
        <v>3383</v>
      </c>
      <c r="D147" s="26" t="s">
        <v>3479</v>
      </c>
      <c r="E147" s="25">
        <v>116.978504</v>
      </c>
      <c r="F147" s="25">
        <v>45.515743000000001</v>
      </c>
    </row>
    <row r="148" spans="2:6" x14ac:dyDescent="0.25">
      <c r="B148" s="26" t="s">
        <v>3368</v>
      </c>
      <c r="C148" s="26" t="s">
        <v>3371</v>
      </c>
      <c r="D148" s="26" t="s">
        <v>3478</v>
      </c>
      <c r="E148" s="25">
        <v>110.05039499999999</v>
      </c>
      <c r="F148" s="25">
        <v>40.582228000000001</v>
      </c>
    </row>
    <row r="149" spans="2:6" x14ac:dyDescent="0.25">
      <c r="B149" s="26" t="s">
        <v>3368</v>
      </c>
      <c r="C149" s="26" t="s">
        <v>3390</v>
      </c>
      <c r="D149" s="26" t="s">
        <v>3477</v>
      </c>
      <c r="E149" s="25">
        <v>109.96956</v>
      </c>
      <c r="F149" s="25">
        <v>39.827987</v>
      </c>
    </row>
    <row r="150" spans="2:6" x14ac:dyDescent="0.25">
      <c r="B150" s="26" t="s">
        <v>3368</v>
      </c>
      <c r="C150" s="26" t="s">
        <v>3375</v>
      </c>
      <c r="D150" s="26" t="s">
        <v>3476</v>
      </c>
      <c r="E150" s="25">
        <v>113.116601</v>
      </c>
      <c r="F150" s="25">
        <v>40.441805000000002</v>
      </c>
    </row>
    <row r="151" spans="2:6" x14ac:dyDescent="0.25">
      <c r="B151" s="26" t="s">
        <v>3368</v>
      </c>
      <c r="C151" s="26" t="s">
        <v>3410</v>
      </c>
      <c r="D151" s="26" t="s">
        <v>3475</v>
      </c>
      <c r="E151" s="25">
        <v>107.369534</v>
      </c>
      <c r="F151" s="25">
        <v>40.756681</v>
      </c>
    </row>
    <row r="152" spans="2:6" x14ac:dyDescent="0.25">
      <c r="B152" s="26" t="s">
        <v>3368</v>
      </c>
      <c r="C152" s="26" t="s">
        <v>3385</v>
      </c>
      <c r="D152" s="26" t="s">
        <v>3474</v>
      </c>
      <c r="E152" s="25">
        <v>122.099622</v>
      </c>
      <c r="F152" s="25">
        <v>46.078654</v>
      </c>
    </row>
    <row r="153" spans="2:6" x14ac:dyDescent="0.25">
      <c r="B153" s="26" t="s">
        <v>3368</v>
      </c>
      <c r="C153" s="26" t="s">
        <v>3390</v>
      </c>
      <c r="D153" s="26" t="s">
        <v>3473</v>
      </c>
      <c r="E153" s="25">
        <v>108.82443499999999</v>
      </c>
      <c r="F153" s="25">
        <v>38.610027000000002</v>
      </c>
    </row>
    <row r="154" spans="2:6" x14ac:dyDescent="0.25">
      <c r="B154" s="26" t="s">
        <v>3368</v>
      </c>
      <c r="C154" s="26" t="s">
        <v>3410</v>
      </c>
      <c r="D154" s="26" t="s">
        <v>3472</v>
      </c>
      <c r="E154" s="25">
        <v>108.51951200000001</v>
      </c>
      <c r="F154" s="25">
        <v>41.593345999999997</v>
      </c>
    </row>
    <row r="155" spans="2:6" x14ac:dyDescent="0.25">
      <c r="B155" s="26" t="s">
        <v>3368</v>
      </c>
      <c r="C155" s="26" t="s">
        <v>3410</v>
      </c>
      <c r="D155" s="26" t="s">
        <v>3471</v>
      </c>
      <c r="E155" s="25">
        <v>108.658615</v>
      </c>
      <c r="F155" s="25">
        <v>40.742103999999998</v>
      </c>
    </row>
    <row r="156" spans="2:6" x14ac:dyDescent="0.25">
      <c r="B156" s="26" t="s">
        <v>3368</v>
      </c>
      <c r="C156" s="26" t="s">
        <v>3410</v>
      </c>
      <c r="D156" s="26" t="s">
        <v>3470</v>
      </c>
      <c r="E156" s="25">
        <v>107.081546</v>
      </c>
      <c r="F156" s="25">
        <v>41.089421999999999</v>
      </c>
    </row>
    <row r="157" spans="2:6" x14ac:dyDescent="0.25">
      <c r="B157" s="26" t="s">
        <v>3368</v>
      </c>
      <c r="C157" s="26" t="s">
        <v>3419</v>
      </c>
      <c r="D157" s="26" t="s">
        <v>3469</v>
      </c>
      <c r="E157" s="25">
        <v>106.732606</v>
      </c>
      <c r="F157" s="25">
        <v>39.511468999999998</v>
      </c>
    </row>
    <row r="158" spans="2:6" x14ac:dyDescent="0.25">
      <c r="B158" s="26" t="s">
        <v>3368</v>
      </c>
      <c r="C158" s="26" t="s">
        <v>3371</v>
      </c>
      <c r="D158" s="26" t="s">
        <v>3468</v>
      </c>
      <c r="E158" s="25">
        <v>109.969588</v>
      </c>
      <c r="F158" s="25">
        <v>40.613396999999999</v>
      </c>
    </row>
    <row r="159" spans="2:6" x14ac:dyDescent="0.25">
      <c r="B159" s="26" t="s">
        <v>3368</v>
      </c>
      <c r="C159" s="26" t="s">
        <v>3383</v>
      </c>
      <c r="D159" s="26" t="s">
        <v>3467</v>
      </c>
      <c r="E159" s="25">
        <v>111.95836300000001</v>
      </c>
      <c r="F159" s="25">
        <v>43.648800000000001</v>
      </c>
    </row>
    <row r="160" spans="2:6" x14ac:dyDescent="0.25">
      <c r="B160" s="26" t="s">
        <v>3368</v>
      </c>
      <c r="C160" s="26" t="s">
        <v>3410</v>
      </c>
      <c r="D160" s="26" t="s">
        <v>3466</v>
      </c>
      <c r="E160" s="25">
        <v>108.27349100000001</v>
      </c>
      <c r="F160" s="25">
        <v>41.094455000000004</v>
      </c>
    </row>
    <row r="161" spans="2:6" x14ac:dyDescent="0.25">
      <c r="B161" s="26" t="s">
        <v>3368</v>
      </c>
      <c r="C161" s="26" t="s">
        <v>3390</v>
      </c>
      <c r="D161" s="26" t="s">
        <v>3465</v>
      </c>
      <c r="E161" s="25">
        <v>109.75458999999999</v>
      </c>
      <c r="F161" s="25">
        <v>39.570093</v>
      </c>
    </row>
    <row r="162" spans="2:6" x14ac:dyDescent="0.25">
      <c r="B162" s="26" t="s">
        <v>3368</v>
      </c>
      <c r="C162" s="26" t="s">
        <v>3378</v>
      </c>
      <c r="D162" s="26" t="s">
        <v>3464</v>
      </c>
      <c r="E162" s="25">
        <v>119.295405</v>
      </c>
      <c r="F162" s="25">
        <v>42.045124999999999</v>
      </c>
    </row>
    <row r="163" spans="2:6" x14ac:dyDescent="0.25">
      <c r="B163" s="26" t="s">
        <v>3368</v>
      </c>
      <c r="C163" s="26" t="s">
        <v>3378</v>
      </c>
      <c r="D163" s="26" t="s">
        <v>3463</v>
      </c>
      <c r="E163" s="25">
        <v>117.55162</v>
      </c>
      <c r="F163" s="25">
        <v>43.270758000000001</v>
      </c>
    </row>
    <row r="164" spans="2:6" x14ac:dyDescent="0.25">
      <c r="B164" s="26" t="s">
        <v>3368</v>
      </c>
      <c r="C164" s="26" t="s">
        <v>3375</v>
      </c>
      <c r="D164" s="26" t="s">
        <v>3462</v>
      </c>
      <c r="E164" s="25">
        <v>113.84057900000001</v>
      </c>
      <c r="F164" s="25">
        <v>40.879342000000001</v>
      </c>
    </row>
    <row r="165" spans="2:6" x14ac:dyDescent="0.25">
      <c r="B165" s="26" t="s">
        <v>3368</v>
      </c>
      <c r="C165" s="26" t="s">
        <v>3390</v>
      </c>
      <c r="D165" s="26" t="s">
        <v>3461</v>
      </c>
      <c r="E165" s="25">
        <v>111.246398</v>
      </c>
      <c r="F165" s="25">
        <v>39.870539999999998</v>
      </c>
    </row>
    <row r="166" spans="2:6" x14ac:dyDescent="0.25">
      <c r="B166" s="26" t="s">
        <v>3368</v>
      </c>
      <c r="C166" s="26" t="s">
        <v>3375</v>
      </c>
      <c r="D166" s="26" t="s">
        <v>3460</v>
      </c>
      <c r="E166" s="25">
        <v>112.5106</v>
      </c>
      <c r="F166" s="25">
        <v>40.537163</v>
      </c>
    </row>
    <row r="167" spans="2:6" x14ac:dyDescent="0.25">
      <c r="B167" s="26" t="s">
        <v>3368</v>
      </c>
      <c r="C167" s="26" t="s">
        <v>3375</v>
      </c>
      <c r="D167" s="26" t="s">
        <v>3459</v>
      </c>
      <c r="E167" s="25">
        <v>114.016409</v>
      </c>
      <c r="F167" s="25">
        <v>41.909602999999997</v>
      </c>
    </row>
    <row r="168" spans="2:6" x14ac:dyDescent="0.25">
      <c r="B168" s="26" t="s">
        <v>3368</v>
      </c>
      <c r="C168" s="26" t="s">
        <v>3375</v>
      </c>
      <c r="D168" s="26" t="s">
        <v>3458</v>
      </c>
      <c r="E168" s="25">
        <v>112.58441000000001</v>
      </c>
      <c r="F168" s="25">
        <v>40.900292</v>
      </c>
    </row>
    <row r="169" spans="2:6" x14ac:dyDescent="0.25">
      <c r="B169" s="26" t="s">
        <v>3368</v>
      </c>
      <c r="C169" s="26" t="s">
        <v>3396</v>
      </c>
      <c r="D169" s="26" t="s">
        <v>3457</v>
      </c>
      <c r="E169" s="25">
        <v>111.82843</v>
      </c>
      <c r="F169" s="25">
        <v>40.384798000000004</v>
      </c>
    </row>
    <row r="170" spans="2:6" x14ac:dyDescent="0.25">
      <c r="B170" s="26" t="s">
        <v>3368</v>
      </c>
      <c r="C170" s="26" t="s">
        <v>3375</v>
      </c>
      <c r="D170" s="26" t="s">
        <v>3456</v>
      </c>
      <c r="E170" s="25">
        <v>113.584639</v>
      </c>
      <c r="F170" s="25">
        <v>41.567566999999997</v>
      </c>
    </row>
    <row r="171" spans="2:6" x14ac:dyDescent="0.25">
      <c r="B171" s="26" t="s">
        <v>3368</v>
      </c>
      <c r="C171" s="26" t="s">
        <v>3378</v>
      </c>
      <c r="D171" s="26" t="s">
        <v>3455</v>
      </c>
      <c r="E171" s="25">
        <v>118.710474</v>
      </c>
      <c r="F171" s="25">
        <v>41.932214000000002</v>
      </c>
    </row>
    <row r="172" spans="2:6" x14ac:dyDescent="0.25">
      <c r="B172" s="26" t="s">
        <v>3368</v>
      </c>
      <c r="C172" s="26" t="s">
        <v>3375</v>
      </c>
      <c r="D172" s="26" t="s">
        <v>3454</v>
      </c>
      <c r="E172" s="25">
        <v>111.712419</v>
      </c>
      <c r="F172" s="25">
        <v>41.539352999999998</v>
      </c>
    </row>
    <row r="173" spans="2:6" x14ac:dyDescent="0.25">
      <c r="B173" s="26" t="s">
        <v>3368</v>
      </c>
      <c r="C173" s="26" t="s">
        <v>3396</v>
      </c>
      <c r="D173" s="26" t="s">
        <v>3453</v>
      </c>
      <c r="E173" s="25">
        <v>111.63047</v>
      </c>
      <c r="F173" s="25">
        <v>40.814506000000002</v>
      </c>
    </row>
    <row r="174" spans="2:6" x14ac:dyDescent="0.25">
      <c r="B174" s="26" t="s">
        <v>3368</v>
      </c>
      <c r="C174" s="26" t="s">
        <v>3371</v>
      </c>
      <c r="D174" s="26" t="s">
        <v>3452</v>
      </c>
      <c r="E174" s="25">
        <v>110.066433</v>
      </c>
      <c r="F174" s="25">
        <v>41.040163</v>
      </c>
    </row>
    <row r="175" spans="2:6" x14ac:dyDescent="0.25">
      <c r="B175" s="26" t="s">
        <v>3368</v>
      </c>
      <c r="C175" s="26" t="s">
        <v>3371</v>
      </c>
      <c r="D175" s="26" t="s">
        <v>3451</v>
      </c>
      <c r="E175" s="25">
        <v>110.530389</v>
      </c>
      <c r="F175" s="25">
        <v>40.575127000000002</v>
      </c>
    </row>
    <row r="176" spans="2:6" x14ac:dyDescent="0.25">
      <c r="B176" s="26" t="s">
        <v>3368</v>
      </c>
      <c r="C176" s="26" t="s">
        <v>3396</v>
      </c>
      <c r="D176" s="26" t="s">
        <v>3450</v>
      </c>
      <c r="E176" s="25">
        <v>111.16958700000001</v>
      </c>
      <c r="F176" s="25">
        <v>40.735294000000003</v>
      </c>
    </row>
    <row r="177" spans="2:6" x14ac:dyDescent="0.25">
      <c r="B177" s="26" t="s">
        <v>3368</v>
      </c>
      <c r="C177" s="26" t="s">
        <v>3383</v>
      </c>
      <c r="D177" s="26" t="s">
        <v>3449</v>
      </c>
      <c r="E177" s="25">
        <v>116.492509</v>
      </c>
      <c r="F177" s="25">
        <v>42.208920999999997</v>
      </c>
    </row>
    <row r="178" spans="2:6" x14ac:dyDescent="0.25">
      <c r="B178" s="26" t="s">
        <v>3368</v>
      </c>
      <c r="C178" s="26" t="s">
        <v>3383</v>
      </c>
      <c r="D178" s="26" t="s">
        <v>3448</v>
      </c>
      <c r="E178" s="25">
        <v>115.29053500000001</v>
      </c>
      <c r="F178" s="25">
        <v>41.882292</v>
      </c>
    </row>
    <row r="179" spans="2:6" x14ac:dyDescent="0.25">
      <c r="B179" s="26" t="s">
        <v>3368</v>
      </c>
      <c r="C179" s="26" t="s">
        <v>3373</v>
      </c>
      <c r="D179" s="26" t="s">
        <v>3447</v>
      </c>
      <c r="E179" s="25">
        <v>120.664646</v>
      </c>
      <c r="F179" s="25">
        <v>42.871845999999998</v>
      </c>
    </row>
    <row r="180" spans="2:6" x14ac:dyDescent="0.25">
      <c r="B180" s="26" t="s">
        <v>3368</v>
      </c>
      <c r="C180" s="26" t="s">
        <v>3378</v>
      </c>
      <c r="D180" s="26" t="s">
        <v>3446</v>
      </c>
      <c r="E180" s="25">
        <v>119.35060900000001</v>
      </c>
      <c r="F180" s="25">
        <v>41.600245000000001</v>
      </c>
    </row>
    <row r="181" spans="2:6" x14ac:dyDescent="0.25">
      <c r="B181" s="26" t="s">
        <v>3368</v>
      </c>
      <c r="C181" s="26" t="s">
        <v>3375</v>
      </c>
      <c r="D181" s="26" t="s">
        <v>3445</v>
      </c>
      <c r="E181" s="25">
        <v>112.64258</v>
      </c>
      <c r="F181" s="25">
        <v>41.283273000000001</v>
      </c>
    </row>
    <row r="182" spans="2:6" x14ac:dyDescent="0.25">
      <c r="B182" s="26" t="s">
        <v>3368</v>
      </c>
      <c r="C182" s="26" t="s">
        <v>3375</v>
      </c>
      <c r="D182" s="26" t="s">
        <v>3444</v>
      </c>
      <c r="E182" s="25">
        <v>113.221605</v>
      </c>
      <c r="F182" s="25">
        <v>40.791266999999998</v>
      </c>
    </row>
    <row r="183" spans="2:6" x14ac:dyDescent="0.25">
      <c r="B183" s="26" t="s">
        <v>3368</v>
      </c>
      <c r="C183" s="26" t="s">
        <v>3375</v>
      </c>
      <c r="D183" s="26" t="s">
        <v>3443</v>
      </c>
      <c r="E183" s="25">
        <v>113.198531</v>
      </c>
      <c r="F183" s="25">
        <v>41.441771000000003</v>
      </c>
    </row>
    <row r="184" spans="2:6" x14ac:dyDescent="0.25">
      <c r="B184" s="26" t="s">
        <v>3368</v>
      </c>
      <c r="C184" s="26" t="s">
        <v>3378</v>
      </c>
      <c r="D184" s="26" t="s">
        <v>3442</v>
      </c>
      <c r="E184" s="25">
        <v>118.670394</v>
      </c>
      <c r="F184" s="25">
        <v>43.540132</v>
      </c>
    </row>
    <row r="185" spans="2:6" x14ac:dyDescent="0.25">
      <c r="B185" s="26" t="s">
        <v>3368</v>
      </c>
      <c r="C185" s="26" t="s">
        <v>3378</v>
      </c>
      <c r="D185" s="26" t="s">
        <v>3441</v>
      </c>
      <c r="E185" s="25">
        <v>119.386443</v>
      </c>
      <c r="F185" s="25">
        <v>43.976382999999998</v>
      </c>
    </row>
    <row r="186" spans="2:6" x14ac:dyDescent="0.25">
      <c r="B186" s="26" t="s">
        <v>3368</v>
      </c>
      <c r="C186" s="26" t="s">
        <v>3373</v>
      </c>
      <c r="D186" s="26" t="s">
        <v>3440</v>
      </c>
      <c r="E186" s="25">
        <v>121.81740600000001</v>
      </c>
      <c r="F186" s="25">
        <v>42.741211</v>
      </c>
    </row>
    <row r="187" spans="2:6" x14ac:dyDescent="0.25">
      <c r="B187" s="26" t="s">
        <v>3368</v>
      </c>
      <c r="C187" s="26" t="s">
        <v>3390</v>
      </c>
      <c r="D187" s="26" t="s">
        <v>3439</v>
      </c>
      <c r="E187" s="25">
        <v>109.86962699999999</v>
      </c>
      <c r="F187" s="25">
        <v>39.616377999999997</v>
      </c>
    </row>
    <row r="188" spans="2:6" x14ac:dyDescent="0.25">
      <c r="B188" s="26" t="s">
        <v>3368</v>
      </c>
      <c r="C188" s="26" t="s">
        <v>3373</v>
      </c>
      <c r="D188" s="26" t="s">
        <v>3438</v>
      </c>
      <c r="E188" s="25">
        <v>121.32538599999999</v>
      </c>
      <c r="F188" s="25">
        <v>43.606369000000001</v>
      </c>
    </row>
    <row r="189" spans="2:6" x14ac:dyDescent="0.25">
      <c r="B189" s="26" t="s">
        <v>3368</v>
      </c>
      <c r="C189" s="26" t="s">
        <v>3370</v>
      </c>
      <c r="D189" s="26" t="s">
        <v>3437</v>
      </c>
      <c r="E189" s="25">
        <v>122.744454</v>
      </c>
      <c r="F189" s="25">
        <v>48.019956000000001</v>
      </c>
    </row>
    <row r="190" spans="2:6" x14ac:dyDescent="0.25">
      <c r="B190" s="26" t="s">
        <v>3368</v>
      </c>
      <c r="C190" s="26" t="s">
        <v>3385</v>
      </c>
      <c r="D190" s="26" t="s">
        <v>3436</v>
      </c>
      <c r="E190" s="25">
        <v>122.90644399999999</v>
      </c>
      <c r="F190" s="25">
        <v>46.729190000000003</v>
      </c>
    </row>
    <row r="191" spans="2:6" x14ac:dyDescent="0.25">
      <c r="B191" s="26" t="s">
        <v>3368</v>
      </c>
      <c r="C191" s="26" t="s">
        <v>3370</v>
      </c>
      <c r="D191" s="26" t="s">
        <v>3435</v>
      </c>
      <c r="E191" s="25">
        <v>117.385436</v>
      </c>
      <c r="F191" s="25">
        <v>49.604098999999998</v>
      </c>
    </row>
    <row r="192" spans="2:6" x14ac:dyDescent="0.25">
      <c r="B192" s="26" t="s">
        <v>3368</v>
      </c>
      <c r="C192" s="26" t="s">
        <v>3373</v>
      </c>
      <c r="D192" s="26" t="s">
        <v>3434</v>
      </c>
      <c r="E192" s="25">
        <v>120.918626</v>
      </c>
      <c r="F192" s="25">
        <v>44.562213</v>
      </c>
    </row>
    <row r="193" spans="2:6" x14ac:dyDescent="0.25">
      <c r="B193" s="26" t="s">
        <v>3368</v>
      </c>
      <c r="C193" s="26" t="s">
        <v>3396</v>
      </c>
      <c r="D193" s="26" t="s">
        <v>3433</v>
      </c>
      <c r="E193" s="25">
        <v>111.200575</v>
      </c>
      <c r="F193" s="25">
        <v>40.283147</v>
      </c>
    </row>
    <row r="194" spans="2:6" x14ac:dyDescent="0.25">
      <c r="B194" s="26" t="s">
        <v>3368</v>
      </c>
      <c r="C194" s="26" t="s">
        <v>3378</v>
      </c>
      <c r="D194" s="26" t="s">
        <v>3432</v>
      </c>
      <c r="E194" s="25">
        <v>119.927578</v>
      </c>
      <c r="F194" s="25">
        <v>42.296506999999998</v>
      </c>
    </row>
    <row r="195" spans="2:6" x14ac:dyDescent="0.25">
      <c r="B195" s="26" t="s">
        <v>3368</v>
      </c>
      <c r="C195" s="26" t="s">
        <v>3396</v>
      </c>
      <c r="D195" s="26" t="s">
        <v>803</v>
      </c>
      <c r="E195" s="25">
        <v>111.67162</v>
      </c>
      <c r="F195" s="25">
        <v>40.863877000000002</v>
      </c>
    </row>
    <row r="196" spans="2:6" x14ac:dyDescent="0.25">
      <c r="B196" s="26" t="s">
        <v>3368</v>
      </c>
      <c r="C196" s="26" t="s">
        <v>3370</v>
      </c>
      <c r="D196" s="26" t="s">
        <v>3431</v>
      </c>
      <c r="E196" s="25">
        <v>116.83063199999999</v>
      </c>
      <c r="F196" s="25">
        <v>48.677053999999998</v>
      </c>
    </row>
    <row r="197" spans="2:6" x14ac:dyDescent="0.25">
      <c r="B197" s="26" t="s">
        <v>3368</v>
      </c>
      <c r="C197" s="26" t="s">
        <v>3370</v>
      </c>
      <c r="D197" s="26" t="s">
        <v>3430</v>
      </c>
      <c r="E197" s="25">
        <v>118.276608</v>
      </c>
      <c r="F197" s="25">
        <v>48.223787000000002</v>
      </c>
    </row>
    <row r="198" spans="2:6" x14ac:dyDescent="0.25">
      <c r="B198" s="26" t="s">
        <v>3368</v>
      </c>
      <c r="C198" s="26" t="s">
        <v>3371</v>
      </c>
      <c r="D198" s="26" t="s">
        <v>3429</v>
      </c>
      <c r="E198" s="25">
        <v>109.845538</v>
      </c>
      <c r="F198" s="25">
        <v>40.647644</v>
      </c>
    </row>
    <row r="199" spans="2:6" x14ac:dyDescent="0.25">
      <c r="B199" s="26" t="s">
        <v>3368</v>
      </c>
      <c r="C199" s="26" t="s">
        <v>3410</v>
      </c>
      <c r="D199" s="26" t="s">
        <v>3428</v>
      </c>
      <c r="E199" s="25">
        <v>107.157372</v>
      </c>
      <c r="F199" s="25">
        <v>40.892178999999999</v>
      </c>
    </row>
    <row r="200" spans="2:6" x14ac:dyDescent="0.25">
      <c r="B200" s="26" t="s">
        <v>3368</v>
      </c>
      <c r="C200" s="26" t="s">
        <v>3390</v>
      </c>
      <c r="D200" s="26" t="s">
        <v>3427</v>
      </c>
      <c r="E200" s="25">
        <v>108.742413</v>
      </c>
      <c r="F200" s="25">
        <v>39.838816000000001</v>
      </c>
    </row>
    <row r="201" spans="2:6" x14ac:dyDescent="0.25">
      <c r="B201" s="26" t="s">
        <v>3368</v>
      </c>
      <c r="C201" s="26" t="s">
        <v>3378</v>
      </c>
      <c r="D201" s="26" t="s">
        <v>3426</v>
      </c>
      <c r="E201" s="25">
        <v>118.939414</v>
      </c>
      <c r="F201" s="25">
        <v>42.292482</v>
      </c>
    </row>
    <row r="202" spans="2:6" x14ac:dyDescent="0.25">
      <c r="B202" s="26" t="s">
        <v>3368</v>
      </c>
      <c r="C202" s="26" t="s">
        <v>3378</v>
      </c>
      <c r="D202" s="26" t="s">
        <v>3425</v>
      </c>
      <c r="E202" s="25">
        <v>118.062461</v>
      </c>
      <c r="F202" s="25">
        <v>43.624209999999998</v>
      </c>
    </row>
    <row r="203" spans="2:6" x14ac:dyDescent="0.25">
      <c r="B203" s="26" t="s">
        <v>3368</v>
      </c>
      <c r="C203" s="26" t="s">
        <v>3370</v>
      </c>
      <c r="D203" s="26" t="s">
        <v>3424</v>
      </c>
      <c r="E203" s="25">
        <v>121.527585</v>
      </c>
      <c r="F203" s="25">
        <v>50.786140000000003</v>
      </c>
    </row>
    <row r="204" spans="2:6" x14ac:dyDescent="0.25">
      <c r="B204" s="26" t="s">
        <v>3368</v>
      </c>
      <c r="C204" s="26" t="s">
        <v>3383</v>
      </c>
      <c r="D204" s="26" t="s">
        <v>3423</v>
      </c>
      <c r="E204" s="25">
        <v>115.998604</v>
      </c>
      <c r="F204" s="25">
        <v>42.247118999999998</v>
      </c>
    </row>
    <row r="205" spans="2:6" x14ac:dyDescent="0.25">
      <c r="B205" s="26" t="s">
        <v>3368</v>
      </c>
      <c r="C205" s="26" t="s">
        <v>3383</v>
      </c>
      <c r="D205" s="26" t="s">
        <v>3422</v>
      </c>
      <c r="E205" s="25">
        <v>115.03662199999999</v>
      </c>
      <c r="F205" s="25">
        <v>42.292605000000002</v>
      </c>
    </row>
    <row r="206" spans="2:6" x14ac:dyDescent="0.25">
      <c r="B206" s="26" t="s">
        <v>3368</v>
      </c>
      <c r="C206" s="26" t="s">
        <v>3396</v>
      </c>
      <c r="D206" s="26" t="s">
        <v>3421</v>
      </c>
      <c r="E206" s="25">
        <v>111.457497</v>
      </c>
      <c r="F206" s="25">
        <v>41.102418999999998</v>
      </c>
    </row>
    <row r="207" spans="2:6" x14ac:dyDescent="0.25">
      <c r="B207" s="26" t="s">
        <v>3368</v>
      </c>
      <c r="C207" s="26" t="s">
        <v>3419</v>
      </c>
      <c r="D207" s="26" t="s">
        <v>3420</v>
      </c>
      <c r="E207" s="25">
        <v>106.82943899999999</v>
      </c>
      <c r="F207" s="25">
        <v>39.696908000000001</v>
      </c>
    </row>
    <row r="208" spans="2:6" x14ac:dyDescent="0.25">
      <c r="B208" s="26" t="s">
        <v>3368</v>
      </c>
      <c r="C208" s="26" t="s">
        <v>3419</v>
      </c>
      <c r="D208" s="26" t="s">
        <v>3418</v>
      </c>
      <c r="E208" s="25">
        <v>106.898471</v>
      </c>
      <c r="F208" s="25">
        <v>39.446827999999996</v>
      </c>
    </row>
    <row r="209" spans="2:6" x14ac:dyDescent="0.25">
      <c r="B209" s="26" t="s">
        <v>3368</v>
      </c>
      <c r="C209" s="26" t="s">
        <v>3370</v>
      </c>
      <c r="D209" s="26" t="s">
        <v>3417</v>
      </c>
      <c r="E209" s="25">
        <v>119.742465</v>
      </c>
      <c r="F209" s="25">
        <v>49.218215999999998</v>
      </c>
    </row>
    <row r="210" spans="2:6" x14ac:dyDescent="0.25">
      <c r="B210" s="26" t="s">
        <v>3368</v>
      </c>
      <c r="C210" s="26" t="s">
        <v>3396</v>
      </c>
      <c r="D210" s="26" t="s">
        <v>3416</v>
      </c>
      <c r="E210" s="25">
        <v>111.653576</v>
      </c>
      <c r="F210" s="25">
        <v>39.926333999999997</v>
      </c>
    </row>
    <row r="211" spans="2:6" x14ac:dyDescent="0.25">
      <c r="B211" s="26" t="s">
        <v>3368</v>
      </c>
      <c r="C211" s="26" t="s">
        <v>3370</v>
      </c>
      <c r="D211" s="26" t="s">
        <v>3415</v>
      </c>
      <c r="E211" s="25">
        <v>117.385436</v>
      </c>
      <c r="F211" s="25">
        <v>49.604098999999998</v>
      </c>
    </row>
    <row r="212" spans="2:6" x14ac:dyDescent="0.25">
      <c r="B212" s="26" t="s">
        <v>3368</v>
      </c>
      <c r="C212" s="26" t="s">
        <v>3370</v>
      </c>
      <c r="D212" s="26" t="s">
        <v>3414</v>
      </c>
      <c r="E212" s="25">
        <v>120.71834699999999</v>
      </c>
      <c r="F212" s="25">
        <v>49.292023999999998</v>
      </c>
    </row>
    <row r="213" spans="2:6" x14ac:dyDescent="0.25">
      <c r="B213" s="26" t="s">
        <v>3368</v>
      </c>
      <c r="C213" s="26" t="s">
        <v>3396</v>
      </c>
      <c r="D213" s="26" t="s">
        <v>3413</v>
      </c>
      <c r="E213" s="25">
        <v>111.681575</v>
      </c>
      <c r="F213" s="25">
        <v>40.758059000000003</v>
      </c>
    </row>
    <row r="214" spans="2:6" x14ac:dyDescent="0.25">
      <c r="B214" s="26" t="s">
        <v>3368</v>
      </c>
      <c r="C214" s="26" t="s">
        <v>3371</v>
      </c>
      <c r="D214" s="26" t="s">
        <v>3412</v>
      </c>
      <c r="E214" s="25">
        <v>109.979626</v>
      </c>
      <c r="F214" s="25">
        <v>41.774994999999997</v>
      </c>
    </row>
    <row r="215" spans="2:6" x14ac:dyDescent="0.25">
      <c r="B215" s="26" t="s">
        <v>3368</v>
      </c>
      <c r="C215" s="26" t="s">
        <v>3371</v>
      </c>
      <c r="D215" s="26" t="s">
        <v>3411</v>
      </c>
      <c r="E215" s="25">
        <v>110.278381</v>
      </c>
      <c r="F215" s="25">
        <v>40.678299000000003</v>
      </c>
    </row>
    <row r="216" spans="2:6" x14ac:dyDescent="0.25">
      <c r="B216" s="26" t="s">
        <v>3368</v>
      </c>
      <c r="C216" s="26" t="s">
        <v>3410</v>
      </c>
      <c r="D216" s="26" t="s">
        <v>3409</v>
      </c>
      <c r="E216" s="25">
        <v>107.014522</v>
      </c>
      <c r="F216" s="25">
        <v>40.336469999999998</v>
      </c>
    </row>
    <row r="217" spans="2:6" x14ac:dyDescent="0.25">
      <c r="B217" s="26" t="s">
        <v>3368</v>
      </c>
      <c r="C217" s="26" t="s">
        <v>3373</v>
      </c>
      <c r="D217" s="26" t="s">
        <v>3408</v>
      </c>
      <c r="E217" s="25">
        <v>122.262457</v>
      </c>
      <c r="F217" s="25">
        <v>43.628712</v>
      </c>
    </row>
    <row r="218" spans="2:6" x14ac:dyDescent="0.25">
      <c r="B218" s="26" t="s">
        <v>3368</v>
      </c>
      <c r="C218" s="26" t="s">
        <v>3385</v>
      </c>
      <c r="D218" s="26" t="s">
        <v>3407</v>
      </c>
      <c r="E218" s="25">
        <v>121.483548</v>
      </c>
      <c r="F218" s="25">
        <v>45.066471</v>
      </c>
    </row>
    <row r="219" spans="2:6" x14ac:dyDescent="0.25">
      <c r="B219" s="26" t="s">
        <v>3368</v>
      </c>
      <c r="C219" s="26" t="s">
        <v>3385</v>
      </c>
      <c r="D219" s="26" t="s">
        <v>3406</v>
      </c>
      <c r="E219" s="25">
        <v>121.964553</v>
      </c>
      <c r="F219" s="25">
        <v>46.082649000000004</v>
      </c>
    </row>
    <row r="220" spans="2:6" x14ac:dyDescent="0.25">
      <c r="B220" s="26" t="s">
        <v>3368</v>
      </c>
      <c r="C220" s="26" t="s">
        <v>3373</v>
      </c>
      <c r="D220" s="26" t="s">
        <v>3405</v>
      </c>
      <c r="E220" s="25">
        <v>123.318589</v>
      </c>
      <c r="F220" s="25">
        <v>44.132294000000002</v>
      </c>
    </row>
    <row r="221" spans="2:6" x14ac:dyDescent="0.25">
      <c r="B221" s="26" t="s">
        <v>3368</v>
      </c>
      <c r="C221" s="26" t="s">
        <v>3373</v>
      </c>
      <c r="D221" s="26" t="s">
        <v>3404</v>
      </c>
      <c r="E221" s="25">
        <v>122.363563</v>
      </c>
      <c r="F221" s="25">
        <v>42.939562000000002</v>
      </c>
    </row>
    <row r="222" spans="2:6" x14ac:dyDescent="0.25">
      <c r="B222" s="26" t="s">
        <v>3368</v>
      </c>
      <c r="C222" s="26" t="s">
        <v>3385</v>
      </c>
      <c r="D222" s="26" t="s">
        <v>3403</v>
      </c>
      <c r="E222" s="25">
        <v>121.600545</v>
      </c>
      <c r="F222" s="25">
        <v>45.387830000000001</v>
      </c>
    </row>
    <row r="223" spans="2:6" x14ac:dyDescent="0.25">
      <c r="B223" s="26" t="s">
        <v>3368</v>
      </c>
      <c r="C223" s="26" t="s">
        <v>3378</v>
      </c>
      <c r="D223" s="26" t="s">
        <v>3402</v>
      </c>
      <c r="E223" s="25">
        <v>118.96356400000001</v>
      </c>
      <c r="F223" s="25">
        <v>42.270477999999997</v>
      </c>
    </row>
    <row r="224" spans="2:6" x14ac:dyDescent="0.25">
      <c r="B224" s="26" t="s">
        <v>3368</v>
      </c>
      <c r="C224" s="26" t="s">
        <v>3378</v>
      </c>
      <c r="D224" s="26" t="s">
        <v>3401</v>
      </c>
      <c r="E224" s="25">
        <v>119.01250899999999</v>
      </c>
      <c r="F224" s="25">
        <v>42.942019000000002</v>
      </c>
    </row>
    <row r="225" spans="2:6" x14ac:dyDescent="0.25">
      <c r="B225" s="26" t="s">
        <v>3368</v>
      </c>
      <c r="C225" s="26" t="s">
        <v>3383</v>
      </c>
      <c r="D225" s="26" t="s">
        <v>3400</v>
      </c>
      <c r="E225" s="25">
        <v>112.64856899999999</v>
      </c>
      <c r="F225" s="25">
        <v>42.747368999999999</v>
      </c>
    </row>
    <row r="226" spans="2:6" x14ac:dyDescent="0.25">
      <c r="B226" s="26" t="s">
        <v>3368</v>
      </c>
      <c r="C226" s="26" t="s">
        <v>3383</v>
      </c>
      <c r="D226" s="26" t="s">
        <v>3399</v>
      </c>
      <c r="E226" s="25">
        <v>113.67348</v>
      </c>
      <c r="F226" s="25">
        <v>43.865554000000003</v>
      </c>
    </row>
    <row r="227" spans="2:6" x14ac:dyDescent="0.25">
      <c r="B227" s="26" t="s">
        <v>3368</v>
      </c>
      <c r="C227" s="26" t="s">
        <v>3370</v>
      </c>
      <c r="D227" s="26" t="s">
        <v>3398</v>
      </c>
      <c r="E227" s="25">
        <v>124.525576</v>
      </c>
      <c r="F227" s="25">
        <v>48.482895999999997</v>
      </c>
    </row>
    <row r="228" spans="2:6" x14ac:dyDescent="0.25">
      <c r="B228" s="26" t="s">
        <v>3368</v>
      </c>
      <c r="C228" s="26" t="s">
        <v>3383</v>
      </c>
      <c r="D228" s="26" t="s">
        <v>3397</v>
      </c>
      <c r="E228" s="25">
        <v>117.616377</v>
      </c>
      <c r="F228" s="25">
        <v>44.593803000000001</v>
      </c>
    </row>
    <row r="229" spans="2:6" x14ac:dyDescent="0.25">
      <c r="B229" s="26" t="s">
        <v>3368</v>
      </c>
      <c r="C229" s="26" t="s">
        <v>3396</v>
      </c>
      <c r="D229" s="26" t="s">
        <v>3395</v>
      </c>
      <c r="E229" s="25">
        <v>111.708421</v>
      </c>
      <c r="F229" s="25">
        <v>40.798394000000002</v>
      </c>
    </row>
    <row r="230" spans="2:6" x14ac:dyDescent="0.25">
      <c r="B230" s="26" t="s">
        <v>3368</v>
      </c>
      <c r="C230" s="26" t="s">
        <v>3371</v>
      </c>
      <c r="D230" s="26" t="s">
        <v>3394</v>
      </c>
      <c r="E230" s="25">
        <v>110.439521</v>
      </c>
      <c r="F230" s="25">
        <v>41.704549</v>
      </c>
    </row>
    <row r="231" spans="2:6" x14ac:dyDescent="0.25">
      <c r="B231" s="26" t="s">
        <v>3368</v>
      </c>
      <c r="C231" s="26" t="s">
        <v>3390</v>
      </c>
      <c r="D231" s="26" t="s">
        <v>3393</v>
      </c>
      <c r="E231" s="25">
        <v>110.04036600000001</v>
      </c>
      <c r="F231" s="25">
        <v>40.418906999999997</v>
      </c>
    </row>
    <row r="232" spans="2:6" x14ac:dyDescent="0.25">
      <c r="B232" s="26" t="s">
        <v>3368</v>
      </c>
      <c r="C232" s="26" t="s">
        <v>3370</v>
      </c>
      <c r="D232" s="26" t="s">
        <v>3392</v>
      </c>
      <c r="E232" s="25">
        <v>123.732345</v>
      </c>
      <c r="F232" s="25">
        <v>50.597948000000002</v>
      </c>
    </row>
    <row r="233" spans="2:6" x14ac:dyDescent="0.25">
      <c r="B233" s="26" t="s">
        <v>3368</v>
      </c>
      <c r="C233" s="26" t="s">
        <v>3390</v>
      </c>
      <c r="D233" s="26" t="s">
        <v>3391</v>
      </c>
      <c r="E233" s="25">
        <v>107.484585</v>
      </c>
      <c r="F233" s="25">
        <v>38.188217000000002</v>
      </c>
    </row>
    <row r="234" spans="2:6" x14ac:dyDescent="0.25">
      <c r="B234" s="26" t="s">
        <v>3368</v>
      </c>
      <c r="C234" s="26" t="s">
        <v>3390</v>
      </c>
      <c r="D234" s="26" t="s">
        <v>3389</v>
      </c>
      <c r="E234" s="25">
        <v>107.982445</v>
      </c>
      <c r="F234" s="25">
        <v>39.095292999999998</v>
      </c>
    </row>
    <row r="235" spans="2:6" x14ac:dyDescent="0.25">
      <c r="B235" s="26" t="s">
        <v>3368</v>
      </c>
      <c r="C235" s="26" t="s">
        <v>3370</v>
      </c>
      <c r="D235" s="26" t="s">
        <v>3388</v>
      </c>
      <c r="E235" s="25">
        <v>119.761351</v>
      </c>
      <c r="F235" s="25">
        <v>49.153044999999999</v>
      </c>
    </row>
    <row r="236" spans="2:6" x14ac:dyDescent="0.25">
      <c r="B236" s="26" t="s">
        <v>3368</v>
      </c>
      <c r="C236" s="26" t="s">
        <v>3383</v>
      </c>
      <c r="D236" s="26" t="s">
        <v>3387</v>
      </c>
      <c r="E236" s="25">
        <v>116.093614</v>
      </c>
      <c r="F236" s="25">
        <v>43.938333999999998</v>
      </c>
    </row>
    <row r="237" spans="2:6" x14ac:dyDescent="0.25">
      <c r="B237" s="26" t="s">
        <v>3368</v>
      </c>
      <c r="C237" s="26" t="s">
        <v>3383</v>
      </c>
      <c r="D237" s="26" t="s">
        <v>3386</v>
      </c>
      <c r="E237" s="25">
        <v>113.854505</v>
      </c>
      <c r="F237" s="25">
        <v>42.237661000000003</v>
      </c>
    </row>
    <row r="238" spans="2:6" x14ac:dyDescent="0.25">
      <c r="B238" s="26" t="s">
        <v>3368</v>
      </c>
      <c r="C238" s="26" t="s">
        <v>3385</v>
      </c>
      <c r="D238" s="26" t="s">
        <v>3384</v>
      </c>
      <c r="E238" s="25">
        <v>119.950653</v>
      </c>
      <c r="F238" s="25">
        <v>47.183053999999998</v>
      </c>
    </row>
    <row r="239" spans="2:6" x14ac:dyDescent="0.25">
      <c r="B239" s="26" t="s">
        <v>3368</v>
      </c>
      <c r="C239" s="26" t="s">
        <v>3383</v>
      </c>
      <c r="D239" s="26" t="s">
        <v>3382</v>
      </c>
      <c r="E239" s="25">
        <v>114.957367</v>
      </c>
      <c r="F239" s="25">
        <v>44.028101999999997</v>
      </c>
    </row>
    <row r="240" spans="2:6" x14ac:dyDescent="0.25">
      <c r="B240" s="26" t="s">
        <v>3368</v>
      </c>
      <c r="C240" s="26" t="s">
        <v>3367</v>
      </c>
      <c r="D240" s="26" t="s">
        <v>3381</v>
      </c>
      <c r="E240" s="25">
        <v>101.673464</v>
      </c>
      <c r="F240" s="25">
        <v>39.222240999999997</v>
      </c>
    </row>
    <row r="241" spans="2:6" x14ac:dyDescent="0.25">
      <c r="B241" s="26" t="s">
        <v>3368</v>
      </c>
      <c r="C241" s="26" t="s">
        <v>3367</v>
      </c>
      <c r="D241" s="26" t="s">
        <v>3380</v>
      </c>
      <c r="E241" s="25">
        <v>105.67259900000001</v>
      </c>
      <c r="F241" s="25">
        <v>38.839094000000003</v>
      </c>
    </row>
    <row r="242" spans="2:6" x14ac:dyDescent="0.25">
      <c r="B242" s="26" t="s">
        <v>3368</v>
      </c>
      <c r="C242" s="26" t="s">
        <v>3370</v>
      </c>
      <c r="D242" s="26" t="s">
        <v>3379</v>
      </c>
      <c r="E242" s="25">
        <v>123.46544</v>
      </c>
      <c r="F242" s="25">
        <v>48.131971</v>
      </c>
    </row>
    <row r="243" spans="2:6" x14ac:dyDescent="0.25">
      <c r="B243" s="26" t="s">
        <v>3368</v>
      </c>
      <c r="C243" s="26" t="s">
        <v>3378</v>
      </c>
      <c r="D243" s="26" t="s">
        <v>3377</v>
      </c>
      <c r="E243" s="25">
        <v>120.072614</v>
      </c>
      <c r="F243" s="25">
        <v>43.877952999999998</v>
      </c>
    </row>
    <row r="244" spans="2:6" x14ac:dyDescent="0.25">
      <c r="B244" s="26" t="s">
        <v>3368</v>
      </c>
      <c r="C244" s="26" t="s">
        <v>3370</v>
      </c>
      <c r="D244" s="26" t="s">
        <v>3376</v>
      </c>
      <c r="E244" s="25">
        <v>119.43046200000001</v>
      </c>
      <c r="F244" s="25">
        <v>49.334913999999998</v>
      </c>
    </row>
    <row r="245" spans="2:6" x14ac:dyDescent="0.25">
      <c r="B245" s="26" t="s">
        <v>3368</v>
      </c>
      <c r="C245" s="26" t="s">
        <v>3375</v>
      </c>
      <c r="D245" s="26" t="s">
        <v>3374</v>
      </c>
      <c r="E245" s="25">
        <v>113.120587</v>
      </c>
      <c r="F245" s="25">
        <v>41.041145999999998</v>
      </c>
    </row>
    <row r="246" spans="2:6" x14ac:dyDescent="0.25">
      <c r="B246" s="26" t="s">
        <v>3368</v>
      </c>
      <c r="C246" s="26" t="s">
        <v>3373</v>
      </c>
      <c r="D246" s="26" t="s">
        <v>3372</v>
      </c>
      <c r="E246" s="25">
        <v>119.670466</v>
      </c>
      <c r="F246" s="25">
        <v>45.537512999999997</v>
      </c>
    </row>
    <row r="247" spans="2:6" x14ac:dyDescent="0.25">
      <c r="B247" s="26" t="s">
        <v>3368</v>
      </c>
      <c r="C247" s="26" t="s">
        <v>3371</v>
      </c>
      <c r="D247" s="26" t="s">
        <v>1520</v>
      </c>
      <c r="E247" s="25">
        <v>109.907416</v>
      </c>
      <c r="F247" s="25">
        <v>40.649473</v>
      </c>
    </row>
    <row r="248" spans="2:6" x14ac:dyDescent="0.25">
      <c r="B248" s="26" t="s">
        <v>3368</v>
      </c>
      <c r="C248" s="26" t="s">
        <v>3370</v>
      </c>
      <c r="D248" s="26" t="s">
        <v>3369</v>
      </c>
      <c r="E248" s="25">
        <v>120.186634</v>
      </c>
      <c r="F248" s="25">
        <v>50.248131999999998</v>
      </c>
    </row>
    <row r="249" spans="2:6" x14ac:dyDescent="0.25">
      <c r="B249" s="26" t="s">
        <v>3368</v>
      </c>
      <c r="C249" s="26" t="s">
        <v>3367</v>
      </c>
      <c r="D249" s="26" t="s">
        <v>3366</v>
      </c>
      <c r="E249" s="25">
        <v>101.062403</v>
      </c>
      <c r="F249" s="25">
        <v>41.960298000000002</v>
      </c>
    </row>
    <row r="250" spans="2:6" x14ac:dyDescent="0.25">
      <c r="B250" s="26" t="s">
        <v>513</v>
      </c>
      <c r="C250" s="26" t="s">
        <v>852</v>
      </c>
      <c r="D250" s="26" t="s">
        <v>3365</v>
      </c>
      <c r="E250" s="25">
        <v>116.42240099999999</v>
      </c>
      <c r="F250" s="25">
        <v>39.934826999999999</v>
      </c>
    </row>
    <row r="251" spans="2:6" x14ac:dyDescent="0.25">
      <c r="B251" s="26" t="s">
        <v>513</v>
      </c>
      <c r="C251" s="26" t="s">
        <v>852</v>
      </c>
      <c r="D251" s="26" t="s">
        <v>3364</v>
      </c>
      <c r="E251" s="25">
        <v>116.292402</v>
      </c>
      <c r="F251" s="25">
        <v>39.864936999999998</v>
      </c>
    </row>
    <row r="252" spans="2:6" x14ac:dyDescent="0.25">
      <c r="B252" s="26" t="s">
        <v>513</v>
      </c>
      <c r="C252" s="26" t="s">
        <v>852</v>
      </c>
      <c r="D252" s="26" t="s">
        <v>3363</v>
      </c>
      <c r="E252" s="25">
        <v>116.348625</v>
      </c>
      <c r="F252" s="25">
        <v>39.732554999999998</v>
      </c>
    </row>
    <row r="253" spans="2:6" x14ac:dyDescent="0.25">
      <c r="B253" s="26" t="s">
        <v>513</v>
      </c>
      <c r="C253" s="26" t="s">
        <v>852</v>
      </c>
      <c r="D253" s="26" t="s">
        <v>3362</v>
      </c>
      <c r="E253" s="25">
        <v>116.849547</v>
      </c>
      <c r="F253" s="25">
        <v>40.382176000000001</v>
      </c>
    </row>
    <row r="254" spans="2:6" x14ac:dyDescent="0.25">
      <c r="B254" s="26" t="s">
        <v>513</v>
      </c>
      <c r="C254" s="26" t="s">
        <v>852</v>
      </c>
      <c r="D254" s="26" t="s">
        <v>3361</v>
      </c>
      <c r="E254" s="25">
        <v>117.127379</v>
      </c>
      <c r="F254" s="25">
        <v>40.146951000000001</v>
      </c>
    </row>
    <row r="255" spans="2:6" x14ac:dyDescent="0.25">
      <c r="B255" s="26" t="s">
        <v>513</v>
      </c>
      <c r="C255" s="26" t="s">
        <v>852</v>
      </c>
      <c r="D255" s="26" t="s">
        <v>3360</v>
      </c>
      <c r="E255" s="25">
        <v>115.981632</v>
      </c>
      <c r="F255" s="25">
        <v>40.462169000000003</v>
      </c>
    </row>
    <row r="256" spans="2:6" x14ac:dyDescent="0.25">
      <c r="B256" s="26" t="s">
        <v>513</v>
      </c>
      <c r="C256" s="26" t="s">
        <v>852</v>
      </c>
      <c r="D256" s="26" t="s">
        <v>3359</v>
      </c>
      <c r="E256" s="25">
        <v>116.638386</v>
      </c>
      <c r="F256" s="25">
        <v>40.322617999999999</v>
      </c>
    </row>
    <row r="257" spans="2:6" x14ac:dyDescent="0.25">
      <c r="B257" s="26" t="s">
        <v>513</v>
      </c>
      <c r="C257" s="26" t="s">
        <v>852</v>
      </c>
      <c r="D257" s="26" t="s">
        <v>3358</v>
      </c>
      <c r="E257" s="25">
        <v>116.149444</v>
      </c>
      <c r="F257" s="25">
        <v>39.754325999999999</v>
      </c>
    </row>
    <row r="258" spans="2:6" x14ac:dyDescent="0.25">
      <c r="B258" s="26" t="s">
        <v>513</v>
      </c>
      <c r="C258" s="26" t="s">
        <v>852</v>
      </c>
      <c r="D258" s="26" t="s">
        <v>3357</v>
      </c>
      <c r="E258" s="25">
        <v>116.237618</v>
      </c>
      <c r="F258" s="25">
        <v>40.226413000000001</v>
      </c>
    </row>
    <row r="259" spans="2:6" x14ac:dyDescent="0.25">
      <c r="B259" s="26" t="s">
        <v>513</v>
      </c>
      <c r="C259" s="26" t="s">
        <v>852</v>
      </c>
      <c r="D259" s="26" t="s">
        <v>3323</v>
      </c>
      <c r="E259" s="25">
        <v>116.44955899999999</v>
      </c>
      <c r="F259" s="25">
        <v>39.926375</v>
      </c>
    </row>
    <row r="260" spans="2:6" x14ac:dyDescent="0.25">
      <c r="B260" s="26" t="s">
        <v>513</v>
      </c>
      <c r="C260" s="26" t="s">
        <v>852</v>
      </c>
      <c r="D260" s="26" t="s">
        <v>3356</v>
      </c>
      <c r="E260" s="25">
        <v>116.30543400000001</v>
      </c>
      <c r="F260" s="25">
        <v>39.965490000000003</v>
      </c>
    </row>
    <row r="261" spans="2:6" x14ac:dyDescent="0.25">
      <c r="B261" s="26" t="s">
        <v>513</v>
      </c>
      <c r="C261" s="26" t="s">
        <v>852</v>
      </c>
      <c r="D261" s="26" t="s">
        <v>3355</v>
      </c>
      <c r="E261" s="25">
        <v>116.229613</v>
      </c>
      <c r="F261" s="25">
        <v>39.911354000000003</v>
      </c>
    </row>
    <row r="262" spans="2:6" x14ac:dyDescent="0.25">
      <c r="B262" s="26" t="s">
        <v>513</v>
      </c>
      <c r="C262" s="26" t="s">
        <v>852</v>
      </c>
      <c r="D262" s="26" t="s">
        <v>3354</v>
      </c>
      <c r="E262" s="25">
        <v>116.372514</v>
      </c>
      <c r="F262" s="25">
        <v>39.918123999999999</v>
      </c>
    </row>
    <row r="263" spans="2:6" x14ac:dyDescent="0.25">
      <c r="B263" s="26" t="s">
        <v>513</v>
      </c>
      <c r="C263" s="26" t="s">
        <v>852</v>
      </c>
      <c r="D263" s="26" t="s">
        <v>2209</v>
      </c>
      <c r="E263" s="25">
        <v>116.663415</v>
      </c>
      <c r="F263" s="25">
        <v>39.916016999999997</v>
      </c>
    </row>
    <row r="264" spans="2:6" x14ac:dyDescent="0.25">
      <c r="B264" s="26" t="s">
        <v>513</v>
      </c>
      <c r="C264" s="26" t="s">
        <v>852</v>
      </c>
      <c r="D264" s="26" t="s">
        <v>3353</v>
      </c>
      <c r="E264" s="25">
        <v>116.10760399999999</v>
      </c>
      <c r="F264" s="25">
        <v>39.946147000000003</v>
      </c>
    </row>
    <row r="265" spans="2:6" x14ac:dyDescent="0.25">
      <c r="B265" s="26" t="s">
        <v>513</v>
      </c>
      <c r="C265" s="26" t="s">
        <v>852</v>
      </c>
      <c r="D265" s="26" t="s">
        <v>3352</v>
      </c>
      <c r="E265" s="25">
        <v>116.661424</v>
      </c>
      <c r="F265" s="25">
        <v>40.136350999999998</v>
      </c>
    </row>
    <row r="266" spans="2:6" x14ac:dyDescent="0.25">
      <c r="B266" s="26" t="s">
        <v>501</v>
      </c>
      <c r="C266" s="26" t="s">
        <v>3289</v>
      </c>
      <c r="D266" s="26" t="s">
        <v>3351</v>
      </c>
      <c r="E266" s="25">
        <v>125.537378</v>
      </c>
      <c r="F266" s="25">
        <v>42.683311000000003</v>
      </c>
    </row>
    <row r="267" spans="2:6" x14ac:dyDescent="0.25">
      <c r="B267" s="26" t="s">
        <v>501</v>
      </c>
      <c r="C267" s="26" t="s">
        <v>3295</v>
      </c>
      <c r="D267" s="26" t="s">
        <v>3350</v>
      </c>
      <c r="E267" s="25">
        <v>125.933595</v>
      </c>
      <c r="F267" s="25">
        <v>41.708404999999999</v>
      </c>
    </row>
    <row r="268" spans="2:6" x14ac:dyDescent="0.25">
      <c r="B268" s="26" t="s">
        <v>501</v>
      </c>
      <c r="C268" s="26" t="s">
        <v>3289</v>
      </c>
      <c r="D268" s="26" t="s">
        <v>3349</v>
      </c>
      <c r="E268" s="25">
        <v>124.997589</v>
      </c>
      <c r="F268" s="25">
        <v>42.931879000000002</v>
      </c>
    </row>
    <row r="269" spans="2:6" x14ac:dyDescent="0.25">
      <c r="B269" s="26" t="s">
        <v>501</v>
      </c>
      <c r="C269" s="26" t="s">
        <v>3287</v>
      </c>
      <c r="D269" s="26" t="s">
        <v>3348</v>
      </c>
      <c r="E269" s="25">
        <v>126.56856999999999</v>
      </c>
      <c r="F269" s="25">
        <v>43.827151999999998</v>
      </c>
    </row>
    <row r="270" spans="2:6" x14ac:dyDescent="0.25">
      <c r="B270" s="26" t="s">
        <v>501</v>
      </c>
      <c r="C270" s="26" t="s">
        <v>3293</v>
      </c>
      <c r="D270" s="26" t="s">
        <v>3347</v>
      </c>
      <c r="E270" s="25">
        <v>126.924582</v>
      </c>
      <c r="F270" s="25">
        <v>41.817678999999998</v>
      </c>
    </row>
    <row r="271" spans="2:6" x14ac:dyDescent="0.25">
      <c r="B271" s="26" t="s">
        <v>501</v>
      </c>
      <c r="C271" s="26" t="s">
        <v>3309</v>
      </c>
      <c r="D271" s="26" t="s">
        <v>3346</v>
      </c>
      <c r="E271" s="25">
        <v>125.845564</v>
      </c>
      <c r="F271" s="25">
        <v>44.157792000000001</v>
      </c>
    </row>
    <row r="272" spans="2:6" x14ac:dyDescent="0.25">
      <c r="B272" s="26" t="s">
        <v>501</v>
      </c>
      <c r="C272" s="26" t="s">
        <v>3298</v>
      </c>
      <c r="D272" s="26" t="s">
        <v>3345</v>
      </c>
      <c r="E272" s="25">
        <v>124.04756399999999</v>
      </c>
      <c r="F272" s="25">
        <v>45.008434000000001</v>
      </c>
    </row>
    <row r="273" spans="2:6" x14ac:dyDescent="0.25">
      <c r="B273" s="26" t="s">
        <v>501</v>
      </c>
      <c r="C273" s="26" t="s">
        <v>3309</v>
      </c>
      <c r="D273" s="26" t="s">
        <v>3344</v>
      </c>
      <c r="E273" s="25">
        <v>125.38046799999999</v>
      </c>
      <c r="F273" s="25">
        <v>43.871276999999999</v>
      </c>
    </row>
    <row r="274" spans="2:6" x14ac:dyDescent="0.25">
      <c r="B274" s="26" t="s">
        <v>501</v>
      </c>
      <c r="C274" s="26" t="s">
        <v>3295</v>
      </c>
      <c r="D274" s="26" t="s">
        <v>3343</v>
      </c>
      <c r="E274" s="25">
        <v>126.049592</v>
      </c>
      <c r="F274" s="25">
        <v>41.779966000000002</v>
      </c>
    </row>
    <row r="275" spans="2:6" x14ac:dyDescent="0.25">
      <c r="B275" s="26" t="s">
        <v>501</v>
      </c>
      <c r="C275" s="26" t="s">
        <v>3301</v>
      </c>
      <c r="D275" s="26" t="s">
        <v>3342</v>
      </c>
      <c r="E275" s="25">
        <v>125.311485</v>
      </c>
      <c r="F275" s="25">
        <v>43.351103999999999</v>
      </c>
    </row>
    <row r="276" spans="2:6" x14ac:dyDescent="0.25">
      <c r="B276" s="26" t="s">
        <v>501</v>
      </c>
      <c r="C276" s="26" t="s">
        <v>3301</v>
      </c>
      <c r="D276" s="26" t="s">
        <v>3341</v>
      </c>
      <c r="E276" s="25">
        <v>124.829449</v>
      </c>
      <c r="F276" s="25">
        <v>43.510832999999998</v>
      </c>
    </row>
    <row r="277" spans="2:6" x14ac:dyDescent="0.25">
      <c r="B277" s="26" t="s">
        <v>501</v>
      </c>
      <c r="C277" s="26" t="s">
        <v>3309</v>
      </c>
      <c r="D277" s="26" t="s">
        <v>3340</v>
      </c>
      <c r="E277" s="25">
        <v>125.191484</v>
      </c>
      <c r="F277" s="25">
        <v>44.438904000000001</v>
      </c>
    </row>
    <row r="278" spans="2:6" x14ac:dyDescent="0.25">
      <c r="B278" s="26" t="s">
        <v>501</v>
      </c>
      <c r="C278" s="26" t="s">
        <v>3298</v>
      </c>
      <c r="D278" s="26" t="s">
        <v>3339</v>
      </c>
      <c r="E278" s="25">
        <v>124.830456</v>
      </c>
      <c r="F278" s="25">
        <v>45.123415999999999</v>
      </c>
    </row>
    <row r="279" spans="2:6" x14ac:dyDescent="0.25">
      <c r="B279" s="26" t="s">
        <v>501</v>
      </c>
      <c r="C279" s="26" t="s">
        <v>3309</v>
      </c>
      <c r="D279" s="26" t="s">
        <v>3338</v>
      </c>
      <c r="E279" s="25">
        <v>125.35661</v>
      </c>
      <c r="F279" s="25">
        <v>43.869872999999998</v>
      </c>
    </row>
    <row r="280" spans="2:6" x14ac:dyDescent="0.25">
      <c r="B280" s="26" t="s">
        <v>501</v>
      </c>
      <c r="C280" s="26" t="s">
        <v>3301</v>
      </c>
      <c r="D280" s="26" t="s">
        <v>3337</v>
      </c>
      <c r="E280" s="25">
        <v>123.509438</v>
      </c>
      <c r="F280" s="25">
        <v>43.524526999999999</v>
      </c>
    </row>
    <row r="281" spans="2:6" x14ac:dyDescent="0.25">
      <c r="B281" s="26" t="s">
        <v>501</v>
      </c>
      <c r="C281" s="26" t="s">
        <v>3309</v>
      </c>
      <c r="D281" s="26" t="s">
        <v>3336</v>
      </c>
      <c r="E281" s="25">
        <v>125.671448</v>
      </c>
      <c r="F281" s="25">
        <v>43.531091000000004</v>
      </c>
    </row>
    <row r="282" spans="2:6" x14ac:dyDescent="0.25">
      <c r="B282" s="26" t="s">
        <v>501</v>
      </c>
      <c r="C282" s="26" t="s">
        <v>3291</v>
      </c>
      <c r="D282" s="26" t="s">
        <v>3335</v>
      </c>
      <c r="E282" s="25">
        <v>129.01738700000001</v>
      </c>
      <c r="F282" s="25">
        <v>42.552323000000001</v>
      </c>
    </row>
    <row r="283" spans="2:6" x14ac:dyDescent="0.25">
      <c r="B283" s="26" t="s">
        <v>501</v>
      </c>
      <c r="C283" s="26" t="s">
        <v>3291</v>
      </c>
      <c r="D283" s="26" t="s">
        <v>3334</v>
      </c>
      <c r="E283" s="25">
        <v>129.850382</v>
      </c>
      <c r="F283" s="25">
        <v>42.974283</v>
      </c>
    </row>
    <row r="284" spans="2:6" x14ac:dyDescent="0.25">
      <c r="B284" s="26" t="s">
        <v>501</v>
      </c>
      <c r="C284" s="26" t="s">
        <v>3300</v>
      </c>
      <c r="D284" s="26" t="s">
        <v>3333</v>
      </c>
      <c r="E284" s="25">
        <v>124.29850399999999</v>
      </c>
      <c r="F284" s="25">
        <v>45.513044999999998</v>
      </c>
    </row>
    <row r="285" spans="2:6" x14ac:dyDescent="0.25">
      <c r="B285" s="26" t="s">
        <v>501</v>
      </c>
      <c r="C285" s="26" t="s">
        <v>3298</v>
      </c>
      <c r="D285" s="26" t="s">
        <v>3332</v>
      </c>
      <c r="E285" s="25">
        <v>124.82342300000001</v>
      </c>
      <c r="F285" s="25">
        <v>45.178038999999998</v>
      </c>
    </row>
    <row r="286" spans="2:6" x14ac:dyDescent="0.25">
      <c r="B286" s="26" t="s">
        <v>501</v>
      </c>
      <c r="C286" s="26" t="s">
        <v>3291</v>
      </c>
      <c r="D286" s="26" t="s">
        <v>3331</v>
      </c>
      <c r="E286" s="25">
        <v>128.90544800000001</v>
      </c>
      <c r="F286" s="25">
        <v>43.117916999999998</v>
      </c>
    </row>
    <row r="287" spans="2:6" x14ac:dyDescent="0.25">
      <c r="B287" s="26" t="s">
        <v>501</v>
      </c>
      <c r="C287" s="26" t="s">
        <v>3309</v>
      </c>
      <c r="D287" s="26" t="s">
        <v>3330</v>
      </c>
      <c r="E287" s="25">
        <v>125.334625</v>
      </c>
      <c r="F287" s="25">
        <v>43.949502000000003</v>
      </c>
    </row>
    <row r="288" spans="2:6" x14ac:dyDescent="0.25">
      <c r="B288" s="26" t="s">
        <v>501</v>
      </c>
      <c r="C288" s="26" t="s">
        <v>3291</v>
      </c>
      <c r="D288" s="26" t="s">
        <v>3329</v>
      </c>
      <c r="E288" s="25">
        <v>129.52052</v>
      </c>
      <c r="F288" s="25">
        <v>42.912717000000001</v>
      </c>
    </row>
    <row r="289" spans="2:6" x14ac:dyDescent="0.25">
      <c r="B289" s="26" t="s">
        <v>501</v>
      </c>
      <c r="C289" s="26" t="s">
        <v>3309</v>
      </c>
      <c r="D289" s="26" t="s">
        <v>3328</v>
      </c>
      <c r="E289" s="25">
        <v>125.734515</v>
      </c>
      <c r="F289" s="25">
        <v>44.527161</v>
      </c>
    </row>
    <row r="290" spans="2:6" x14ac:dyDescent="0.25">
      <c r="B290" s="26" t="s">
        <v>501</v>
      </c>
      <c r="C290" s="26" t="s">
        <v>3298</v>
      </c>
      <c r="D290" s="26" t="s">
        <v>3327</v>
      </c>
      <c r="E290" s="25">
        <v>126.056606</v>
      </c>
      <c r="F290" s="25">
        <v>44.994168000000002</v>
      </c>
    </row>
    <row r="291" spans="2:6" x14ac:dyDescent="0.25">
      <c r="B291" s="26" t="s">
        <v>501</v>
      </c>
      <c r="C291" s="26" t="s">
        <v>3293</v>
      </c>
      <c r="D291" s="26" t="s">
        <v>3326</v>
      </c>
      <c r="E291" s="25">
        <v>127.455371</v>
      </c>
      <c r="F291" s="25">
        <v>42.227334999999997</v>
      </c>
    </row>
    <row r="292" spans="2:6" x14ac:dyDescent="0.25">
      <c r="B292" s="26" t="s">
        <v>501</v>
      </c>
      <c r="C292" s="26" t="s">
        <v>3291</v>
      </c>
      <c r="D292" s="26" t="s">
        <v>3325</v>
      </c>
      <c r="E292" s="25">
        <v>128.23861199999999</v>
      </c>
      <c r="F292" s="25">
        <v>43.378290999999997</v>
      </c>
    </row>
    <row r="293" spans="2:6" x14ac:dyDescent="0.25">
      <c r="B293" s="26" t="s">
        <v>501</v>
      </c>
      <c r="C293" s="26" t="s">
        <v>3287</v>
      </c>
      <c r="D293" s="26" t="s">
        <v>3324</v>
      </c>
      <c r="E293" s="25">
        <v>126.58144900000001</v>
      </c>
      <c r="F293" s="25">
        <v>43.887991999999997</v>
      </c>
    </row>
    <row r="294" spans="2:6" x14ac:dyDescent="0.25">
      <c r="B294" s="26" t="s">
        <v>501</v>
      </c>
      <c r="C294" s="26" t="s">
        <v>3309</v>
      </c>
      <c r="D294" s="26" t="s">
        <v>3323</v>
      </c>
      <c r="E294" s="25">
        <v>125.295401</v>
      </c>
      <c r="F294" s="25">
        <v>43.840640999999998</v>
      </c>
    </row>
    <row r="295" spans="2:6" x14ac:dyDescent="0.25">
      <c r="B295" s="26" t="s">
        <v>501</v>
      </c>
      <c r="C295" s="26" t="s">
        <v>3295</v>
      </c>
      <c r="D295" s="26" t="s">
        <v>3322</v>
      </c>
      <c r="E295" s="25">
        <v>125.751424</v>
      </c>
      <c r="F295" s="25">
        <v>42.290871000000003</v>
      </c>
    </row>
    <row r="296" spans="2:6" x14ac:dyDescent="0.25">
      <c r="B296" s="26" t="s">
        <v>501</v>
      </c>
      <c r="C296" s="26" t="s">
        <v>3287</v>
      </c>
      <c r="D296" s="26" t="s">
        <v>3321</v>
      </c>
      <c r="E296" s="25">
        <v>126.752484</v>
      </c>
      <c r="F296" s="25">
        <v>42.977983000000002</v>
      </c>
    </row>
    <row r="297" spans="2:6" x14ac:dyDescent="0.25">
      <c r="B297" s="26" t="s">
        <v>501</v>
      </c>
      <c r="C297" s="26" t="s">
        <v>3295</v>
      </c>
      <c r="D297" s="26" t="s">
        <v>3320</v>
      </c>
      <c r="E297" s="25">
        <v>125.717608</v>
      </c>
      <c r="F297" s="25">
        <v>42.544884000000003</v>
      </c>
    </row>
    <row r="298" spans="2:6" x14ac:dyDescent="0.25">
      <c r="B298" s="26" t="s">
        <v>501</v>
      </c>
      <c r="C298" s="26" t="s">
        <v>3301</v>
      </c>
      <c r="D298" s="26" t="s">
        <v>3319</v>
      </c>
      <c r="E298" s="25">
        <v>124.342401</v>
      </c>
      <c r="F298" s="25">
        <v>43.313346000000003</v>
      </c>
    </row>
    <row r="299" spans="2:6" x14ac:dyDescent="0.25">
      <c r="B299" s="26" t="s">
        <v>501</v>
      </c>
      <c r="C299" s="26" t="s">
        <v>3309</v>
      </c>
      <c r="D299" s="26" t="s">
        <v>3318</v>
      </c>
      <c r="E299" s="25">
        <v>126.539609</v>
      </c>
      <c r="F299" s="25">
        <v>44.845440000000004</v>
      </c>
    </row>
    <row r="300" spans="2:6" x14ac:dyDescent="0.25">
      <c r="B300" s="26" t="s">
        <v>501</v>
      </c>
      <c r="C300" s="26" t="s">
        <v>3287</v>
      </c>
      <c r="D300" s="26" t="s">
        <v>3317</v>
      </c>
      <c r="E300" s="25">
        <v>126.50441600000001</v>
      </c>
      <c r="F300" s="25">
        <v>43.678721000000003</v>
      </c>
    </row>
    <row r="301" spans="2:6" x14ac:dyDescent="0.25">
      <c r="B301" s="26" t="s">
        <v>501</v>
      </c>
      <c r="C301" s="26" t="s">
        <v>3293</v>
      </c>
      <c r="D301" s="26" t="s">
        <v>3316</v>
      </c>
      <c r="E301" s="25">
        <v>126.597391</v>
      </c>
      <c r="F301" s="25">
        <v>42.062939</v>
      </c>
    </row>
    <row r="302" spans="2:6" x14ac:dyDescent="0.25">
      <c r="B302" s="26" t="s">
        <v>501</v>
      </c>
      <c r="C302" s="26" t="s">
        <v>3291</v>
      </c>
      <c r="D302" s="26" t="s">
        <v>3315</v>
      </c>
      <c r="E302" s="25">
        <v>129.77760900000001</v>
      </c>
      <c r="F302" s="25">
        <v>43.318451000000003</v>
      </c>
    </row>
    <row r="303" spans="2:6" x14ac:dyDescent="0.25">
      <c r="B303" s="26" t="s">
        <v>501</v>
      </c>
      <c r="C303" s="26" t="s">
        <v>3300</v>
      </c>
      <c r="D303" s="26" t="s">
        <v>3314</v>
      </c>
      <c r="E303" s="25">
        <v>122.85751</v>
      </c>
      <c r="F303" s="25">
        <v>45.627524999999999</v>
      </c>
    </row>
    <row r="304" spans="2:6" x14ac:dyDescent="0.25">
      <c r="B304" s="26" t="s">
        <v>501</v>
      </c>
      <c r="C304" s="26" t="s">
        <v>3300</v>
      </c>
      <c r="D304" s="26" t="s">
        <v>3313</v>
      </c>
      <c r="E304" s="25">
        <v>122.79446799999999</v>
      </c>
      <c r="F304" s="25">
        <v>45.341132000000002</v>
      </c>
    </row>
    <row r="305" spans="2:6" x14ac:dyDescent="0.25">
      <c r="B305" s="26" t="s">
        <v>501</v>
      </c>
      <c r="C305" s="26" t="s">
        <v>3293</v>
      </c>
      <c r="D305" s="26" t="s">
        <v>3312</v>
      </c>
      <c r="E305" s="25">
        <v>126.42362</v>
      </c>
      <c r="F305" s="25">
        <v>41.950423999999998</v>
      </c>
    </row>
    <row r="306" spans="2:6" x14ac:dyDescent="0.25">
      <c r="B306" s="26" t="s">
        <v>501</v>
      </c>
      <c r="C306" s="26" t="s">
        <v>3291</v>
      </c>
      <c r="D306" s="26" t="s">
        <v>3311</v>
      </c>
      <c r="E306" s="25">
        <v>130.372613</v>
      </c>
      <c r="F306" s="25">
        <v>42.868515000000002</v>
      </c>
    </row>
    <row r="307" spans="2:6" x14ac:dyDescent="0.25">
      <c r="B307" s="26" t="s">
        <v>501</v>
      </c>
      <c r="C307" s="26" t="s">
        <v>3287</v>
      </c>
      <c r="D307" s="26" t="s">
        <v>3310</v>
      </c>
      <c r="E307" s="25">
        <v>126.066616</v>
      </c>
      <c r="F307" s="25">
        <v>42.951816999999998</v>
      </c>
    </row>
    <row r="308" spans="2:6" x14ac:dyDescent="0.25">
      <c r="B308" s="26" t="s">
        <v>501</v>
      </c>
      <c r="C308" s="26" t="s">
        <v>3309</v>
      </c>
      <c r="D308" s="26" t="s">
        <v>3308</v>
      </c>
      <c r="E308" s="25">
        <v>125.262443</v>
      </c>
      <c r="F308" s="25">
        <v>43.886809999999997</v>
      </c>
    </row>
    <row r="309" spans="2:6" x14ac:dyDescent="0.25">
      <c r="B309" s="26" t="s">
        <v>501</v>
      </c>
      <c r="C309" s="26" t="s">
        <v>3287</v>
      </c>
      <c r="D309" s="26" t="s">
        <v>3307</v>
      </c>
      <c r="E309" s="25">
        <v>126.971377</v>
      </c>
      <c r="F309" s="25">
        <v>44.412269999999999</v>
      </c>
    </row>
    <row r="310" spans="2:6" x14ac:dyDescent="0.25">
      <c r="B310" s="26" t="s">
        <v>501</v>
      </c>
      <c r="C310" s="26" t="s">
        <v>3287</v>
      </c>
      <c r="D310" s="26" t="s">
        <v>3306</v>
      </c>
      <c r="E310" s="25">
        <v>126.54765</v>
      </c>
      <c r="F310" s="25">
        <v>43.839927000000003</v>
      </c>
    </row>
    <row r="311" spans="2:6" x14ac:dyDescent="0.25">
      <c r="B311" s="26" t="s">
        <v>501</v>
      </c>
      <c r="C311" s="26" t="s">
        <v>3287</v>
      </c>
      <c r="D311" s="26" t="s">
        <v>3305</v>
      </c>
      <c r="E311" s="25">
        <v>127.35148</v>
      </c>
      <c r="F311" s="25">
        <v>43.730004000000001</v>
      </c>
    </row>
    <row r="312" spans="2:6" x14ac:dyDescent="0.25">
      <c r="B312" s="26" t="s">
        <v>501</v>
      </c>
      <c r="C312" s="26" t="s">
        <v>3289</v>
      </c>
      <c r="D312" s="26" t="s">
        <v>576</v>
      </c>
      <c r="E312" s="25">
        <v>125.155373</v>
      </c>
      <c r="F312" s="25">
        <v>42.933307999999997</v>
      </c>
    </row>
    <row r="313" spans="2:6" x14ac:dyDescent="0.25">
      <c r="B313" s="26" t="s">
        <v>501</v>
      </c>
      <c r="C313" s="26" t="s">
        <v>3295</v>
      </c>
      <c r="D313" s="26" t="s">
        <v>3304</v>
      </c>
      <c r="E313" s="25">
        <v>126.05358099999999</v>
      </c>
      <c r="F313" s="25">
        <v>42.6907</v>
      </c>
    </row>
    <row r="314" spans="2:6" x14ac:dyDescent="0.25">
      <c r="B314" s="26" t="s">
        <v>501</v>
      </c>
      <c r="C314" s="26" t="s">
        <v>3295</v>
      </c>
      <c r="D314" s="26" t="s">
        <v>3303</v>
      </c>
      <c r="E314" s="25">
        <v>125.76539200000001</v>
      </c>
      <c r="F314" s="25">
        <v>41.685682</v>
      </c>
    </row>
    <row r="315" spans="2:6" x14ac:dyDescent="0.25">
      <c r="B315" s="26" t="s">
        <v>501</v>
      </c>
      <c r="C315" s="26" t="s">
        <v>3300</v>
      </c>
      <c r="D315" s="26" t="s">
        <v>3302</v>
      </c>
      <c r="E315" s="25">
        <v>123.094521</v>
      </c>
      <c r="F315" s="25">
        <v>44.818964000000001</v>
      </c>
    </row>
    <row r="316" spans="2:6" x14ac:dyDescent="0.25">
      <c r="B316" s="26" t="s">
        <v>501</v>
      </c>
      <c r="C316" s="26" t="s">
        <v>3301</v>
      </c>
      <c r="D316" s="26" t="s">
        <v>911</v>
      </c>
      <c r="E316" s="25">
        <v>124.416483</v>
      </c>
      <c r="F316" s="25">
        <v>43.167994</v>
      </c>
    </row>
    <row r="317" spans="2:6" x14ac:dyDescent="0.25">
      <c r="B317" s="26" t="s">
        <v>501</v>
      </c>
      <c r="C317" s="26" t="s">
        <v>3301</v>
      </c>
      <c r="D317" s="26" t="s">
        <v>907</v>
      </c>
      <c r="E317" s="25">
        <v>124.352467</v>
      </c>
      <c r="F317" s="25">
        <v>43.152574999999999</v>
      </c>
    </row>
    <row r="318" spans="2:6" x14ac:dyDescent="0.25">
      <c r="B318" s="26" t="s">
        <v>501</v>
      </c>
      <c r="C318" s="26" t="s">
        <v>3300</v>
      </c>
      <c r="D318" s="26" t="s">
        <v>3299</v>
      </c>
      <c r="E318" s="25">
        <v>123.206576</v>
      </c>
      <c r="F318" s="25">
        <v>45.853116999999997</v>
      </c>
    </row>
    <row r="319" spans="2:6" x14ac:dyDescent="0.25">
      <c r="B319" s="26" t="s">
        <v>501</v>
      </c>
      <c r="C319" s="26" t="s">
        <v>3298</v>
      </c>
      <c r="D319" s="26" t="s">
        <v>3297</v>
      </c>
      <c r="E319" s="25">
        <v>123.974374</v>
      </c>
      <c r="F319" s="25">
        <v>44.281638000000001</v>
      </c>
    </row>
    <row r="320" spans="2:6" x14ac:dyDescent="0.25">
      <c r="B320" s="26" t="s">
        <v>501</v>
      </c>
      <c r="C320" s="26" t="s">
        <v>3293</v>
      </c>
      <c r="D320" s="26" t="s">
        <v>3296</v>
      </c>
      <c r="E320" s="25">
        <v>128.207584</v>
      </c>
      <c r="F320" s="25">
        <v>41.425896000000002</v>
      </c>
    </row>
    <row r="321" spans="2:6" x14ac:dyDescent="0.25">
      <c r="B321" s="26" t="s">
        <v>501</v>
      </c>
      <c r="C321" s="26" t="s">
        <v>3295</v>
      </c>
      <c r="D321" s="26" t="s">
        <v>3294</v>
      </c>
      <c r="E321" s="25">
        <v>126.19957700000001</v>
      </c>
      <c r="F321" s="25">
        <v>41.131300000000003</v>
      </c>
    </row>
    <row r="322" spans="2:6" x14ac:dyDescent="0.25">
      <c r="B322" s="26" t="s">
        <v>501</v>
      </c>
      <c r="C322" s="26" t="s">
        <v>3293</v>
      </c>
      <c r="D322" s="26" t="s">
        <v>3292</v>
      </c>
      <c r="E322" s="25">
        <v>126.81949899999999</v>
      </c>
      <c r="F322" s="25">
        <v>42.394765999999997</v>
      </c>
    </row>
    <row r="323" spans="2:6" x14ac:dyDescent="0.25">
      <c r="B323" s="26" t="s">
        <v>501</v>
      </c>
      <c r="C323" s="26" t="s">
        <v>3291</v>
      </c>
      <c r="D323" s="26" t="s">
        <v>3290</v>
      </c>
      <c r="E323" s="25">
        <v>129.432635</v>
      </c>
      <c r="F323" s="25">
        <v>42.771535</v>
      </c>
    </row>
    <row r="324" spans="2:6" x14ac:dyDescent="0.25">
      <c r="B324" s="26" t="s">
        <v>501</v>
      </c>
      <c r="C324" s="26" t="s">
        <v>3289</v>
      </c>
      <c r="D324" s="26" t="s">
        <v>3288</v>
      </c>
      <c r="E324" s="25">
        <v>125.143452</v>
      </c>
      <c r="F324" s="25">
        <v>42.907634000000002</v>
      </c>
    </row>
    <row r="325" spans="2:6" x14ac:dyDescent="0.25">
      <c r="B325" s="26" t="s">
        <v>501</v>
      </c>
      <c r="C325" s="26" t="s">
        <v>3287</v>
      </c>
      <c r="D325" s="26" t="s">
        <v>3286</v>
      </c>
      <c r="E325" s="25">
        <v>126.568545</v>
      </c>
      <c r="F325" s="25">
        <v>43.916342999999998</v>
      </c>
    </row>
    <row r="326" spans="2:6" x14ac:dyDescent="0.25">
      <c r="B326" s="26" t="s">
        <v>475</v>
      </c>
      <c r="C326" s="26" t="s">
        <v>3132</v>
      </c>
      <c r="D326" s="26" t="s">
        <v>3285</v>
      </c>
      <c r="E326" s="25">
        <v>108.041541</v>
      </c>
      <c r="F326" s="25">
        <v>32.087420999999999</v>
      </c>
    </row>
    <row r="327" spans="2:6" x14ac:dyDescent="0.25">
      <c r="B327" s="26" t="s">
        <v>475</v>
      </c>
      <c r="C327" s="26" t="s">
        <v>3172</v>
      </c>
      <c r="D327" s="26" t="s">
        <v>3284</v>
      </c>
      <c r="E327" s="25">
        <v>105.10149</v>
      </c>
      <c r="F327" s="25">
        <v>31.101586000000001</v>
      </c>
    </row>
    <row r="328" spans="2:6" x14ac:dyDescent="0.25">
      <c r="B328" s="26" t="s">
        <v>475</v>
      </c>
      <c r="C328" s="26" t="s">
        <v>3113</v>
      </c>
      <c r="D328" s="26" t="s">
        <v>3283</v>
      </c>
      <c r="E328" s="25">
        <v>105.08254700000001</v>
      </c>
      <c r="F328" s="25">
        <v>29.598486000000001</v>
      </c>
    </row>
    <row r="329" spans="2:6" x14ac:dyDescent="0.25">
      <c r="B329" s="26" t="s">
        <v>475</v>
      </c>
      <c r="C329" s="26" t="s">
        <v>3140</v>
      </c>
      <c r="D329" s="26" t="s">
        <v>3282</v>
      </c>
      <c r="E329" s="25">
        <v>101.71059700000001</v>
      </c>
      <c r="F329" s="25">
        <v>26.552105999999998</v>
      </c>
    </row>
    <row r="330" spans="2:6" x14ac:dyDescent="0.25">
      <c r="B330" s="26" t="s">
        <v>475</v>
      </c>
      <c r="C330" s="26" t="s">
        <v>3100</v>
      </c>
      <c r="D330" s="26" t="s">
        <v>3281</v>
      </c>
      <c r="E330" s="25">
        <v>103.838525</v>
      </c>
      <c r="F330" s="25">
        <v>30.048272000000001</v>
      </c>
    </row>
    <row r="331" spans="2:6" x14ac:dyDescent="0.25">
      <c r="B331" s="26" t="s">
        <v>475</v>
      </c>
      <c r="C331" s="26" t="s">
        <v>3159</v>
      </c>
      <c r="D331" s="26" t="s">
        <v>3280</v>
      </c>
      <c r="E331" s="25">
        <v>104.68553</v>
      </c>
      <c r="F331" s="25">
        <v>31.038954</v>
      </c>
    </row>
    <row r="332" spans="2:6" x14ac:dyDescent="0.25">
      <c r="B332" s="26" t="s">
        <v>475</v>
      </c>
      <c r="C332" s="26" t="s">
        <v>3109</v>
      </c>
      <c r="D332" s="26" t="s">
        <v>3279</v>
      </c>
      <c r="E332" s="25">
        <v>101.89643700000001</v>
      </c>
      <c r="F332" s="25">
        <v>30.88477</v>
      </c>
    </row>
    <row r="333" spans="2:6" x14ac:dyDescent="0.25">
      <c r="B333" s="26" t="s">
        <v>475</v>
      </c>
      <c r="C333" s="26" t="s">
        <v>3100</v>
      </c>
      <c r="D333" s="26" t="s">
        <v>3278</v>
      </c>
      <c r="E333" s="25">
        <v>103.519583</v>
      </c>
      <c r="F333" s="25">
        <v>30.020363</v>
      </c>
    </row>
    <row r="334" spans="2:6" x14ac:dyDescent="0.25">
      <c r="B334" s="26" t="s">
        <v>475</v>
      </c>
      <c r="C334" s="26" t="s">
        <v>3111</v>
      </c>
      <c r="D334" s="26" t="s">
        <v>3277</v>
      </c>
      <c r="E334" s="25">
        <v>105.027477</v>
      </c>
      <c r="F334" s="25">
        <v>30.282347999999999</v>
      </c>
    </row>
    <row r="335" spans="2:6" x14ac:dyDescent="0.25">
      <c r="B335" s="26" t="s">
        <v>475</v>
      </c>
      <c r="C335" s="26" t="s">
        <v>3089</v>
      </c>
      <c r="D335" s="26" t="s">
        <v>3276</v>
      </c>
      <c r="E335" s="25">
        <v>104.24954700000001</v>
      </c>
      <c r="F335" s="25">
        <v>33.257592000000002</v>
      </c>
    </row>
    <row r="336" spans="2:6" x14ac:dyDescent="0.25">
      <c r="B336" s="26" t="s">
        <v>475</v>
      </c>
      <c r="C336" s="26" t="s">
        <v>3109</v>
      </c>
      <c r="D336" s="26" t="s">
        <v>3275</v>
      </c>
      <c r="E336" s="25">
        <v>101.89643700000001</v>
      </c>
      <c r="F336" s="25">
        <v>30.88477</v>
      </c>
    </row>
    <row r="337" spans="2:6" x14ac:dyDescent="0.25">
      <c r="B337" s="26" t="s">
        <v>475</v>
      </c>
      <c r="C337" s="26" t="s">
        <v>3109</v>
      </c>
      <c r="D337" s="26" t="s">
        <v>3274</v>
      </c>
      <c r="E337" s="25">
        <v>99.805059999999997</v>
      </c>
      <c r="F337" s="25">
        <v>28.936733</v>
      </c>
    </row>
    <row r="338" spans="2:6" x14ac:dyDescent="0.25">
      <c r="B338" s="26" t="s">
        <v>475</v>
      </c>
      <c r="C338" s="26" t="s">
        <v>3095</v>
      </c>
      <c r="D338" s="26" t="s">
        <v>3273</v>
      </c>
      <c r="E338" s="25">
        <v>103.824455</v>
      </c>
      <c r="F338" s="25">
        <v>29.413184999999999</v>
      </c>
    </row>
    <row r="339" spans="2:6" x14ac:dyDescent="0.25">
      <c r="B339" s="26" t="s">
        <v>475</v>
      </c>
      <c r="C339" s="26" t="s">
        <v>3095</v>
      </c>
      <c r="D339" s="26" t="s">
        <v>3272</v>
      </c>
      <c r="E339" s="25">
        <v>104.076511</v>
      </c>
      <c r="F339" s="25">
        <v>29.657302999999999</v>
      </c>
    </row>
    <row r="340" spans="2:6" x14ac:dyDescent="0.25">
      <c r="B340" s="26" t="s">
        <v>475</v>
      </c>
      <c r="C340" s="26" t="s">
        <v>3159</v>
      </c>
      <c r="D340" s="26" t="s">
        <v>3271</v>
      </c>
      <c r="E340" s="25">
        <v>104.17442699999999</v>
      </c>
      <c r="F340" s="25">
        <v>31.132888999999999</v>
      </c>
    </row>
    <row r="341" spans="2:6" x14ac:dyDescent="0.25">
      <c r="B341" s="26" t="s">
        <v>475</v>
      </c>
      <c r="C341" s="26" t="s">
        <v>3140</v>
      </c>
      <c r="D341" s="26" t="s">
        <v>3270</v>
      </c>
      <c r="E341" s="25">
        <v>101.74445</v>
      </c>
      <c r="F341" s="25">
        <v>26.504019</v>
      </c>
    </row>
    <row r="342" spans="2:6" x14ac:dyDescent="0.25">
      <c r="B342" s="26" t="s">
        <v>475</v>
      </c>
      <c r="C342" s="26" t="s">
        <v>3100</v>
      </c>
      <c r="D342" s="26" t="s">
        <v>3269</v>
      </c>
      <c r="E342" s="25">
        <v>104.140477</v>
      </c>
      <c r="F342" s="25">
        <v>30.001664000000002</v>
      </c>
    </row>
    <row r="343" spans="2:6" x14ac:dyDescent="0.25">
      <c r="B343" s="26" t="s">
        <v>475</v>
      </c>
      <c r="C343" s="26" t="s">
        <v>3091</v>
      </c>
      <c r="D343" s="26" t="s">
        <v>3268</v>
      </c>
      <c r="E343" s="25">
        <v>106.30943000000001</v>
      </c>
      <c r="F343" s="25">
        <v>31.277597</v>
      </c>
    </row>
    <row r="344" spans="2:6" x14ac:dyDescent="0.25">
      <c r="B344" s="26" t="s">
        <v>475</v>
      </c>
      <c r="C344" s="26" t="s">
        <v>3105</v>
      </c>
      <c r="D344" s="26" t="s">
        <v>3267</v>
      </c>
      <c r="E344" s="25">
        <v>102.584462</v>
      </c>
      <c r="F344" s="25">
        <v>26.640823999999999</v>
      </c>
    </row>
    <row r="345" spans="2:6" x14ac:dyDescent="0.25">
      <c r="B345" s="26" t="s">
        <v>475</v>
      </c>
      <c r="C345" s="26" t="s">
        <v>3105</v>
      </c>
      <c r="D345" s="26" t="s">
        <v>3266</v>
      </c>
      <c r="E345" s="25">
        <v>102.251436</v>
      </c>
      <c r="F345" s="25">
        <v>26.661200000000001</v>
      </c>
    </row>
    <row r="346" spans="2:6" x14ac:dyDescent="0.25">
      <c r="B346" s="26" t="s">
        <v>475</v>
      </c>
      <c r="C346" s="26" t="s">
        <v>3093</v>
      </c>
      <c r="D346" s="26" t="s">
        <v>3265</v>
      </c>
      <c r="E346" s="25">
        <v>105.242402</v>
      </c>
      <c r="F346" s="25">
        <v>28.309905000000001</v>
      </c>
    </row>
    <row r="347" spans="2:6" x14ac:dyDescent="0.25">
      <c r="B347" s="26" t="s">
        <v>475</v>
      </c>
      <c r="C347" s="26" t="s">
        <v>3105</v>
      </c>
      <c r="D347" s="26" t="s">
        <v>3264</v>
      </c>
      <c r="E347" s="25">
        <v>102.183575</v>
      </c>
      <c r="F347" s="25">
        <v>28.555294</v>
      </c>
    </row>
    <row r="348" spans="2:6" x14ac:dyDescent="0.25">
      <c r="B348" s="26" t="s">
        <v>475</v>
      </c>
      <c r="C348" s="26" t="s">
        <v>3103</v>
      </c>
      <c r="D348" s="26" t="s">
        <v>3263</v>
      </c>
      <c r="E348" s="25">
        <v>105.85242599999999</v>
      </c>
      <c r="F348" s="25">
        <v>32.440207999999998</v>
      </c>
    </row>
    <row r="349" spans="2:6" x14ac:dyDescent="0.25">
      <c r="B349" s="26" t="s">
        <v>475</v>
      </c>
      <c r="C349" s="26" t="s">
        <v>3126</v>
      </c>
      <c r="D349" s="26" t="s">
        <v>3262</v>
      </c>
      <c r="E349" s="25">
        <v>106.63955300000001</v>
      </c>
      <c r="F349" s="25">
        <v>30.461746000000002</v>
      </c>
    </row>
    <row r="350" spans="2:6" x14ac:dyDescent="0.25">
      <c r="B350" s="26" t="s">
        <v>475</v>
      </c>
      <c r="C350" s="26" t="s">
        <v>3103</v>
      </c>
      <c r="D350" s="26" t="s">
        <v>3261</v>
      </c>
      <c r="E350" s="25">
        <v>105.531576</v>
      </c>
      <c r="F350" s="25">
        <v>32.293478999999998</v>
      </c>
    </row>
    <row r="351" spans="2:6" x14ac:dyDescent="0.25">
      <c r="B351" s="26" t="s">
        <v>475</v>
      </c>
      <c r="C351" s="26" t="s">
        <v>3172</v>
      </c>
      <c r="D351" s="26" t="s">
        <v>3260</v>
      </c>
      <c r="E351" s="25">
        <v>104.361586</v>
      </c>
      <c r="F351" s="25">
        <v>31.963083999999998</v>
      </c>
    </row>
    <row r="352" spans="2:6" x14ac:dyDescent="0.25">
      <c r="B352" s="26" t="s">
        <v>475</v>
      </c>
      <c r="C352" s="26" t="s">
        <v>3126</v>
      </c>
      <c r="D352" s="26" t="s">
        <v>3259</v>
      </c>
      <c r="E352" s="25">
        <v>106.789462</v>
      </c>
      <c r="F352" s="25">
        <v>30.396307</v>
      </c>
    </row>
    <row r="353" spans="2:6" x14ac:dyDescent="0.25">
      <c r="B353" s="26" t="s">
        <v>475</v>
      </c>
      <c r="C353" s="26" t="s">
        <v>3130</v>
      </c>
      <c r="D353" s="26" t="s">
        <v>3258</v>
      </c>
      <c r="E353" s="25">
        <v>106.83448300000001</v>
      </c>
      <c r="F353" s="25">
        <v>32.352531999999997</v>
      </c>
    </row>
    <row r="354" spans="2:6" x14ac:dyDescent="0.25">
      <c r="B354" s="26" t="s">
        <v>475</v>
      </c>
      <c r="C354" s="26" t="s">
        <v>3093</v>
      </c>
      <c r="D354" s="26" t="s">
        <v>3257</v>
      </c>
      <c r="E354" s="25">
        <v>104.976513</v>
      </c>
      <c r="F354" s="25">
        <v>28.851503999999998</v>
      </c>
    </row>
    <row r="355" spans="2:6" x14ac:dyDescent="0.25">
      <c r="B355" s="26" t="s">
        <v>475</v>
      </c>
      <c r="C355" s="26" t="s">
        <v>3091</v>
      </c>
      <c r="D355" s="26" t="s">
        <v>3256</v>
      </c>
      <c r="E355" s="25">
        <v>106.043578</v>
      </c>
      <c r="F355" s="25">
        <v>31.353705000000001</v>
      </c>
    </row>
    <row r="356" spans="2:6" x14ac:dyDescent="0.25">
      <c r="B356" s="26" t="s">
        <v>475</v>
      </c>
      <c r="C356" s="26" t="s">
        <v>3087</v>
      </c>
      <c r="D356" s="26" t="s">
        <v>3255</v>
      </c>
      <c r="E356" s="25">
        <v>103.930392</v>
      </c>
      <c r="F356" s="25">
        <v>30.580399</v>
      </c>
    </row>
    <row r="357" spans="2:6" x14ac:dyDescent="0.25">
      <c r="B357" s="26" t="s">
        <v>475</v>
      </c>
      <c r="C357" s="26" t="s">
        <v>3085</v>
      </c>
      <c r="D357" s="26" t="s">
        <v>3254</v>
      </c>
      <c r="E357" s="25">
        <v>105.451508</v>
      </c>
      <c r="F357" s="25">
        <v>28.161714</v>
      </c>
    </row>
    <row r="358" spans="2:6" x14ac:dyDescent="0.25">
      <c r="B358" s="26" t="s">
        <v>475</v>
      </c>
      <c r="C358" s="26" t="s">
        <v>3085</v>
      </c>
      <c r="D358" s="26" t="s">
        <v>3253</v>
      </c>
      <c r="E358" s="25">
        <v>105.81947099999999</v>
      </c>
      <c r="F358" s="25">
        <v>28.044744999999999</v>
      </c>
    </row>
    <row r="359" spans="2:6" x14ac:dyDescent="0.25">
      <c r="B359" s="26" t="s">
        <v>475</v>
      </c>
      <c r="C359" s="26" t="s">
        <v>3085</v>
      </c>
      <c r="D359" s="26" t="s">
        <v>3252</v>
      </c>
      <c r="E359" s="25">
        <v>105.838432</v>
      </c>
      <c r="F359" s="25">
        <v>28.817793000000002</v>
      </c>
    </row>
    <row r="360" spans="2:6" x14ac:dyDescent="0.25">
      <c r="B360" s="26" t="s">
        <v>475</v>
      </c>
      <c r="C360" s="26" t="s">
        <v>3107</v>
      </c>
      <c r="D360" s="26" t="s">
        <v>3251</v>
      </c>
      <c r="E360" s="25">
        <v>103.115486</v>
      </c>
      <c r="F360" s="25">
        <v>30.075914000000001</v>
      </c>
    </row>
    <row r="361" spans="2:6" x14ac:dyDescent="0.25">
      <c r="B361" s="26" t="s">
        <v>475</v>
      </c>
      <c r="C361" s="26" t="s">
        <v>3105</v>
      </c>
      <c r="D361" s="26" t="s">
        <v>3250</v>
      </c>
      <c r="E361" s="25">
        <v>102.419567</v>
      </c>
      <c r="F361" s="25">
        <v>28.312709999999999</v>
      </c>
    </row>
    <row r="362" spans="2:6" x14ac:dyDescent="0.25">
      <c r="B362" s="26" t="s">
        <v>475</v>
      </c>
      <c r="C362" s="26" t="s">
        <v>3091</v>
      </c>
      <c r="D362" s="26" t="s">
        <v>3249</v>
      </c>
      <c r="E362" s="25">
        <v>106.078433</v>
      </c>
      <c r="F362" s="25">
        <v>30.764896</v>
      </c>
    </row>
    <row r="363" spans="2:6" x14ac:dyDescent="0.25">
      <c r="B363" s="26" t="s">
        <v>475</v>
      </c>
      <c r="C363" s="26" t="s">
        <v>3089</v>
      </c>
      <c r="D363" s="26" t="s">
        <v>3248</v>
      </c>
      <c r="E363" s="25">
        <v>100.98558300000001</v>
      </c>
      <c r="F363" s="25">
        <v>32.271093</v>
      </c>
    </row>
    <row r="364" spans="2:6" x14ac:dyDescent="0.25">
      <c r="B364" s="26" t="s">
        <v>475</v>
      </c>
      <c r="C364" s="26" t="s">
        <v>3137</v>
      </c>
      <c r="D364" s="26" t="s">
        <v>3247</v>
      </c>
      <c r="E364" s="25">
        <v>104.780416</v>
      </c>
      <c r="F364" s="25">
        <v>29.369928999999999</v>
      </c>
    </row>
    <row r="365" spans="2:6" x14ac:dyDescent="0.25">
      <c r="B365" s="26" t="s">
        <v>475</v>
      </c>
      <c r="C365" s="26" t="s">
        <v>3132</v>
      </c>
      <c r="D365" s="26" t="s">
        <v>3246</v>
      </c>
      <c r="E365" s="25">
        <v>107.21158</v>
      </c>
      <c r="F365" s="25">
        <v>30.742076999999998</v>
      </c>
    </row>
    <row r="366" spans="2:6" x14ac:dyDescent="0.25">
      <c r="B366" s="26" t="s">
        <v>475</v>
      </c>
      <c r="C366" s="26" t="s">
        <v>3143</v>
      </c>
      <c r="D366" s="26" t="s">
        <v>3245</v>
      </c>
      <c r="E366" s="25">
        <v>105.243404</v>
      </c>
      <c r="F366" s="25">
        <v>30.600809999999999</v>
      </c>
    </row>
    <row r="367" spans="2:6" x14ac:dyDescent="0.25">
      <c r="B367" s="26" t="s">
        <v>475</v>
      </c>
      <c r="C367" s="26" t="s">
        <v>3087</v>
      </c>
      <c r="D367" s="26" t="s">
        <v>3244</v>
      </c>
      <c r="E367" s="25">
        <v>103.52753</v>
      </c>
      <c r="F367" s="25">
        <v>30.593154999999999</v>
      </c>
    </row>
    <row r="368" spans="2:6" x14ac:dyDescent="0.25">
      <c r="B368" s="26" t="s">
        <v>475</v>
      </c>
      <c r="C368" s="26" t="s">
        <v>3107</v>
      </c>
      <c r="D368" s="26" t="s">
        <v>3243</v>
      </c>
      <c r="E368" s="25">
        <v>102.76452999999999</v>
      </c>
      <c r="F368" s="25">
        <v>30.072472999999999</v>
      </c>
    </row>
    <row r="369" spans="2:6" x14ac:dyDescent="0.25">
      <c r="B369" s="26" t="s">
        <v>475</v>
      </c>
      <c r="C369" s="26" t="s">
        <v>3095</v>
      </c>
      <c r="D369" s="26" t="s">
        <v>3242</v>
      </c>
      <c r="E369" s="25">
        <v>103.57841000000001</v>
      </c>
      <c r="F369" s="25">
        <v>29.743846000000001</v>
      </c>
    </row>
    <row r="370" spans="2:6" x14ac:dyDescent="0.25">
      <c r="B370" s="26" t="s">
        <v>475</v>
      </c>
      <c r="C370" s="26" t="s">
        <v>3113</v>
      </c>
      <c r="D370" s="26" t="s">
        <v>3241</v>
      </c>
      <c r="E370" s="25">
        <v>104.674498</v>
      </c>
      <c r="F370" s="25">
        <v>29.533635</v>
      </c>
    </row>
    <row r="371" spans="2:6" x14ac:dyDescent="0.25">
      <c r="B371" s="26" t="s">
        <v>475</v>
      </c>
      <c r="C371" s="26" t="s">
        <v>3105</v>
      </c>
      <c r="D371" s="26" t="s">
        <v>3240</v>
      </c>
      <c r="E371" s="25">
        <v>102.76252599999999</v>
      </c>
      <c r="F371" s="25">
        <v>27.064605</v>
      </c>
    </row>
    <row r="372" spans="2:6" x14ac:dyDescent="0.25">
      <c r="B372" s="26" t="s">
        <v>475</v>
      </c>
      <c r="C372" s="26" t="s">
        <v>3143</v>
      </c>
      <c r="D372" s="26" t="s">
        <v>3239</v>
      </c>
      <c r="E372" s="25">
        <v>105.462467</v>
      </c>
      <c r="F372" s="25">
        <v>30.361495999999999</v>
      </c>
    </row>
    <row r="373" spans="2:6" x14ac:dyDescent="0.25">
      <c r="B373" s="26" t="s">
        <v>475</v>
      </c>
      <c r="C373" s="26" t="s">
        <v>3111</v>
      </c>
      <c r="D373" s="26" t="s">
        <v>3238</v>
      </c>
      <c r="E373" s="25">
        <v>105.342454</v>
      </c>
      <c r="F373" s="25">
        <v>30.103393000000001</v>
      </c>
    </row>
    <row r="374" spans="2:6" x14ac:dyDescent="0.25">
      <c r="B374" s="26" t="s">
        <v>475</v>
      </c>
      <c r="C374" s="26" t="s">
        <v>3172</v>
      </c>
      <c r="D374" s="26" t="s">
        <v>3237</v>
      </c>
      <c r="E374" s="25">
        <v>104.573555</v>
      </c>
      <c r="F374" s="25">
        <v>31.540751</v>
      </c>
    </row>
    <row r="375" spans="2:6" x14ac:dyDescent="0.25">
      <c r="B375" s="26" t="s">
        <v>475</v>
      </c>
      <c r="C375" s="26" t="s">
        <v>3093</v>
      </c>
      <c r="D375" s="26" t="s">
        <v>3236</v>
      </c>
      <c r="E375" s="25">
        <v>104.53944300000001</v>
      </c>
      <c r="F375" s="25">
        <v>28.696245999999999</v>
      </c>
    </row>
    <row r="376" spans="2:6" x14ac:dyDescent="0.25">
      <c r="B376" s="26" t="s">
        <v>475</v>
      </c>
      <c r="C376" s="26" t="s">
        <v>3107</v>
      </c>
      <c r="D376" s="26" t="s">
        <v>3235</v>
      </c>
      <c r="E376" s="25">
        <v>102.821484</v>
      </c>
      <c r="F376" s="25">
        <v>30.374082000000001</v>
      </c>
    </row>
    <row r="377" spans="2:6" x14ac:dyDescent="0.25">
      <c r="B377" s="26" t="s">
        <v>475</v>
      </c>
      <c r="C377" s="26" t="s">
        <v>3132</v>
      </c>
      <c r="D377" s="26" t="s">
        <v>3234</v>
      </c>
      <c r="E377" s="25">
        <v>107.73353400000001</v>
      </c>
      <c r="F377" s="25">
        <v>31.359755</v>
      </c>
    </row>
    <row r="378" spans="2:6" x14ac:dyDescent="0.25">
      <c r="B378" s="26" t="s">
        <v>475</v>
      </c>
      <c r="C378" s="26" t="s">
        <v>3137</v>
      </c>
      <c r="D378" s="26" t="s">
        <v>3233</v>
      </c>
      <c r="E378" s="25">
        <v>104.981494</v>
      </c>
      <c r="F378" s="25">
        <v>29.186886000000001</v>
      </c>
    </row>
    <row r="379" spans="2:6" x14ac:dyDescent="0.25">
      <c r="B379" s="26" t="s">
        <v>475</v>
      </c>
      <c r="C379" s="26" t="s">
        <v>3143</v>
      </c>
      <c r="D379" s="26" t="s">
        <v>3232</v>
      </c>
      <c r="E379" s="25">
        <v>105.39451</v>
      </c>
      <c r="F379" s="25">
        <v>30.877139</v>
      </c>
    </row>
    <row r="380" spans="2:6" x14ac:dyDescent="0.25">
      <c r="B380" s="26" t="s">
        <v>475</v>
      </c>
      <c r="C380" s="26" t="s">
        <v>3089</v>
      </c>
      <c r="D380" s="26" t="s">
        <v>3231</v>
      </c>
      <c r="E380" s="25">
        <v>102.369426</v>
      </c>
      <c r="F380" s="25">
        <v>31.002209000000001</v>
      </c>
    </row>
    <row r="381" spans="2:6" x14ac:dyDescent="0.25">
      <c r="B381" s="26" t="s">
        <v>475</v>
      </c>
      <c r="C381" s="26" t="s">
        <v>3093</v>
      </c>
      <c r="D381" s="26" t="s">
        <v>3230</v>
      </c>
      <c r="E381" s="25">
        <v>104.05945</v>
      </c>
      <c r="F381" s="25">
        <v>28.707647000000001</v>
      </c>
    </row>
    <row r="382" spans="2:6" x14ac:dyDescent="0.25">
      <c r="B382" s="26" t="s">
        <v>475</v>
      </c>
      <c r="C382" s="26" t="s">
        <v>3126</v>
      </c>
      <c r="D382" s="26" t="s">
        <v>3229</v>
      </c>
      <c r="E382" s="25">
        <v>106.446411</v>
      </c>
      <c r="F382" s="25">
        <v>30.544119999999999</v>
      </c>
    </row>
    <row r="383" spans="2:6" x14ac:dyDescent="0.25">
      <c r="B383" s="26" t="s">
        <v>475</v>
      </c>
      <c r="C383" s="26" t="s">
        <v>3095</v>
      </c>
      <c r="D383" s="26" t="s">
        <v>3228</v>
      </c>
      <c r="E383" s="25">
        <v>103.491546</v>
      </c>
      <c r="F383" s="25">
        <v>29.606976</v>
      </c>
    </row>
    <row r="384" spans="2:6" x14ac:dyDescent="0.25">
      <c r="B384" s="26" t="s">
        <v>475</v>
      </c>
      <c r="C384" s="26" t="s">
        <v>3095</v>
      </c>
      <c r="D384" s="26" t="s">
        <v>3227</v>
      </c>
      <c r="E384" s="25">
        <v>103.26857699999999</v>
      </c>
      <c r="F384" s="25">
        <v>29.236089</v>
      </c>
    </row>
    <row r="385" spans="2:6" x14ac:dyDescent="0.25">
      <c r="B385" s="26" t="s">
        <v>475</v>
      </c>
      <c r="C385" s="26" t="s">
        <v>3087</v>
      </c>
      <c r="D385" s="26" t="s">
        <v>3226</v>
      </c>
      <c r="E385" s="25">
        <v>103.679433</v>
      </c>
      <c r="F385" s="25">
        <v>30.636596000000001</v>
      </c>
    </row>
    <row r="386" spans="2:6" x14ac:dyDescent="0.25">
      <c r="B386" s="26" t="s">
        <v>475</v>
      </c>
      <c r="C386" s="26" t="s">
        <v>3109</v>
      </c>
      <c r="D386" s="26" t="s">
        <v>3225</v>
      </c>
      <c r="E386" s="25">
        <v>99.116726999999997</v>
      </c>
      <c r="F386" s="25">
        <v>30.011662000000001</v>
      </c>
    </row>
    <row r="387" spans="2:6" x14ac:dyDescent="0.25">
      <c r="B387" s="26" t="s">
        <v>475</v>
      </c>
      <c r="C387" s="26" t="s">
        <v>3130</v>
      </c>
      <c r="D387" s="26" t="s">
        <v>3224</v>
      </c>
      <c r="E387" s="25">
        <v>106.775513</v>
      </c>
      <c r="F387" s="25">
        <v>31.857686000000001</v>
      </c>
    </row>
    <row r="388" spans="2:6" x14ac:dyDescent="0.25">
      <c r="B388" s="26" t="s">
        <v>475</v>
      </c>
      <c r="C388" s="26" t="s">
        <v>3113</v>
      </c>
      <c r="D388" s="26" t="s">
        <v>2873</v>
      </c>
      <c r="E388" s="25">
        <v>105.074574</v>
      </c>
      <c r="F388" s="25">
        <v>29.59271</v>
      </c>
    </row>
    <row r="389" spans="2:6" x14ac:dyDescent="0.25">
      <c r="B389" s="26" t="s">
        <v>475</v>
      </c>
      <c r="C389" s="26" t="s">
        <v>3095</v>
      </c>
      <c r="D389" s="26" t="s">
        <v>2873</v>
      </c>
      <c r="E389" s="25">
        <v>103.76755900000001</v>
      </c>
      <c r="F389" s="25">
        <v>29.561364000000001</v>
      </c>
    </row>
    <row r="390" spans="2:6" x14ac:dyDescent="0.25">
      <c r="B390" s="26" t="s">
        <v>475</v>
      </c>
      <c r="C390" s="26" t="s">
        <v>3105</v>
      </c>
      <c r="D390" s="26" t="s">
        <v>3223</v>
      </c>
      <c r="E390" s="25">
        <v>102.818478</v>
      </c>
      <c r="F390" s="25">
        <v>27.712129000000001</v>
      </c>
    </row>
    <row r="391" spans="2:6" x14ac:dyDescent="0.25">
      <c r="B391" s="26" t="s">
        <v>475</v>
      </c>
      <c r="C391" s="26" t="s">
        <v>3130</v>
      </c>
      <c r="D391" s="26" t="s">
        <v>3222</v>
      </c>
      <c r="E391" s="25">
        <v>107.11059299999999</v>
      </c>
      <c r="F391" s="25">
        <v>31.566185999999998</v>
      </c>
    </row>
    <row r="392" spans="2:6" x14ac:dyDescent="0.25">
      <c r="B392" s="26" t="s">
        <v>475</v>
      </c>
      <c r="C392" s="26" t="s">
        <v>3172</v>
      </c>
      <c r="D392" s="26" t="s">
        <v>3221</v>
      </c>
      <c r="E392" s="25">
        <v>104.535422</v>
      </c>
      <c r="F392" s="25">
        <v>32.414681999999999</v>
      </c>
    </row>
    <row r="393" spans="2:6" x14ac:dyDescent="0.25">
      <c r="B393" s="26" t="s">
        <v>475</v>
      </c>
      <c r="C393" s="26" t="s">
        <v>3126</v>
      </c>
      <c r="D393" s="26" t="s">
        <v>3220</v>
      </c>
      <c r="E393" s="25">
        <v>106.64853100000001</v>
      </c>
      <c r="F393" s="25">
        <v>30.479768</v>
      </c>
    </row>
    <row r="394" spans="2:6" x14ac:dyDescent="0.25">
      <c r="B394" s="26" t="s">
        <v>475</v>
      </c>
      <c r="C394" s="26" t="s">
        <v>3159</v>
      </c>
      <c r="D394" s="26" t="s">
        <v>3219</v>
      </c>
      <c r="E394" s="25">
        <v>104.288422</v>
      </c>
      <c r="F394" s="25">
        <v>30.982415</v>
      </c>
    </row>
    <row r="395" spans="2:6" x14ac:dyDescent="0.25">
      <c r="B395" s="26" t="s">
        <v>475</v>
      </c>
      <c r="C395" s="26" t="s">
        <v>3109</v>
      </c>
      <c r="D395" s="26" t="s">
        <v>3218</v>
      </c>
      <c r="E395" s="25">
        <v>101.963555</v>
      </c>
      <c r="F395" s="25">
        <v>30.004407</v>
      </c>
    </row>
    <row r="396" spans="2:6" x14ac:dyDescent="0.25">
      <c r="B396" s="26" t="s">
        <v>475</v>
      </c>
      <c r="C396" s="26" t="s">
        <v>3132</v>
      </c>
      <c r="D396" s="26" t="s">
        <v>3217</v>
      </c>
      <c r="E396" s="25">
        <v>107.87542500000001</v>
      </c>
      <c r="F396" s="25">
        <v>31.089372000000001</v>
      </c>
    </row>
    <row r="397" spans="2:6" x14ac:dyDescent="0.25">
      <c r="B397" s="26" t="s">
        <v>475</v>
      </c>
      <c r="C397" s="26" t="s">
        <v>3100</v>
      </c>
      <c r="D397" s="26" t="s">
        <v>3216</v>
      </c>
      <c r="E397" s="25">
        <v>103.879558</v>
      </c>
      <c r="F397" s="25">
        <v>30.198854000000001</v>
      </c>
    </row>
    <row r="398" spans="2:6" x14ac:dyDescent="0.25">
      <c r="B398" s="26" t="s">
        <v>475</v>
      </c>
      <c r="C398" s="26" t="s">
        <v>3087</v>
      </c>
      <c r="D398" s="26" t="s">
        <v>3215</v>
      </c>
      <c r="E398" s="25">
        <v>103.96556099999999</v>
      </c>
      <c r="F398" s="25">
        <v>30.995564000000002</v>
      </c>
    </row>
    <row r="399" spans="2:6" x14ac:dyDescent="0.25">
      <c r="B399" s="26" t="s">
        <v>475</v>
      </c>
      <c r="C399" s="26" t="s">
        <v>3109</v>
      </c>
      <c r="D399" s="26" t="s">
        <v>3214</v>
      </c>
      <c r="E399" s="25">
        <v>99.292984000000004</v>
      </c>
      <c r="F399" s="25">
        <v>28.718779999999999</v>
      </c>
    </row>
    <row r="400" spans="2:6" x14ac:dyDescent="0.25">
      <c r="B400" s="26" t="s">
        <v>475</v>
      </c>
      <c r="C400" s="26" t="s">
        <v>3105</v>
      </c>
      <c r="D400" s="26" t="s">
        <v>3213</v>
      </c>
      <c r="E400" s="25">
        <v>102.182596</v>
      </c>
      <c r="F400" s="25">
        <v>27.408504000000001</v>
      </c>
    </row>
    <row r="401" spans="2:6" x14ac:dyDescent="0.25">
      <c r="B401" s="26" t="s">
        <v>475</v>
      </c>
      <c r="C401" s="26" t="s">
        <v>3109</v>
      </c>
      <c r="D401" s="26" t="s">
        <v>3212</v>
      </c>
      <c r="E401" s="25">
        <v>98.587401999999997</v>
      </c>
      <c r="F401" s="25">
        <v>31.812106</v>
      </c>
    </row>
    <row r="402" spans="2:6" x14ac:dyDescent="0.25">
      <c r="B402" s="26" t="s">
        <v>475</v>
      </c>
      <c r="C402" s="26" t="s">
        <v>3130</v>
      </c>
      <c r="D402" s="26" t="s">
        <v>3211</v>
      </c>
      <c r="E402" s="25">
        <v>106.775513</v>
      </c>
      <c r="F402" s="25">
        <v>31.857686000000001</v>
      </c>
    </row>
    <row r="403" spans="2:6" x14ac:dyDescent="0.25">
      <c r="B403" s="26" t="s">
        <v>475</v>
      </c>
      <c r="C403" s="26" t="s">
        <v>3087</v>
      </c>
      <c r="D403" s="26" t="s">
        <v>3210</v>
      </c>
      <c r="E403" s="25">
        <v>104.108592</v>
      </c>
      <c r="F403" s="25">
        <v>30.665589000000001</v>
      </c>
    </row>
    <row r="404" spans="2:6" x14ac:dyDescent="0.25">
      <c r="B404" s="26" t="s">
        <v>475</v>
      </c>
      <c r="C404" s="26" t="s">
        <v>3087</v>
      </c>
      <c r="D404" s="26" t="s">
        <v>3209</v>
      </c>
      <c r="E404" s="25">
        <v>103.81743299999999</v>
      </c>
      <c r="F404" s="25">
        <v>30.416364000000002</v>
      </c>
    </row>
    <row r="405" spans="2:6" x14ac:dyDescent="0.25">
      <c r="B405" s="26" t="s">
        <v>475</v>
      </c>
      <c r="C405" s="26" t="s">
        <v>3087</v>
      </c>
      <c r="D405" s="26" t="s">
        <v>3208</v>
      </c>
      <c r="E405" s="25">
        <v>104.16539299999999</v>
      </c>
      <c r="F405" s="25">
        <v>30.829407</v>
      </c>
    </row>
    <row r="406" spans="2:6" x14ac:dyDescent="0.25">
      <c r="B406" s="26" t="s">
        <v>475</v>
      </c>
      <c r="C406" s="26" t="s">
        <v>3109</v>
      </c>
      <c r="D406" s="26" t="s">
        <v>3207</v>
      </c>
      <c r="E406" s="25">
        <v>100.318398</v>
      </c>
      <c r="F406" s="25">
        <v>30.94547</v>
      </c>
    </row>
    <row r="407" spans="2:6" x14ac:dyDescent="0.25">
      <c r="B407" s="26" t="s">
        <v>475</v>
      </c>
      <c r="C407" s="26" t="s">
        <v>3159</v>
      </c>
      <c r="D407" s="26" t="s">
        <v>3206</v>
      </c>
      <c r="E407" s="25">
        <v>104.423439</v>
      </c>
      <c r="F407" s="25">
        <v>31.148596000000001</v>
      </c>
    </row>
    <row r="408" spans="2:6" x14ac:dyDescent="0.25">
      <c r="B408" s="26" t="s">
        <v>475</v>
      </c>
      <c r="C408" s="26" t="s">
        <v>3103</v>
      </c>
      <c r="D408" s="26" t="s">
        <v>3205</v>
      </c>
      <c r="E408" s="25">
        <v>106.296491</v>
      </c>
      <c r="F408" s="25">
        <v>32.235097000000003</v>
      </c>
    </row>
    <row r="409" spans="2:6" x14ac:dyDescent="0.25">
      <c r="B409" s="26" t="s">
        <v>475</v>
      </c>
      <c r="C409" s="26" t="s">
        <v>3103</v>
      </c>
      <c r="D409" s="26" t="s">
        <v>3204</v>
      </c>
      <c r="E409" s="25">
        <v>105.969419</v>
      </c>
      <c r="F409" s="25">
        <v>32.329618000000004</v>
      </c>
    </row>
    <row r="410" spans="2:6" x14ac:dyDescent="0.25">
      <c r="B410" s="26" t="s">
        <v>475</v>
      </c>
      <c r="C410" s="26" t="s">
        <v>3105</v>
      </c>
      <c r="D410" s="26" t="s">
        <v>3203</v>
      </c>
      <c r="E410" s="25">
        <v>102.849423</v>
      </c>
      <c r="F410" s="25">
        <v>28.020506000000001</v>
      </c>
    </row>
    <row r="411" spans="2:6" x14ac:dyDescent="0.25">
      <c r="B411" s="26" t="s">
        <v>475</v>
      </c>
      <c r="C411" s="26" t="s">
        <v>3105</v>
      </c>
      <c r="D411" s="26" t="s">
        <v>3202</v>
      </c>
      <c r="E411" s="25">
        <v>102.54659700000001</v>
      </c>
      <c r="F411" s="25">
        <v>27.381996000000001</v>
      </c>
    </row>
    <row r="412" spans="2:6" x14ac:dyDescent="0.25">
      <c r="B412" s="26" t="s">
        <v>475</v>
      </c>
      <c r="C412" s="26" t="s">
        <v>3103</v>
      </c>
      <c r="D412" s="26" t="s">
        <v>3201</v>
      </c>
      <c r="E412" s="25">
        <v>105.89658900000001</v>
      </c>
      <c r="F412" s="25">
        <v>32.649726000000001</v>
      </c>
    </row>
    <row r="413" spans="2:6" x14ac:dyDescent="0.25">
      <c r="B413" s="26" t="s">
        <v>475</v>
      </c>
      <c r="C413" s="26" t="s">
        <v>3105</v>
      </c>
      <c r="D413" s="26" t="s">
        <v>3200</v>
      </c>
      <c r="E413" s="25">
        <v>101.28639699999999</v>
      </c>
      <c r="F413" s="25">
        <v>27.934598999999999</v>
      </c>
    </row>
    <row r="414" spans="2:6" x14ac:dyDescent="0.25">
      <c r="B414" s="26" t="s">
        <v>475</v>
      </c>
      <c r="C414" s="26" t="s">
        <v>3089</v>
      </c>
      <c r="D414" s="26" t="s">
        <v>3199</v>
      </c>
      <c r="E414" s="25">
        <v>103.61058</v>
      </c>
      <c r="F414" s="25">
        <v>32.661797</v>
      </c>
    </row>
    <row r="415" spans="2:6" x14ac:dyDescent="0.25">
      <c r="B415" s="26" t="s">
        <v>475</v>
      </c>
      <c r="C415" s="26" t="s">
        <v>3172</v>
      </c>
      <c r="D415" s="26" t="s">
        <v>3198</v>
      </c>
      <c r="E415" s="25">
        <v>105.177567</v>
      </c>
      <c r="F415" s="25">
        <v>31.648313000000002</v>
      </c>
    </row>
    <row r="416" spans="2:6" x14ac:dyDescent="0.25">
      <c r="B416" s="26" t="s">
        <v>475</v>
      </c>
      <c r="C416" s="26" t="s">
        <v>3087</v>
      </c>
      <c r="D416" s="26" t="s">
        <v>3197</v>
      </c>
      <c r="E416" s="25">
        <v>104.049424</v>
      </c>
      <c r="F416" s="25">
        <v>30.648713000000001</v>
      </c>
    </row>
    <row r="417" spans="2:6" x14ac:dyDescent="0.25">
      <c r="B417" s="26" t="s">
        <v>475</v>
      </c>
      <c r="C417" s="26" t="s">
        <v>3126</v>
      </c>
      <c r="D417" s="26" t="s">
        <v>3196</v>
      </c>
      <c r="E417" s="25">
        <v>106.30246200000001</v>
      </c>
      <c r="F417" s="25">
        <v>30.355495999999999</v>
      </c>
    </row>
    <row r="418" spans="2:6" x14ac:dyDescent="0.25">
      <c r="B418" s="26" t="s">
        <v>475</v>
      </c>
      <c r="C418" s="26" t="s">
        <v>3107</v>
      </c>
      <c r="D418" s="26" t="s">
        <v>3195</v>
      </c>
      <c r="E418" s="25">
        <v>102.658576</v>
      </c>
      <c r="F418" s="25">
        <v>29.350217000000001</v>
      </c>
    </row>
    <row r="419" spans="2:6" x14ac:dyDescent="0.25">
      <c r="B419" s="26" t="s">
        <v>475</v>
      </c>
      <c r="C419" s="26" t="s">
        <v>3093</v>
      </c>
      <c r="D419" s="26" t="s">
        <v>3194</v>
      </c>
      <c r="E419" s="25">
        <v>105.073595</v>
      </c>
      <c r="F419" s="25">
        <v>28.729610000000001</v>
      </c>
    </row>
    <row r="420" spans="2:6" x14ac:dyDescent="0.25">
      <c r="B420" s="26" t="s">
        <v>475</v>
      </c>
      <c r="C420" s="26" t="s">
        <v>3172</v>
      </c>
      <c r="D420" s="26" t="s">
        <v>3193</v>
      </c>
      <c r="E420" s="25">
        <v>104.75241200000001</v>
      </c>
      <c r="F420" s="25">
        <v>31.784127999999999</v>
      </c>
    </row>
    <row r="421" spans="2:6" x14ac:dyDescent="0.25">
      <c r="B421" s="26" t="s">
        <v>475</v>
      </c>
      <c r="C421" s="26" t="s">
        <v>3085</v>
      </c>
      <c r="D421" s="26" t="s">
        <v>3192</v>
      </c>
      <c r="E421" s="25">
        <v>105.441545</v>
      </c>
      <c r="F421" s="25">
        <v>28.884671999999998</v>
      </c>
    </row>
    <row r="422" spans="2:6" x14ac:dyDescent="0.25">
      <c r="B422" s="26" t="s">
        <v>475</v>
      </c>
      <c r="C422" s="26" t="s">
        <v>3089</v>
      </c>
      <c r="D422" s="26" t="s">
        <v>3191</v>
      </c>
      <c r="E422" s="25">
        <v>103.596518</v>
      </c>
      <c r="F422" s="25">
        <v>31.483004999999999</v>
      </c>
    </row>
    <row r="423" spans="2:6" x14ac:dyDescent="0.25">
      <c r="B423" s="26" t="s">
        <v>475</v>
      </c>
      <c r="C423" s="26" t="s">
        <v>3095</v>
      </c>
      <c r="D423" s="26" t="s">
        <v>3190</v>
      </c>
      <c r="E423" s="25">
        <v>103.908467</v>
      </c>
      <c r="F423" s="25">
        <v>28.962888</v>
      </c>
    </row>
    <row r="424" spans="2:6" x14ac:dyDescent="0.25">
      <c r="B424" s="26" t="s">
        <v>475</v>
      </c>
      <c r="C424" s="26" t="s">
        <v>3095</v>
      </c>
      <c r="D424" s="26" t="s">
        <v>3189</v>
      </c>
      <c r="E424" s="25">
        <v>103.55643600000001</v>
      </c>
      <c r="F424" s="25">
        <v>29.419271999999999</v>
      </c>
    </row>
    <row r="425" spans="2:6" x14ac:dyDescent="0.25">
      <c r="B425" s="26" t="s">
        <v>475</v>
      </c>
      <c r="C425" s="26" t="s">
        <v>3137</v>
      </c>
      <c r="D425" s="26" t="s">
        <v>3188</v>
      </c>
      <c r="E425" s="25">
        <v>104.880409</v>
      </c>
      <c r="F425" s="25">
        <v>29.278797000000001</v>
      </c>
    </row>
    <row r="426" spans="2:6" x14ac:dyDescent="0.25">
      <c r="B426" s="26" t="s">
        <v>475</v>
      </c>
      <c r="C426" s="26" t="s">
        <v>3085</v>
      </c>
      <c r="D426" s="26" t="s">
        <v>3187</v>
      </c>
      <c r="E426" s="25">
        <v>105.38845600000001</v>
      </c>
      <c r="F426" s="25">
        <v>29.157626</v>
      </c>
    </row>
    <row r="427" spans="2:6" x14ac:dyDescent="0.25">
      <c r="B427" s="26" t="s">
        <v>475</v>
      </c>
      <c r="C427" s="26" t="s">
        <v>3109</v>
      </c>
      <c r="D427" s="26" t="s">
        <v>3186</v>
      </c>
      <c r="E427" s="25">
        <v>102.241432</v>
      </c>
      <c r="F427" s="25">
        <v>29.920401999999999</v>
      </c>
    </row>
    <row r="428" spans="2:6" x14ac:dyDescent="0.25">
      <c r="B428" s="26" t="s">
        <v>475</v>
      </c>
      <c r="C428" s="26" t="s">
        <v>3100</v>
      </c>
      <c r="D428" s="26" t="s">
        <v>3185</v>
      </c>
      <c r="E428" s="25">
        <v>103.37960200000001</v>
      </c>
      <c r="F428" s="25">
        <v>29.910616000000001</v>
      </c>
    </row>
    <row r="429" spans="2:6" x14ac:dyDescent="0.25">
      <c r="B429" s="26" t="s">
        <v>475</v>
      </c>
      <c r="C429" s="26" t="s">
        <v>3172</v>
      </c>
      <c r="D429" s="26" t="s">
        <v>3184</v>
      </c>
      <c r="E429" s="25">
        <v>104.76342</v>
      </c>
      <c r="F429" s="25">
        <v>31.461314000000002</v>
      </c>
    </row>
    <row r="430" spans="2:6" x14ac:dyDescent="0.25">
      <c r="B430" s="26" t="s">
        <v>475</v>
      </c>
      <c r="C430" s="26" t="s">
        <v>3132</v>
      </c>
      <c r="D430" s="26" t="s">
        <v>3183</v>
      </c>
      <c r="E430" s="25">
        <v>106.97958300000001</v>
      </c>
      <c r="F430" s="25">
        <v>30.842299000000001</v>
      </c>
    </row>
    <row r="431" spans="2:6" x14ac:dyDescent="0.25">
      <c r="B431" s="26" t="s">
        <v>475</v>
      </c>
      <c r="C431" s="26" t="s">
        <v>3087</v>
      </c>
      <c r="D431" s="26" t="s">
        <v>3182</v>
      </c>
      <c r="E431" s="25">
        <v>103.863573</v>
      </c>
      <c r="F431" s="25">
        <v>30.688486999999999</v>
      </c>
    </row>
    <row r="432" spans="2:6" x14ac:dyDescent="0.25">
      <c r="B432" s="26" t="s">
        <v>475</v>
      </c>
      <c r="C432" s="26" t="s">
        <v>3172</v>
      </c>
      <c r="D432" s="26" t="s">
        <v>3181</v>
      </c>
      <c r="E432" s="25">
        <v>104.772429</v>
      </c>
      <c r="F432" s="25">
        <v>31.479904000000001</v>
      </c>
    </row>
    <row r="433" spans="2:6" x14ac:dyDescent="0.25">
      <c r="B433" s="26" t="s">
        <v>475</v>
      </c>
      <c r="C433" s="26" t="s">
        <v>3109</v>
      </c>
      <c r="D433" s="26" t="s">
        <v>3180</v>
      </c>
      <c r="E433" s="25">
        <v>100.68239699999999</v>
      </c>
      <c r="F433" s="25">
        <v>31.397991999999999</v>
      </c>
    </row>
    <row r="434" spans="2:6" x14ac:dyDescent="0.25">
      <c r="B434" s="26" t="s">
        <v>475</v>
      </c>
      <c r="C434" s="26" t="s">
        <v>3095</v>
      </c>
      <c r="D434" s="26" t="s">
        <v>3179</v>
      </c>
      <c r="E434" s="25">
        <v>103.955507</v>
      </c>
      <c r="F434" s="25">
        <v>29.214219</v>
      </c>
    </row>
    <row r="435" spans="2:6" x14ac:dyDescent="0.25">
      <c r="B435" s="26" t="s">
        <v>475</v>
      </c>
      <c r="C435" s="26" t="s">
        <v>3093</v>
      </c>
      <c r="D435" s="26" t="s">
        <v>3178</v>
      </c>
      <c r="E435" s="25">
        <v>104.715575</v>
      </c>
      <c r="F435" s="25">
        <v>28.444320000000001</v>
      </c>
    </row>
    <row r="436" spans="2:6" x14ac:dyDescent="0.25">
      <c r="B436" s="26" t="s">
        <v>475</v>
      </c>
      <c r="C436" s="26" t="s">
        <v>3089</v>
      </c>
      <c r="D436" s="26" t="s">
        <v>3177</v>
      </c>
      <c r="E436" s="25">
        <v>103.173511</v>
      </c>
      <c r="F436" s="25">
        <v>31.442550000000001</v>
      </c>
    </row>
    <row r="437" spans="2:6" x14ac:dyDescent="0.25">
      <c r="B437" s="26" t="s">
        <v>475</v>
      </c>
      <c r="C437" s="26" t="s">
        <v>3109</v>
      </c>
      <c r="D437" s="26" t="s">
        <v>3176</v>
      </c>
      <c r="E437" s="25">
        <v>100.275575</v>
      </c>
      <c r="F437" s="25">
        <v>30.000031</v>
      </c>
    </row>
    <row r="438" spans="2:6" x14ac:dyDescent="0.25">
      <c r="B438" s="26" t="s">
        <v>475</v>
      </c>
      <c r="C438" s="26" t="s">
        <v>3109</v>
      </c>
      <c r="D438" s="26" t="s">
        <v>3175</v>
      </c>
      <c r="E438" s="25">
        <v>99.999210000000005</v>
      </c>
      <c r="F438" s="25">
        <v>31.628957</v>
      </c>
    </row>
    <row r="439" spans="2:6" x14ac:dyDescent="0.25">
      <c r="B439" s="26" t="s">
        <v>475</v>
      </c>
      <c r="C439" s="26" t="s">
        <v>3105</v>
      </c>
      <c r="D439" s="26" t="s">
        <v>3174</v>
      </c>
      <c r="E439" s="25">
        <v>102.778597</v>
      </c>
      <c r="F439" s="25">
        <v>28.964822999999999</v>
      </c>
    </row>
    <row r="440" spans="2:6" x14ac:dyDescent="0.25">
      <c r="B440" s="26" t="s">
        <v>475</v>
      </c>
      <c r="C440" s="26" t="s">
        <v>3109</v>
      </c>
      <c r="D440" s="26" t="s">
        <v>3173</v>
      </c>
      <c r="E440" s="25">
        <v>98.831100000000006</v>
      </c>
      <c r="F440" s="25">
        <v>31.215313999999999</v>
      </c>
    </row>
    <row r="441" spans="2:6" x14ac:dyDescent="0.25">
      <c r="B441" s="26" t="s">
        <v>475</v>
      </c>
      <c r="C441" s="26" t="s">
        <v>3172</v>
      </c>
      <c r="D441" s="26" t="s">
        <v>3171</v>
      </c>
      <c r="E441" s="25">
        <v>105.39550300000001</v>
      </c>
      <c r="F441" s="25">
        <v>31.214319</v>
      </c>
    </row>
    <row r="442" spans="2:6" x14ac:dyDescent="0.25">
      <c r="B442" s="26" t="s">
        <v>475</v>
      </c>
      <c r="C442" s="26" t="s">
        <v>3105</v>
      </c>
      <c r="D442" s="26" t="s">
        <v>3170</v>
      </c>
      <c r="E442" s="25">
        <v>101.515429</v>
      </c>
      <c r="F442" s="25">
        <v>27.428155</v>
      </c>
    </row>
    <row r="443" spans="2:6" x14ac:dyDescent="0.25">
      <c r="B443" s="26" t="s">
        <v>475</v>
      </c>
      <c r="C443" s="26" t="s">
        <v>3140</v>
      </c>
      <c r="D443" s="26" t="s">
        <v>3169</v>
      </c>
      <c r="E443" s="25">
        <v>101.860499</v>
      </c>
      <c r="F443" s="25">
        <v>26.688766999999999</v>
      </c>
    </row>
    <row r="444" spans="2:6" x14ac:dyDescent="0.25">
      <c r="B444" s="26" t="s">
        <v>475</v>
      </c>
      <c r="C444" s="26" t="s">
        <v>3107</v>
      </c>
      <c r="D444" s="26" t="s">
        <v>3168</v>
      </c>
      <c r="E444" s="25">
        <v>102.366405</v>
      </c>
      <c r="F444" s="25">
        <v>29.234304999999999</v>
      </c>
    </row>
    <row r="445" spans="2:6" x14ac:dyDescent="0.25">
      <c r="B445" s="26" t="s">
        <v>475</v>
      </c>
      <c r="C445" s="26" t="s">
        <v>3109</v>
      </c>
      <c r="D445" s="26" t="s">
        <v>3167</v>
      </c>
      <c r="E445" s="25">
        <v>98.109481000000002</v>
      </c>
      <c r="F445" s="25">
        <v>32.984003000000001</v>
      </c>
    </row>
    <row r="446" spans="2:6" x14ac:dyDescent="0.25">
      <c r="B446" s="26" t="s">
        <v>475</v>
      </c>
      <c r="C446" s="26" t="s">
        <v>3109</v>
      </c>
      <c r="D446" s="26" t="s">
        <v>3166</v>
      </c>
      <c r="E446" s="25">
        <v>100.304462</v>
      </c>
      <c r="F446" s="25">
        <v>29.043122</v>
      </c>
    </row>
    <row r="447" spans="2:6" x14ac:dyDescent="0.25">
      <c r="B447" s="26" t="s">
        <v>475</v>
      </c>
      <c r="C447" s="26" t="s">
        <v>3093</v>
      </c>
      <c r="D447" s="26" t="s">
        <v>3165</v>
      </c>
      <c r="E447" s="25">
        <v>104.51740599999999</v>
      </c>
      <c r="F447" s="25">
        <v>28.170173999999999</v>
      </c>
    </row>
    <row r="448" spans="2:6" x14ac:dyDescent="0.25">
      <c r="B448" s="26" t="s">
        <v>475</v>
      </c>
      <c r="C448" s="26" t="s">
        <v>3087</v>
      </c>
      <c r="D448" s="26" t="s">
        <v>3164</v>
      </c>
      <c r="E448" s="25">
        <v>104.56951599999999</v>
      </c>
      <c r="F448" s="25">
        <v>30.3766</v>
      </c>
    </row>
    <row r="449" spans="2:6" x14ac:dyDescent="0.25">
      <c r="B449" s="26" t="s">
        <v>475</v>
      </c>
      <c r="C449" s="26" t="s">
        <v>3140</v>
      </c>
      <c r="D449" s="26" t="s">
        <v>3163</v>
      </c>
      <c r="E449" s="25">
        <v>102.11644</v>
      </c>
      <c r="F449" s="25">
        <v>26.896968000000001</v>
      </c>
    </row>
    <row r="450" spans="2:6" x14ac:dyDescent="0.25">
      <c r="B450" s="26" t="s">
        <v>475</v>
      </c>
      <c r="C450" s="26" t="s">
        <v>3089</v>
      </c>
      <c r="D450" s="26" t="s">
        <v>3162</v>
      </c>
      <c r="E450" s="25">
        <v>102.55061499999999</v>
      </c>
      <c r="F450" s="25">
        <v>32.796605</v>
      </c>
    </row>
    <row r="451" spans="2:6" x14ac:dyDescent="0.25">
      <c r="B451" s="26" t="s">
        <v>475</v>
      </c>
      <c r="C451" s="26" t="s">
        <v>3085</v>
      </c>
      <c r="D451" s="26" t="s">
        <v>3161</v>
      </c>
      <c r="E451" s="25">
        <v>105.377409</v>
      </c>
      <c r="F451" s="25">
        <v>28.77936</v>
      </c>
    </row>
    <row r="452" spans="2:6" x14ac:dyDescent="0.25">
      <c r="B452" s="26" t="s">
        <v>475</v>
      </c>
      <c r="C452" s="26" t="s">
        <v>3159</v>
      </c>
      <c r="D452" s="26" t="s">
        <v>3160</v>
      </c>
      <c r="E452" s="25">
        <v>104.227609</v>
      </c>
      <c r="F452" s="25">
        <v>31.343592000000001</v>
      </c>
    </row>
    <row r="453" spans="2:6" x14ac:dyDescent="0.25">
      <c r="B453" s="26" t="s">
        <v>475</v>
      </c>
      <c r="C453" s="26" t="s">
        <v>3159</v>
      </c>
      <c r="D453" s="26" t="s">
        <v>3158</v>
      </c>
      <c r="E453" s="25">
        <v>104.517414</v>
      </c>
      <c r="F453" s="25">
        <v>31.324179000000001</v>
      </c>
    </row>
    <row r="454" spans="2:6" x14ac:dyDescent="0.25">
      <c r="B454" s="26" t="s">
        <v>475</v>
      </c>
      <c r="C454" s="26" t="s">
        <v>3105</v>
      </c>
      <c r="D454" s="26" t="s">
        <v>3157</v>
      </c>
      <c r="E454" s="25">
        <v>103.138586</v>
      </c>
      <c r="F454" s="25">
        <v>28.334019999999999</v>
      </c>
    </row>
    <row r="455" spans="2:6" x14ac:dyDescent="0.25">
      <c r="B455" s="26" t="s">
        <v>475</v>
      </c>
      <c r="C455" s="26" t="s">
        <v>3093</v>
      </c>
      <c r="D455" s="26" t="s">
        <v>3156</v>
      </c>
      <c r="E455" s="25">
        <v>104.62643799999999</v>
      </c>
      <c r="F455" s="25">
        <v>28.772051999999999</v>
      </c>
    </row>
    <row r="456" spans="2:6" x14ac:dyDescent="0.25">
      <c r="B456" s="26" t="s">
        <v>475</v>
      </c>
      <c r="C456" s="26" t="s">
        <v>3137</v>
      </c>
      <c r="D456" s="26" t="s">
        <v>3155</v>
      </c>
      <c r="E456" s="25">
        <v>104.783447</v>
      </c>
      <c r="F456" s="25">
        <v>29.343499000000001</v>
      </c>
    </row>
    <row r="457" spans="2:6" x14ac:dyDescent="0.25">
      <c r="B457" s="26" t="s">
        <v>475</v>
      </c>
      <c r="C457" s="26" t="s">
        <v>3143</v>
      </c>
      <c r="D457" s="26" t="s">
        <v>3154</v>
      </c>
      <c r="E457" s="25">
        <v>105.574523</v>
      </c>
      <c r="F457" s="25">
        <v>30.531471</v>
      </c>
    </row>
    <row r="458" spans="2:6" x14ac:dyDescent="0.25">
      <c r="B458" s="26" t="s">
        <v>475</v>
      </c>
      <c r="C458" s="26" t="s">
        <v>3109</v>
      </c>
      <c r="D458" s="26" t="s">
        <v>3153</v>
      </c>
      <c r="E458" s="25">
        <v>100.339414</v>
      </c>
      <c r="F458" s="25">
        <v>32.274329999999999</v>
      </c>
    </row>
    <row r="459" spans="2:6" x14ac:dyDescent="0.25">
      <c r="B459" s="26" t="s">
        <v>475</v>
      </c>
      <c r="C459" s="26" t="s">
        <v>3107</v>
      </c>
      <c r="D459" s="26" t="s">
        <v>3152</v>
      </c>
      <c r="E459" s="25">
        <v>102.934528</v>
      </c>
      <c r="F459" s="25">
        <v>30.149872999999999</v>
      </c>
    </row>
    <row r="460" spans="2:6" x14ac:dyDescent="0.25">
      <c r="B460" s="26" t="s">
        <v>475</v>
      </c>
      <c r="C460" s="26" t="s">
        <v>3103</v>
      </c>
      <c r="D460" s="26" t="s">
        <v>3151</v>
      </c>
      <c r="E460" s="25">
        <v>105.94148300000001</v>
      </c>
      <c r="F460" s="25">
        <v>31.738683999999999</v>
      </c>
    </row>
    <row r="461" spans="2:6" x14ac:dyDescent="0.25">
      <c r="B461" s="26" t="s">
        <v>475</v>
      </c>
      <c r="C461" s="26" t="s">
        <v>3089</v>
      </c>
      <c r="D461" s="26" t="s">
        <v>3150</v>
      </c>
      <c r="E461" s="25">
        <v>102.974391</v>
      </c>
      <c r="F461" s="25">
        <v>33.584377000000003</v>
      </c>
    </row>
    <row r="462" spans="2:6" x14ac:dyDescent="0.25">
      <c r="B462" s="26" t="s">
        <v>475</v>
      </c>
      <c r="C462" s="26" t="s">
        <v>3089</v>
      </c>
      <c r="D462" s="26" t="s">
        <v>3149</v>
      </c>
      <c r="E462" s="25">
        <v>103.85959</v>
      </c>
      <c r="F462" s="25">
        <v>31.686809</v>
      </c>
    </row>
    <row r="463" spans="2:6" x14ac:dyDescent="0.25">
      <c r="B463" s="26" t="s">
        <v>475</v>
      </c>
      <c r="C463" s="26" t="s">
        <v>3137</v>
      </c>
      <c r="D463" s="26" t="s">
        <v>3148</v>
      </c>
      <c r="E463" s="25">
        <v>104.423458</v>
      </c>
      <c r="F463" s="25">
        <v>29.451801</v>
      </c>
    </row>
    <row r="464" spans="2:6" x14ac:dyDescent="0.25">
      <c r="B464" s="26" t="s">
        <v>475</v>
      </c>
      <c r="C464" s="26" t="s">
        <v>3107</v>
      </c>
      <c r="D464" s="26" t="s">
        <v>3147</v>
      </c>
      <c r="E464" s="25">
        <v>102.853436</v>
      </c>
      <c r="F464" s="25">
        <v>29.799194</v>
      </c>
    </row>
    <row r="465" spans="2:6" x14ac:dyDescent="0.25">
      <c r="B465" s="26" t="s">
        <v>475</v>
      </c>
      <c r="C465" s="26" t="s">
        <v>3091</v>
      </c>
      <c r="D465" s="26" t="s">
        <v>3146</v>
      </c>
      <c r="E465" s="25">
        <v>106.572408</v>
      </c>
      <c r="F465" s="25">
        <v>31.083003000000001</v>
      </c>
    </row>
    <row r="466" spans="2:6" x14ac:dyDescent="0.25">
      <c r="B466" s="26" t="s">
        <v>475</v>
      </c>
      <c r="C466" s="26" t="s">
        <v>3087</v>
      </c>
      <c r="D466" s="26" t="s">
        <v>3145</v>
      </c>
      <c r="E466" s="25">
        <v>103.51257099999999</v>
      </c>
      <c r="F466" s="25">
        <v>30.202500000000001</v>
      </c>
    </row>
    <row r="467" spans="2:6" x14ac:dyDescent="0.25">
      <c r="B467" s="26" t="s">
        <v>475</v>
      </c>
      <c r="C467" s="26" t="s">
        <v>3091</v>
      </c>
      <c r="D467" s="26" t="s">
        <v>3144</v>
      </c>
      <c r="E467" s="25">
        <v>106.418482</v>
      </c>
      <c r="F467" s="25">
        <v>31.034631000000001</v>
      </c>
    </row>
    <row r="468" spans="2:6" x14ac:dyDescent="0.25">
      <c r="B468" s="26" t="s">
        <v>475</v>
      </c>
      <c r="C468" s="26" t="s">
        <v>3143</v>
      </c>
      <c r="D468" s="26" t="s">
        <v>3142</v>
      </c>
      <c r="E468" s="25">
        <v>105.713446</v>
      </c>
      <c r="F468" s="25">
        <v>30.763750999999999</v>
      </c>
    </row>
    <row r="469" spans="2:6" x14ac:dyDescent="0.25">
      <c r="B469" s="26" t="s">
        <v>475</v>
      </c>
      <c r="C469" s="26" t="s">
        <v>3091</v>
      </c>
      <c r="D469" s="26" t="s">
        <v>3141</v>
      </c>
      <c r="E469" s="25">
        <v>105.907611</v>
      </c>
      <c r="F469" s="25">
        <v>31.000688</v>
      </c>
    </row>
    <row r="470" spans="2:6" x14ac:dyDescent="0.25">
      <c r="B470" s="26" t="s">
        <v>475</v>
      </c>
      <c r="C470" s="26" t="s">
        <v>3140</v>
      </c>
      <c r="D470" s="26" t="s">
        <v>3139</v>
      </c>
      <c r="E470" s="25">
        <v>101.637413</v>
      </c>
      <c r="F470" s="25">
        <v>26.603867999999999</v>
      </c>
    </row>
    <row r="471" spans="2:6" x14ac:dyDescent="0.25">
      <c r="B471" s="26" t="s">
        <v>475</v>
      </c>
      <c r="C471" s="26" t="s">
        <v>3105</v>
      </c>
      <c r="D471" s="26" t="s">
        <v>3138</v>
      </c>
      <c r="E471" s="25">
        <v>102.271484</v>
      </c>
      <c r="F471" s="25">
        <v>27.900580999999999</v>
      </c>
    </row>
    <row r="472" spans="2:6" x14ac:dyDescent="0.25">
      <c r="B472" s="26" t="s">
        <v>475</v>
      </c>
      <c r="C472" s="26" t="s">
        <v>3137</v>
      </c>
      <c r="D472" s="26" t="s">
        <v>3136</v>
      </c>
      <c r="E472" s="25">
        <v>104.721557</v>
      </c>
      <c r="F472" s="25">
        <v>29.351476000000002</v>
      </c>
    </row>
    <row r="473" spans="2:6" x14ac:dyDescent="0.25">
      <c r="B473" s="26" t="s">
        <v>475</v>
      </c>
      <c r="C473" s="26" t="s">
        <v>3113</v>
      </c>
      <c r="D473" s="26" t="s">
        <v>3135</v>
      </c>
      <c r="E473" s="25">
        <v>104.858495</v>
      </c>
      <c r="F473" s="25">
        <v>29.770233999999999</v>
      </c>
    </row>
    <row r="474" spans="2:6" x14ac:dyDescent="0.25">
      <c r="B474" s="26" t="s">
        <v>475</v>
      </c>
      <c r="C474" s="26" t="s">
        <v>3105</v>
      </c>
      <c r="D474" s="26" t="s">
        <v>3134</v>
      </c>
      <c r="E474" s="25">
        <v>102.51447400000001</v>
      </c>
      <c r="F474" s="25">
        <v>28.645828000000002</v>
      </c>
    </row>
    <row r="475" spans="2:6" x14ac:dyDescent="0.25">
      <c r="B475" s="26" t="s">
        <v>475</v>
      </c>
      <c r="C475" s="26" t="s">
        <v>3132</v>
      </c>
      <c r="D475" s="26" t="s">
        <v>3133</v>
      </c>
      <c r="E475" s="25">
        <v>107.518411</v>
      </c>
      <c r="F475" s="25">
        <v>31.202393000000001</v>
      </c>
    </row>
    <row r="476" spans="2:6" x14ac:dyDescent="0.25">
      <c r="B476" s="26" t="s">
        <v>475</v>
      </c>
      <c r="C476" s="26" t="s">
        <v>3132</v>
      </c>
      <c r="D476" s="26" t="s">
        <v>3131</v>
      </c>
      <c r="E476" s="25">
        <v>107.511447</v>
      </c>
      <c r="F476" s="25">
        <v>31.220932000000001</v>
      </c>
    </row>
    <row r="477" spans="2:6" x14ac:dyDescent="0.25">
      <c r="B477" s="26" t="s">
        <v>475</v>
      </c>
      <c r="C477" s="26" t="s">
        <v>3130</v>
      </c>
      <c r="D477" s="26" t="s">
        <v>3129</v>
      </c>
      <c r="E477" s="25">
        <v>107.25151700000001</v>
      </c>
      <c r="F477" s="25">
        <v>31.917714</v>
      </c>
    </row>
    <row r="478" spans="2:6" x14ac:dyDescent="0.25">
      <c r="B478" s="26" t="s">
        <v>475</v>
      </c>
      <c r="C478" s="26" t="s">
        <v>3109</v>
      </c>
      <c r="D478" s="26" t="s">
        <v>3128</v>
      </c>
      <c r="E478" s="25">
        <v>101.13154</v>
      </c>
      <c r="F478" s="25">
        <v>30.985326000000001</v>
      </c>
    </row>
    <row r="479" spans="2:6" x14ac:dyDescent="0.25">
      <c r="B479" s="26" t="s">
        <v>475</v>
      </c>
      <c r="C479" s="26" t="s">
        <v>3087</v>
      </c>
      <c r="D479" s="26" t="s">
        <v>3127</v>
      </c>
      <c r="E479" s="25">
        <v>103.47048100000001</v>
      </c>
      <c r="F479" s="25">
        <v>30.416398999999998</v>
      </c>
    </row>
    <row r="480" spans="2:6" x14ac:dyDescent="0.25">
      <c r="B480" s="26" t="s">
        <v>475</v>
      </c>
      <c r="C480" s="26" t="s">
        <v>3126</v>
      </c>
      <c r="D480" s="26" t="s">
        <v>3125</v>
      </c>
      <c r="E480" s="25">
        <v>106.936403</v>
      </c>
      <c r="F480" s="25">
        <v>30.341073000000002</v>
      </c>
    </row>
    <row r="481" spans="2:6" x14ac:dyDescent="0.25">
      <c r="B481" s="26" t="s">
        <v>475</v>
      </c>
      <c r="C481" s="26" t="s">
        <v>3087</v>
      </c>
      <c r="D481" s="26" t="s">
        <v>3124</v>
      </c>
      <c r="E481" s="25">
        <v>103.905446</v>
      </c>
      <c r="F481" s="25">
        <v>30.799537999999998</v>
      </c>
    </row>
    <row r="482" spans="2:6" x14ac:dyDescent="0.25">
      <c r="B482" s="26" t="s">
        <v>475</v>
      </c>
      <c r="C482" s="26" t="s">
        <v>3087</v>
      </c>
      <c r="D482" s="26" t="s">
        <v>3123</v>
      </c>
      <c r="E482" s="25">
        <v>103.65353399999999</v>
      </c>
      <c r="F482" s="25">
        <v>30.994257000000001</v>
      </c>
    </row>
    <row r="483" spans="2:6" x14ac:dyDescent="0.25">
      <c r="B483" s="26" t="s">
        <v>475</v>
      </c>
      <c r="C483" s="26" t="s">
        <v>3095</v>
      </c>
      <c r="D483" s="26" t="s">
        <v>3122</v>
      </c>
      <c r="E483" s="25">
        <v>103.08539399999999</v>
      </c>
      <c r="F483" s="25">
        <v>29.250803999999999</v>
      </c>
    </row>
    <row r="484" spans="2:6" x14ac:dyDescent="0.25">
      <c r="B484" s="26" t="s">
        <v>475</v>
      </c>
      <c r="C484" s="26" t="s">
        <v>3087</v>
      </c>
      <c r="D484" s="26" t="s">
        <v>3121</v>
      </c>
      <c r="E484" s="25">
        <v>104.418443</v>
      </c>
      <c r="F484" s="25">
        <v>30.868358000000001</v>
      </c>
    </row>
    <row r="485" spans="2:6" x14ac:dyDescent="0.25">
      <c r="B485" s="26" t="s">
        <v>475</v>
      </c>
      <c r="C485" s="26" t="s">
        <v>3089</v>
      </c>
      <c r="D485" s="26" t="s">
        <v>3120</v>
      </c>
      <c r="E485" s="25">
        <v>102.07061</v>
      </c>
      <c r="F485" s="25">
        <v>31.482005999999998</v>
      </c>
    </row>
    <row r="486" spans="2:6" x14ac:dyDescent="0.25">
      <c r="B486" s="26" t="s">
        <v>475</v>
      </c>
      <c r="C486" s="26" t="s">
        <v>3087</v>
      </c>
      <c r="D486" s="26" t="s">
        <v>3119</v>
      </c>
      <c r="E486" s="25">
        <v>104.05740400000001</v>
      </c>
      <c r="F486" s="25">
        <v>30.697355999999999</v>
      </c>
    </row>
    <row r="487" spans="2:6" x14ac:dyDescent="0.25">
      <c r="B487" s="26" t="s">
        <v>475</v>
      </c>
      <c r="C487" s="26" t="s">
        <v>3105</v>
      </c>
      <c r="D487" s="26" t="s">
        <v>3118</v>
      </c>
      <c r="E487" s="25">
        <v>103.254549</v>
      </c>
      <c r="F487" s="25">
        <v>27.702145000000002</v>
      </c>
    </row>
    <row r="488" spans="2:6" x14ac:dyDescent="0.25">
      <c r="B488" s="26" t="s">
        <v>475</v>
      </c>
      <c r="C488" s="26" t="s">
        <v>3087</v>
      </c>
      <c r="D488" s="26" t="s">
        <v>3117</v>
      </c>
      <c r="E488" s="25">
        <v>104.089562</v>
      </c>
      <c r="F488" s="25">
        <v>30.661904</v>
      </c>
    </row>
    <row r="489" spans="2:6" x14ac:dyDescent="0.25">
      <c r="B489" s="26" t="s">
        <v>475</v>
      </c>
      <c r="C489" s="26" t="s">
        <v>3093</v>
      </c>
      <c r="D489" s="26" t="s">
        <v>3116</v>
      </c>
      <c r="E489" s="25">
        <v>104.927564</v>
      </c>
      <c r="F489" s="25">
        <v>28.588132999999999</v>
      </c>
    </row>
    <row r="490" spans="2:6" x14ac:dyDescent="0.25">
      <c r="B490" s="26" t="s">
        <v>475</v>
      </c>
      <c r="C490" s="26" t="s">
        <v>3091</v>
      </c>
      <c r="D490" s="26" t="s">
        <v>3115</v>
      </c>
      <c r="E490" s="25">
        <v>106.011565</v>
      </c>
      <c r="F490" s="25">
        <v>31.564074999999999</v>
      </c>
    </row>
    <row r="491" spans="2:6" x14ac:dyDescent="0.25">
      <c r="B491" s="26" t="s">
        <v>475</v>
      </c>
      <c r="C491" s="26" t="s">
        <v>3089</v>
      </c>
      <c r="D491" s="26" t="s">
        <v>3114</v>
      </c>
      <c r="E491" s="25">
        <v>101.71361</v>
      </c>
      <c r="F491" s="25">
        <v>32.908220999999998</v>
      </c>
    </row>
    <row r="492" spans="2:6" x14ac:dyDescent="0.25">
      <c r="B492" s="26" t="s">
        <v>475</v>
      </c>
      <c r="C492" s="26" t="s">
        <v>3113</v>
      </c>
      <c r="D492" s="26" t="s">
        <v>3112</v>
      </c>
      <c r="E492" s="25">
        <v>105.294572</v>
      </c>
      <c r="F492" s="25">
        <v>29.345244999999998</v>
      </c>
    </row>
    <row r="493" spans="2:6" x14ac:dyDescent="0.25">
      <c r="B493" s="26" t="s">
        <v>475</v>
      </c>
      <c r="C493" s="26" t="s">
        <v>3111</v>
      </c>
      <c r="D493" s="26" t="s">
        <v>3110</v>
      </c>
      <c r="E493" s="25">
        <v>104.658424</v>
      </c>
      <c r="F493" s="25">
        <v>30.123753000000001</v>
      </c>
    </row>
    <row r="494" spans="2:6" x14ac:dyDescent="0.25">
      <c r="B494" s="26" t="s">
        <v>475</v>
      </c>
      <c r="C494" s="26" t="s">
        <v>3109</v>
      </c>
      <c r="D494" s="26" t="s">
        <v>3108</v>
      </c>
      <c r="E494" s="25">
        <v>101.0205</v>
      </c>
      <c r="F494" s="25">
        <v>30.037569000000001</v>
      </c>
    </row>
    <row r="495" spans="2:6" x14ac:dyDescent="0.25">
      <c r="B495" s="26" t="s">
        <v>475</v>
      </c>
      <c r="C495" s="26" t="s">
        <v>3107</v>
      </c>
      <c r="D495" s="26" t="s">
        <v>3106</v>
      </c>
      <c r="E495" s="25">
        <v>103.039575</v>
      </c>
      <c r="F495" s="25">
        <v>30.011061999999999</v>
      </c>
    </row>
    <row r="496" spans="2:6" x14ac:dyDescent="0.25">
      <c r="B496" s="26" t="s">
        <v>475</v>
      </c>
      <c r="C496" s="26" t="s">
        <v>3105</v>
      </c>
      <c r="D496" s="26" t="s">
        <v>3104</v>
      </c>
      <c r="E496" s="25">
        <v>103.578429</v>
      </c>
      <c r="F496" s="25">
        <v>28.268951000000001</v>
      </c>
    </row>
    <row r="497" spans="2:6" x14ac:dyDescent="0.25">
      <c r="B497" s="26" t="s">
        <v>475</v>
      </c>
      <c r="C497" s="26" t="s">
        <v>3103</v>
      </c>
      <c r="D497" s="26" t="s">
        <v>3102</v>
      </c>
      <c r="E497" s="25">
        <v>105.245407</v>
      </c>
      <c r="F497" s="25">
        <v>32.581617000000001</v>
      </c>
    </row>
    <row r="498" spans="2:6" x14ac:dyDescent="0.25">
      <c r="B498" s="26" t="s">
        <v>475</v>
      </c>
      <c r="C498" s="26" t="s">
        <v>3087</v>
      </c>
      <c r="D498" s="26" t="s">
        <v>3101</v>
      </c>
      <c r="E498" s="25">
        <v>104.25751200000001</v>
      </c>
      <c r="F498" s="25">
        <v>30.884421</v>
      </c>
    </row>
    <row r="499" spans="2:6" x14ac:dyDescent="0.25">
      <c r="B499" s="26" t="s">
        <v>475</v>
      </c>
      <c r="C499" s="26" t="s">
        <v>3100</v>
      </c>
      <c r="D499" s="26" t="s">
        <v>3099</v>
      </c>
      <c r="E499" s="25">
        <v>103.853559</v>
      </c>
      <c r="F499" s="25">
        <v>29.837054999999999</v>
      </c>
    </row>
    <row r="500" spans="2:6" x14ac:dyDescent="0.25">
      <c r="B500" s="26" t="s">
        <v>475</v>
      </c>
      <c r="C500" s="26" t="s">
        <v>3087</v>
      </c>
      <c r="D500" s="26" t="s">
        <v>3098</v>
      </c>
      <c r="E500" s="25">
        <v>104.06744500000001</v>
      </c>
      <c r="F500" s="25">
        <v>30.680038</v>
      </c>
    </row>
    <row r="501" spans="2:6" x14ac:dyDescent="0.25">
      <c r="B501" s="26" t="s">
        <v>475</v>
      </c>
      <c r="C501" s="26" t="s">
        <v>3091</v>
      </c>
      <c r="D501" s="26" t="s">
        <v>3097</v>
      </c>
      <c r="E501" s="25">
        <v>106.098411</v>
      </c>
      <c r="F501" s="25">
        <v>30.802752999999999</v>
      </c>
    </row>
    <row r="502" spans="2:6" x14ac:dyDescent="0.25">
      <c r="B502" s="26" t="s">
        <v>475</v>
      </c>
      <c r="C502" s="26" t="s">
        <v>3089</v>
      </c>
      <c r="D502" s="26" t="s">
        <v>3096</v>
      </c>
      <c r="E502" s="25">
        <v>102.21350200000001</v>
      </c>
      <c r="F502" s="25">
        <v>31.911747999999999</v>
      </c>
    </row>
    <row r="503" spans="2:6" x14ac:dyDescent="0.25">
      <c r="B503" s="26" t="s">
        <v>475</v>
      </c>
      <c r="C503" s="26" t="s">
        <v>3095</v>
      </c>
      <c r="D503" s="26" t="s">
        <v>3094</v>
      </c>
      <c r="E503" s="25">
        <v>103.552454</v>
      </c>
      <c r="F503" s="25">
        <v>28.841736000000001</v>
      </c>
    </row>
    <row r="504" spans="2:6" x14ac:dyDescent="0.25">
      <c r="B504" s="26" t="s">
        <v>475</v>
      </c>
      <c r="C504" s="26" t="s">
        <v>3093</v>
      </c>
      <c r="D504" s="26" t="s">
        <v>3092</v>
      </c>
      <c r="E504" s="25">
        <v>104.524411</v>
      </c>
      <c r="F504" s="25">
        <v>28.442511</v>
      </c>
    </row>
    <row r="505" spans="2:6" x14ac:dyDescent="0.25">
      <c r="B505" s="26" t="s">
        <v>475</v>
      </c>
      <c r="C505" s="26" t="s">
        <v>3091</v>
      </c>
      <c r="D505" s="26" t="s">
        <v>3090</v>
      </c>
      <c r="E505" s="25">
        <v>106.12554</v>
      </c>
      <c r="F505" s="25">
        <v>30.787254999999998</v>
      </c>
    </row>
    <row r="506" spans="2:6" x14ac:dyDescent="0.25">
      <c r="B506" s="26" t="s">
        <v>475</v>
      </c>
      <c r="C506" s="26" t="s">
        <v>3089</v>
      </c>
      <c r="D506" s="26" t="s">
        <v>3088</v>
      </c>
      <c r="E506" s="25">
        <v>102.996517</v>
      </c>
      <c r="F506" s="25">
        <v>32.067805</v>
      </c>
    </row>
    <row r="507" spans="2:6" x14ac:dyDescent="0.25">
      <c r="B507" s="26" t="s">
        <v>475</v>
      </c>
      <c r="C507" s="26" t="s">
        <v>3087</v>
      </c>
      <c r="D507" s="26" t="s">
        <v>3086</v>
      </c>
      <c r="E507" s="25">
        <v>104.281397</v>
      </c>
      <c r="F507" s="25">
        <v>30.562698000000001</v>
      </c>
    </row>
    <row r="508" spans="2:6" x14ac:dyDescent="0.25">
      <c r="B508" s="26" t="s">
        <v>475</v>
      </c>
      <c r="C508" s="26" t="s">
        <v>3085</v>
      </c>
      <c r="D508" s="26" t="s">
        <v>3084</v>
      </c>
      <c r="E508" s="25">
        <v>105.44454399999999</v>
      </c>
      <c r="F508" s="25">
        <v>28.919011999999999</v>
      </c>
    </row>
    <row r="509" spans="2:6" x14ac:dyDescent="0.25">
      <c r="B509" s="26" t="s">
        <v>471</v>
      </c>
      <c r="C509" s="26" t="s">
        <v>852</v>
      </c>
      <c r="D509" s="26" t="s">
        <v>3083</v>
      </c>
      <c r="E509" s="25">
        <v>117.32056900000001</v>
      </c>
      <c r="F509" s="25">
        <v>39.092331999999999</v>
      </c>
    </row>
    <row r="510" spans="2:6" x14ac:dyDescent="0.25">
      <c r="B510" s="26" t="s">
        <v>471</v>
      </c>
      <c r="C510" s="26" t="s">
        <v>852</v>
      </c>
      <c r="D510" s="26" t="s">
        <v>3082</v>
      </c>
      <c r="E510" s="25">
        <v>117.141403</v>
      </c>
      <c r="F510" s="25">
        <v>39.230344000000002</v>
      </c>
    </row>
    <row r="511" spans="2:6" x14ac:dyDescent="0.25">
      <c r="B511" s="26" t="s">
        <v>471</v>
      </c>
      <c r="C511" s="26" t="s">
        <v>852</v>
      </c>
      <c r="D511" s="26" t="s">
        <v>3081</v>
      </c>
      <c r="E511" s="25">
        <v>117.156515</v>
      </c>
      <c r="F511" s="25">
        <v>39.144105000000003</v>
      </c>
    </row>
    <row r="512" spans="2:6" x14ac:dyDescent="0.25">
      <c r="B512" s="26" t="s">
        <v>471</v>
      </c>
      <c r="C512" s="26" t="s">
        <v>852</v>
      </c>
      <c r="D512" s="26" t="s">
        <v>982</v>
      </c>
      <c r="E512" s="25">
        <v>117.221467</v>
      </c>
      <c r="F512" s="25">
        <v>39.123390000000001</v>
      </c>
    </row>
    <row r="513" spans="2:6" x14ac:dyDescent="0.25">
      <c r="B513" s="26" t="s">
        <v>471</v>
      </c>
      <c r="C513" s="26" t="s">
        <v>852</v>
      </c>
      <c r="D513" s="26" t="s">
        <v>3080</v>
      </c>
      <c r="E513" s="25">
        <v>117.832393</v>
      </c>
      <c r="F513" s="25">
        <v>39.336956000000001</v>
      </c>
    </row>
    <row r="514" spans="2:6" x14ac:dyDescent="0.25">
      <c r="B514" s="26" t="s">
        <v>471</v>
      </c>
      <c r="C514" s="26" t="s">
        <v>852</v>
      </c>
      <c r="D514" s="26" t="s">
        <v>3079</v>
      </c>
      <c r="E514" s="25">
        <v>117.31660100000001</v>
      </c>
      <c r="F514" s="25">
        <v>39.723193999999999</v>
      </c>
    </row>
    <row r="515" spans="2:6" x14ac:dyDescent="0.25">
      <c r="B515" s="26" t="s">
        <v>471</v>
      </c>
      <c r="C515" s="26" t="s">
        <v>852</v>
      </c>
      <c r="D515" s="26" t="s">
        <v>3078</v>
      </c>
      <c r="E515" s="25">
        <v>117.050597</v>
      </c>
      <c r="F515" s="25">
        <v>39.389870999999999</v>
      </c>
    </row>
    <row r="516" spans="2:6" x14ac:dyDescent="0.25">
      <c r="B516" s="26" t="s">
        <v>471</v>
      </c>
      <c r="C516" s="26" t="s">
        <v>852</v>
      </c>
      <c r="D516" s="26" t="s">
        <v>2841</v>
      </c>
      <c r="E516" s="25">
        <v>117.258413</v>
      </c>
      <c r="F516" s="25">
        <v>39.134487</v>
      </c>
    </row>
    <row r="517" spans="2:6" x14ac:dyDescent="0.25">
      <c r="B517" s="26" t="s">
        <v>471</v>
      </c>
      <c r="C517" s="26" t="s">
        <v>852</v>
      </c>
      <c r="D517" s="26" t="s">
        <v>3077</v>
      </c>
      <c r="E517" s="25">
        <v>117.203593</v>
      </c>
      <c r="F517" s="25">
        <v>39.153485000000003</v>
      </c>
    </row>
    <row r="518" spans="2:6" x14ac:dyDescent="0.25">
      <c r="B518" s="26" t="s">
        <v>471</v>
      </c>
      <c r="C518" s="26" t="s">
        <v>852</v>
      </c>
      <c r="D518" s="26" t="s">
        <v>3076</v>
      </c>
      <c r="E518" s="25">
        <v>117.229416</v>
      </c>
      <c r="F518" s="25">
        <v>39.115718000000001</v>
      </c>
    </row>
    <row r="519" spans="2:6" x14ac:dyDescent="0.25">
      <c r="B519" s="26" t="s">
        <v>471</v>
      </c>
      <c r="C519" s="26" t="s">
        <v>852</v>
      </c>
      <c r="D519" s="26" t="s">
        <v>3075</v>
      </c>
      <c r="E519" s="25">
        <v>117.363387</v>
      </c>
      <c r="F519" s="25">
        <v>38.944147999999998</v>
      </c>
    </row>
    <row r="520" spans="2:6" x14ac:dyDescent="0.25">
      <c r="B520" s="26" t="s">
        <v>471</v>
      </c>
      <c r="C520" s="26" t="s">
        <v>852</v>
      </c>
      <c r="D520" s="26" t="s">
        <v>3074</v>
      </c>
      <c r="E520" s="25">
        <v>117.717399</v>
      </c>
      <c r="F520" s="25">
        <v>39.009416000000002</v>
      </c>
    </row>
    <row r="521" spans="2:6" x14ac:dyDescent="0.25">
      <c r="B521" s="26" t="s">
        <v>471</v>
      </c>
      <c r="C521" s="26" t="s">
        <v>852</v>
      </c>
      <c r="D521" s="26" t="s">
        <v>3073</v>
      </c>
      <c r="E521" s="25">
        <v>117.157518</v>
      </c>
      <c r="F521" s="25">
        <v>39.173285999999997</v>
      </c>
    </row>
    <row r="522" spans="2:6" x14ac:dyDescent="0.25">
      <c r="B522" s="26" t="s">
        <v>471</v>
      </c>
      <c r="C522" s="26" t="s">
        <v>852</v>
      </c>
      <c r="D522" s="26" t="s">
        <v>3072</v>
      </c>
      <c r="E522" s="25">
        <v>117.414579</v>
      </c>
      <c r="F522" s="25">
        <v>40.051509000000003</v>
      </c>
    </row>
    <row r="523" spans="2:6" x14ac:dyDescent="0.25">
      <c r="B523" s="26" t="s">
        <v>471</v>
      </c>
      <c r="C523" s="26" t="s">
        <v>852</v>
      </c>
      <c r="D523" s="26" t="s">
        <v>3071</v>
      </c>
      <c r="E523" s="25">
        <v>117.01441</v>
      </c>
      <c r="F523" s="25">
        <v>39.148727000000001</v>
      </c>
    </row>
    <row r="524" spans="2:6" x14ac:dyDescent="0.25">
      <c r="B524" s="26" t="s">
        <v>471</v>
      </c>
      <c r="C524" s="26" t="s">
        <v>852</v>
      </c>
      <c r="D524" s="26" t="s">
        <v>3070</v>
      </c>
      <c r="E524" s="25">
        <v>116.980469</v>
      </c>
      <c r="F524" s="25">
        <v>38.953370999999997</v>
      </c>
    </row>
    <row r="525" spans="2:6" x14ac:dyDescent="0.25">
      <c r="B525" s="26" t="s">
        <v>3044</v>
      </c>
      <c r="C525" s="26" t="s">
        <v>3056</v>
      </c>
      <c r="D525" s="26" t="s">
        <v>3069</v>
      </c>
      <c r="E525" s="25">
        <v>105.691537</v>
      </c>
      <c r="F525" s="25">
        <v>37.497421000000003</v>
      </c>
    </row>
    <row r="526" spans="2:6" x14ac:dyDescent="0.25">
      <c r="B526" s="26" t="s">
        <v>3044</v>
      </c>
      <c r="C526" s="26" t="s">
        <v>3048</v>
      </c>
      <c r="D526" s="26" t="s">
        <v>3068</v>
      </c>
      <c r="E526" s="25">
        <v>106.29549400000001</v>
      </c>
      <c r="F526" s="25">
        <v>38.479579000000001</v>
      </c>
    </row>
    <row r="527" spans="2:6" x14ac:dyDescent="0.25">
      <c r="B527" s="26" t="s">
        <v>3044</v>
      </c>
      <c r="C527" s="26" t="s">
        <v>3043</v>
      </c>
      <c r="D527" s="26" t="s">
        <v>3067</v>
      </c>
      <c r="E527" s="25">
        <v>106.219407</v>
      </c>
      <c r="F527" s="25">
        <v>37.990746000000001</v>
      </c>
    </row>
    <row r="528" spans="2:6" x14ac:dyDescent="0.25">
      <c r="B528" s="26" t="s">
        <v>3044</v>
      </c>
      <c r="C528" s="26" t="s">
        <v>3046</v>
      </c>
      <c r="D528" s="26" t="s">
        <v>3066</v>
      </c>
      <c r="E528" s="25">
        <v>106.294515</v>
      </c>
      <c r="F528" s="25">
        <v>36.009368000000002</v>
      </c>
    </row>
    <row r="529" spans="2:6" x14ac:dyDescent="0.25">
      <c r="B529" s="26" t="s">
        <v>3044</v>
      </c>
      <c r="C529" s="26" t="s">
        <v>3043</v>
      </c>
      <c r="D529" s="26" t="s">
        <v>3065</v>
      </c>
      <c r="E529" s="25">
        <v>105.920599</v>
      </c>
      <c r="F529" s="25">
        <v>36.986269999999998</v>
      </c>
    </row>
    <row r="530" spans="2:6" x14ac:dyDescent="0.25">
      <c r="B530" s="26" t="s">
        <v>3044</v>
      </c>
      <c r="C530" s="26" t="s">
        <v>3061</v>
      </c>
      <c r="D530" s="26" t="s">
        <v>3064</v>
      </c>
      <c r="E530" s="25">
        <v>106.37461</v>
      </c>
      <c r="F530" s="25">
        <v>39.024847999999999</v>
      </c>
    </row>
    <row r="531" spans="2:6" x14ac:dyDescent="0.25">
      <c r="B531" s="26" t="s">
        <v>3044</v>
      </c>
      <c r="C531" s="26" t="s">
        <v>3061</v>
      </c>
      <c r="D531" s="26" t="s">
        <v>3063</v>
      </c>
      <c r="E531" s="25">
        <v>106.536518</v>
      </c>
      <c r="F531" s="25">
        <v>38.919606999999999</v>
      </c>
    </row>
    <row r="532" spans="2:6" x14ac:dyDescent="0.25">
      <c r="B532" s="26" t="s">
        <v>3044</v>
      </c>
      <c r="C532" s="26" t="s">
        <v>3046</v>
      </c>
      <c r="D532" s="26" t="s">
        <v>3062</v>
      </c>
      <c r="E532" s="25">
        <v>106.644544</v>
      </c>
      <c r="F532" s="25">
        <v>35.855404999999998</v>
      </c>
    </row>
    <row r="533" spans="2:6" x14ac:dyDescent="0.25">
      <c r="B533" s="26" t="s">
        <v>3044</v>
      </c>
      <c r="C533" s="26" t="s">
        <v>3061</v>
      </c>
      <c r="D533" s="26" t="s">
        <v>3060</v>
      </c>
      <c r="E533" s="25">
        <v>106.78843000000001</v>
      </c>
      <c r="F533" s="25">
        <v>39.245387999999998</v>
      </c>
    </row>
    <row r="534" spans="2:6" x14ac:dyDescent="0.25">
      <c r="B534" s="26" t="s">
        <v>3044</v>
      </c>
      <c r="C534" s="26" t="s">
        <v>3048</v>
      </c>
      <c r="D534" s="26" t="s">
        <v>3059</v>
      </c>
      <c r="E534" s="25">
        <v>106.25960499999999</v>
      </c>
      <c r="F534" s="25">
        <v>38.283000999999999</v>
      </c>
    </row>
    <row r="535" spans="2:6" x14ac:dyDescent="0.25">
      <c r="B535" s="26" t="s">
        <v>3044</v>
      </c>
      <c r="C535" s="26" t="s">
        <v>3056</v>
      </c>
      <c r="D535" s="26" t="s">
        <v>3058</v>
      </c>
      <c r="E535" s="25">
        <v>105.203571</v>
      </c>
      <c r="F535" s="25">
        <v>37.505701000000002</v>
      </c>
    </row>
    <row r="536" spans="2:6" x14ac:dyDescent="0.25">
      <c r="B536" s="26" t="s">
        <v>3044</v>
      </c>
      <c r="C536" s="26" t="s">
        <v>3046</v>
      </c>
      <c r="D536" s="26" t="s">
        <v>3057</v>
      </c>
      <c r="E536" s="25">
        <v>106.33739300000001</v>
      </c>
      <c r="F536" s="25">
        <v>35.504362</v>
      </c>
    </row>
    <row r="537" spans="2:6" x14ac:dyDescent="0.25">
      <c r="B537" s="26" t="s">
        <v>3044</v>
      </c>
      <c r="C537" s="26" t="s">
        <v>3056</v>
      </c>
      <c r="D537" s="26" t="s">
        <v>3055</v>
      </c>
      <c r="E537" s="25">
        <v>105.650555</v>
      </c>
      <c r="F537" s="25">
        <v>36.570780999999997</v>
      </c>
    </row>
    <row r="538" spans="2:6" x14ac:dyDescent="0.25">
      <c r="B538" s="26" t="s">
        <v>3044</v>
      </c>
      <c r="C538" s="26" t="s">
        <v>3048</v>
      </c>
      <c r="D538" s="26" t="s">
        <v>3054</v>
      </c>
      <c r="E538" s="25">
        <v>106.34644</v>
      </c>
      <c r="F538" s="25">
        <v>38.108659000000003</v>
      </c>
    </row>
    <row r="539" spans="2:6" x14ac:dyDescent="0.25">
      <c r="B539" s="26" t="s">
        <v>3044</v>
      </c>
      <c r="C539" s="26" t="s">
        <v>3043</v>
      </c>
      <c r="D539" s="26" t="s">
        <v>3053</v>
      </c>
      <c r="E539" s="25">
        <v>107.41338</v>
      </c>
      <c r="F539" s="25">
        <v>37.789296</v>
      </c>
    </row>
    <row r="540" spans="2:6" x14ac:dyDescent="0.25">
      <c r="B540" s="26" t="s">
        <v>3044</v>
      </c>
      <c r="C540" s="26" t="s">
        <v>3043</v>
      </c>
      <c r="D540" s="26" t="s">
        <v>3052</v>
      </c>
      <c r="E540" s="25">
        <v>106.068421</v>
      </c>
      <c r="F540" s="25">
        <v>37.431882000000002</v>
      </c>
    </row>
    <row r="541" spans="2:6" x14ac:dyDescent="0.25">
      <c r="B541" s="26" t="s">
        <v>3044</v>
      </c>
      <c r="C541" s="26" t="s">
        <v>3046</v>
      </c>
      <c r="D541" s="26" t="s">
        <v>3051</v>
      </c>
      <c r="E541" s="25">
        <v>105.73538600000001</v>
      </c>
      <c r="F541" s="25">
        <v>35.970075999999999</v>
      </c>
    </row>
    <row r="542" spans="2:6" x14ac:dyDescent="0.25">
      <c r="B542" s="26" t="s">
        <v>3044</v>
      </c>
      <c r="C542" s="26" t="s">
        <v>3048</v>
      </c>
      <c r="D542" s="26" t="s">
        <v>3050</v>
      </c>
      <c r="E542" s="25">
        <v>106.156581</v>
      </c>
      <c r="F542" s="25">
        <v>38.496817</v>
      </c>
    </row>
    <row r="543" spans="2:6" x14ac:dyDescent="0.25">
      <c r="B543" s="26" t="s">
        <v>3044</v>
      </c>
      <c r="C543" s="26" t="s">
        <v>3048</v>
      </c>
      <c r="D543" s="26" t="s">
        <v>3049</v>
      </c>
      <c r="E543" s="25">
        <v>106.35651799999999</v>
      </c>
      <c r="F543" s="25">
        <v>38.560406999999998</v>
      </c>
    </row>
    <row r="544" spans="2:6" x14ac:dyDescent="0.25">
      <c r="B544" s="26" t="s">
        <v>3044</v>
      </c>
      <c r="C544" s="26" t="s">
        <v>3048</v>
      </c>
      <c r="D544" s="26" t="s">
        <v>3047</v>
      </c>
      <c r="E544" s="25">
        <v>106.249561</v>
      </c>
      <c r="F544" s="25">
        <v>38.478695000000002</v>
      </c>
    </row>
    <row r="545" spans="2:6" x14ac:dyDescent="0.25">
      <c r="B545" s="26" t="s">
        <v>3044</v>
      </c>
      <c r="C545" s="26" t="s">
        <v>3046</v>
      </c>
      <c r="D545" s="26" t="s">
        <v>3045</v>
      </c>
      <c r="E545" s="25">
        <v>106.118498</v>
      </c>
      <c r="F545" s="25">
        <v>35.631762000000002</v>
      </c>
    </row>
    <row r="546" spans="2:6" x14ac:dyDescent="0.25">
      <c r="B546" s="26" t="s">
        <v>3044</v>
      </c>
      <c r="C546" s="26" t="s">
        <v>3043</v>
      </c>
      <c r="D546" s="26" t="s">
        <v>3042</v>
      </c>
      <c r="E546" s="25">
        <v>106.08537</v>
      </c>
      <c r="F546" s="25">
        <v>38.027411999999998</v>
      </c>
    </row>
    <row r="547" spans="2:6" x14ac:dyDescent="0.25">
      <c r="B547" s="26" t="s">
        <v>448</v>
      </c>
      <c r="C547" s="26" t="s">
        <v>2928</v>
      </c>
      <c r="D547" s="26" t="s">
        <v>3041</v>
      </c>
      <c r="E547" s="25">
        <v>118.274602</v>
      </c>
      <c r="F547" s="25">
        <v>31.225280000000001</v>
      </c>
    </row>
    <row r="548" spans="2:6" x14ac:dyDescent="0.25">
      <c r="B548" s="26" t="s">
        <v>448</v>
      </c>
      <c r="C548" s="26" t="s">
        <v>2935</v>
      </c>
      <c r="D548" s="26" t="s">
        <v>3040</v>
      </c>
      <c r="E548" s="25">
        <v>117.034481</v>
      </c>
      <c r="F548" s="25">
        <v>30.116534999999999</v>
      </c>
    </row>
    <row r="549" spans="2:6" x14ac:dyDescent="0.25">
      <c r="B549" s="26" t="s">
        <v>448</v>
      </c>
      <c r="C549" s="26" t="s">
        <v>2930</v>
      </c>
      <c r="D549" s="26" t="s">
        <v>3039</v>
      </c>
      <c r="E549" s="25">
        <v>115.267616</v>
      </c>
      <c r="F549" s="25">
        <v>33.045960000000001</v>
      </c>
    </row>
    <row r="550" spans="2:6" x14ac:dyDescent="0.25">
      <c r="B550" s="26" t="s">
        <v>448</v>
      </c>
      <c r="C550" s="26" t="s">
        <v>2946</v>
      </c>
      <c r="D550" s="26" t="s">
        <v>3038</v>
      </c>
      <c r="E550" s="25">
        <v>117.798568</v>
      </c>
      <c r="F550" s="25">
        <v>30.958511999999999</v>
      </c>
    </row>
    <row r="551" spans="2:6" x14ac:dyDescent="0.25">
      <c r="B551" s="26" t="s">
        <v>448</v>
      </c>
      <c r="C551" s="26" t="s">
        <v>2923</v>
      </c>
      <c r="D551" s="26" t="s">
        <v>3037</v>
      </c>
      <c r="E551" s="25">
        <v>117.88756100000001</v>
      </c>
      <c r="F551" s="25">
        <v>33.132708999999998</v>
      </c>
    </row>
    <row r="552" spans="2:6" x14ac:dyDescent="0.25">
      <c r="B552" s="26" t="s">
        <v>448</v>
      </c>
      <c r="C552" s="26" t="s">
        <v>2925</v>
      </c>
      <c r="D552" s="26" t="s">
        <v>3036</v>
      </c>
      <c r="E552" s="25">
        <v>118.20543000000001</v>
      </c>
      <c r="F552" s="25">
        <v>29.795459000000001</v>
      </c>
    </row>
    <row r="553" spans="2:6" x14ac:dyDescent="0.25">
      <c r="B553" s="26" t="s">
        <v>448</v>
      </c>
      <c r="C553" s="26" t="s">
        <v>2981</v>
      </c>
      <c r="D553" s="26" t="s">
        <v>3035</v>
      </c>
      <c r="E553" s="25">
        <v>118.280584</v>
      </c>
      <c r="F553" s="25">
        <v>32.091940000000001</v>
      </c>
    </row>
    <row r="554" spans="2:6" x14ac:dyDescent="0.25">
      <c r="B554" s="26" t="s">
        <v>448</v>
      </c>
      <c r="C554" s="26" t="s">
        <v>2957</v>
      </c>
      <c r="D554" s="26" t="s">
        <v>3034</v>
      </c>
      <c r="E554" s="25">
        <v>116.840564</v>
      </c>
      <c r="F554" s="25">
        <v>32.637137000000003</v>
      </c>
    </row>
    <row r="555" spans="2:6" x14ac:dyDescent="0.25">
      <c r="B555" s="26" t="s">
        <v>448</v>
      </c>
      <c r="C555" s="26" t="s">
        <v>2957</v>
      </c>
      <c r="D555" s="26" t="s">
        <v>3033</v>
      </c>
      <c r="E555" s="25">
        <v>116.717573</v>
      </c>
      <c r="F555" s="25">
        <v>32.715103999999997</v>
      </c>
    </row>
    <row r="556" spans="2:6" x14ac:dyDescent="0.25">
      <c r="B556" s="26" t="s">
        <v>448</v>
      </c>
      <c r="C556" s="26" t="s">
        <v>2981</v>
      </c>
      <c r="D556" s="26" t="s">
        <v>3032</v>
      </c>
      <c r="E556" s="25">
        <v>117.538585</v>
      </c>
      <c r="F556" s="25">
        <v>32.880977000000001</v>
      </c>
    </row>
    <row r="557" spans="2:6" x14ac:dyDescent="0.25">
      <c r="B557" s="26" t="s">
        <v>448</v>
      </c>
      <c r="C557" s="26" t="s">
        <v>2955</v>
      </c>
      <c r="D557" s="26" t="s">
        <v>3031</v>
      </c>
      <c r="E557" s="25">
        <v>116.19149400000001</v>
      </c>
      <c r="F557" s="25">
        <v>33.155596000000003</v>
      </c>
    </row>
    <row r="558" spans="2:6" x14ac:dyDescent="0.25">
      <c r="B558" s="26" t="s">
        <v>448</v>
      </c>
      <c r="C558" s="26" t="s">
        <v>2943</v>
      </c>
      <c r="D558" s="26" t="s">
        <v>3030</v>
      </c>
      <c r="E558" s="25">
        <v>117.316576</v>
      </c>
      <c r="F558" s="25">
        <v>31.799292999999999</v>
      </c>
    </row>
    <row r="559" spans="2:6" x14ac:dyDescent="0.25">
      <c r="B559" s="26" t="s">
        <v>448</v>
      </c>
      <c r="C559" s="26" t="s">
        <v>2981</v>
      </c>
      <c r="D559" s="26" t="s">
        <v>3029</v>
      </c>
      <c r="E559" s="25">
        <v>118.42348200000001</v>
      </c>
      <c r="F559" s="25">
        <v>32.206131999999997</v>
      </c>
    </row>
    <row r="560" spans="2:6" x14ac:dyDescent="0.25">
      <c r="B560" s="26" t="s">
        <v>448</v>
      </c>
      <c r="C560" s="26" t="s">
        <v>2928</v>
      </c>
      <c r="D560" s="26" t="s">
        <v>3028</v>
      </c>
      <c r="E560" s="25">
        <v>118.340418</v>
      </c>
      <c r="F560" s="25">
        <v>30.920259999999999</v>
      </c>
    </row>
    <row r="561" spans="2:6" x14ac:dyDescent="0.25">
      <c r="B561" s="26" t="s">
        <v>448</v>
      </c>
      <c r="C561" s="26" t="s">
        <v>2940</v>
      </c>
      <c r="D561" s="26" t="s">
        <v>3027</v>
      </c>
      <c r="E561" s="25">
        <v>118.504605</v>
      </c>
      <c r="F561" s="25">
        <v>31.576649</v>
      </c>
    </row>
    <row r="562" spans="2:6" x14ac:dyDescent="0.25">
      <c r="B562" s="26" t="s">
        <v>448</v>
      </c>
      <c r="C562" s="26" t="s">
        <v>2937</v>
      </c>
      <c r="D562" s="26" t="s">
        <v>3026</v>
      </c>
      <c r="E562" s="25">
        <v>115.94747599999999</v>
      </c>
      <c r="F562" s="25">
        <v>31.835263000000001</v>
      </c>
    </row>
    <row r="563" spans="2:6" x14ac:dyDescent="0.25">
      <c r="B563" s="26" t="s">
        <v>448</v>
      </c>
      <c r="C563" s="26" t="s">
        <v>2940</v>
      </c>
      <c r="D563" s="26" t="s">
        <v>3025</v>
      </c>
      <c r="E563" s="25">
        <v>118.129204</v>
      </c>
      <c r="F563" s="25">
        <v>31.740485</v>
      </c>
    </row>
    <row r="564" spans="2:6" x14ac:dyDescent="0.25">
      <c r="B564" s="26" t="s">
        <v>448</v>
      </c>
      <c r="C564" s="26" t="s">
        <v>2940</v>
      </c>
      <c r="D564" s="26" t="s">
        <v>3024</v>
      </c>
      <c r="E564" s="25">
        <v>118.35951300000001</v>
      </c>
      <c r="F564" s="25">
        <v>31.748244</v>
      </c>
    </row>
    <row r="565" spans="2:6" x14ac:dyDescent="0.25">
      <c r="B565" s="26" t="s">
        <v>448</v>
      </c>
      <c r="C565" s="26" t="s">
        <v>2923</v>
      </c>
      <c r="D565" s="26" t="s">
        <v>3023</v>
      </c>
      <c r="E565" s="25">
        <v>117.323548</v>
      </c>
      <c r="F565" s="25">
        <v>33.323273999999998</v>
      </c>
    </row>
    <row r="566" spans="2:6" x14ac:dyDescent="0.25">
      <c r="B566" s="26" t="s">
        <v>448</v>
      </c>
      <c r="C566" s="26" t="s">
        <v>2963</v>
      </c>
      <c r="D566" s="26" t="s">
        <v>3022</v>
      </c>
      <c r="E566" s="25">
        <v>116.98348</v>
      </c>
      <c r="F566" s="25">
        <v>33.646130999999997</v>
      </c>
    </row>
    <row r="567" spans="2:6" x14ac:dyDescent="0.25">
      <c r="B567" s="26" t="s">
        <v>448</v>
      </c>
      <c r="C567" s="26" t="s">
        <v>2952</v>
      </c>
      <c r="D567" s="26" t="s">
        <v>3021</v>
      </c>
      <c r="E567" s="25">
        <v>117.040538</v>
      </c>
      <c r="F567" s="25">
        <v>30.518232000000001</v>
      </c>
    </row>
    <row r="568" spans="2:6" x14ac:dyDescent="0.25">
      <c r="B568" s="26" t="s">
        <v>448</v>
      </c>
      <c r="C568" s="26" t="s">
        <v>2957</v>
      </c>
      <c r="D568" s="26" t="s">
        <v>3020</v>
      </c>
      <c r="E568" s="25">
        <v>117.059583</v>
      </c>
      <c r="F568" s="25">
        <v>32.637270000000001</v>
      </c>
    </row>
    <row r="569" spans="2:6" x14ac:dyDescent="0.25">
      <c r="B569" s="26" t="s">
        <v>448</v>
      </c>
      <c r="C569" s="26" t="s">
        <v>2981</v>
      </c>
      <c r="D569" s="26" t="s">
        <v>3019</v>
      </c>
      <c r="E569" s="25">
        <v>118.950489</v>
      </c>
      <c r="F569" s="25">
        <v>32.794116000000002</v>
      </c>
    </row>
    <row r="570" spans="2:6" x14ac:dyDescent="0.25">
      <c r="B570" s="26" t="s">
        <v>448</v>
      </c>
      <c r="C570" s="26" t="s">
        <v>2930</v>
      </c>
      <c r="D570" s="26" t="s">
        <v>3018</v>
      </c>
      <c r="E570" s="25">
        <v>115.628615</v>
      </c>
      <c r="F570" s="25">
        <v>33.165959999999998</v>
      </c>
    </row>
    <row r="571" spans="2:6" x14ac:dyDescent="0.25">
      <c r="B571" s="26" t="s">
        <v>448</v>
      </c>
      <c r="C571" s="26" t="s">
        <v>2952</v>
      </c>
      <c r="D571" s="26" t="s">
        <v>3017</v>
      </c>
      <c r="E571" s="25">
        <v>116.315476</v>
      </c>
      <c r="F571" s="25">
        <v>30.460113</v>
      </c>
    </row>
    <row r="572" spans="2:6" x14ac:dyDescent="0.25">
      <c r="B572" s="26" t="s">
        <v>448</v>
      </c>
      <c r="C572" s="26" t="s">
        <v>2950</v>
      </c>
      <c r="D572" s="26" t="s">
        <v>3016</v>
      </c>
      <c r="E572" s="25">
        <v>118.98961</v>
      </c>
      <c r="F572" s="25">
        <v>30.639351999999999</v>
      </c>
    </row>
    <row r="573" spans="2:6" x14ac:dyDescent="0.25">
      <c r="B573" s="26" t="s">
        <v>448</v>
      </c>
      <c r="C573" s="26" t="s">
        <v>2981</v>
      </c>
      <c r="D573" s="26" t="s">
        <v>3015</v>
      </c>
      <c r="E573" s="25">
        <v>117.704471</v>
      </c>
      <c r="F573" s="25">
        <v>32.537047000000001</v>
      </c>
    </row>
    <row r="574" spans="2:6" x14ac:dyDescent="0.25">
      <c r="B574" s="26" t="s">
        <v>448</v>
      </c>
      <c r="C574" s="26" t="s">
        <v>2952</v>
      </c>
      <c r="D574" s="26" t="s">
        <v>3014</v>
      </c>
      <c r="E574" s="25">
        <v>116.993441</v>
      </c>
      <c r="F574" s="25">
        <v>30.619675999999998</v>
      </c>
    </row>
    <row r="575" spans="2:6" x14ac:dyDescent="0.25">
      <c r="B575" s="26" t="s">
        <v>448</v>
      </c>
      <c r="C575" s="26" t="s">
        <v>2950</v>
      </c>
      <c r="D575" s="26" t="s">
        <v>3013</v>
      </c>
      <c r="E575" s="25">
        <v>118.76254900000001</v>
      </c>
      <c r="F575" s="25">
        <v>30.952158000000001</v>
      </c>
    </row>
    <row r="576" spans="2:6" x14ac:dyDescent="0.25">
      <c r="B576" s="26" t="s">
        <v>448</v>
      </c>
      <c r="C576" s="26" t="s">
        <v>2952</v>
      </c>
      <c r="D576" s="26" t="s">
        <v>3012</v>
      </c>
      <c r="E576" s="25">
        <v>116.135524</v>
      </c>
      <c r="F576" s="25">
        <v>30.159787000000001</v>
      </c>
    </row>
    <row r="577" spans="2:6" x14ac:dyDescent="0.25">
      <c r="B577" s="26" t="s">
        <v>448</v>
      </c>
      <c r="C577" s="26" t="s">
        <v>2957</v>
      </c>
      <c r="D577" s="26" t="s">
        <v>3011</v>
      </c>
      <c r="E577" s="25">
        <v>116.80556300000001</v>
      </c>
      <c r="F577" s="25">
        <v>32.561546</v>
      </c>
    </row>
    <row r="578" spans="2:6" x14ac:dyDescent="0.25">
      <c r="B578" s="26" t="s">
        <v>448</v>
      </c>
      <c r="C578" s="26" t="s">
        <v>2925</v>
      </c>
      <c r="D578" s="26" t="s">
        <v>3010</v>
      </c>
      <c r="E578" s="25">
        <v>118.32141799999999</v>
      </c>
      <c r="F578" s="25">
        <v>29.702144000000001</v>
      </c>
    </row>
    <row r="579" spans="2:6" x14ac:dyDescent="0.25">
      <c r="B579" s="26" t="s">
        <v>448</v>
      </c>
      <c r="C579" s="26" t="s">
        <v>2952</v>
      </c>
      <c r="D579" s="26" t="s">
        <v>3009</v>
      </c>
      <c r="E579" s="25">
        <v>116.36655500000001</v>
      </c>
      <c r="F579" s="25">
        <v>30.855228</v>
      </c>
    </row>
    <row r="580" spans="2:6" x14ac:dyDescent="0.25">
      <c r="B580" s="26" t="s">
        <v>448</v>
      </c>
      <c r="C580" s="26" t="s">
        <v>2943</v>
      </c>
      <c r="D580" s="26" t="s">
        <v>3008</v>
      </c>
      <c r="E580" s="25">
        <v>117.89557600000001</v>
      </c>
      <c r="F580" s="25">
        <v>31.629002</v>
      </c>
    </row>
    <row r="581" spans="2:6" x14ac:dyDescent="0.25">
      <c r="B581" s="26" t="s">
        <v>448</v>
      </c>
      <c r="C581" s="26" t="s">
        <v>2950</v>
      </c>
      <c r="D581" s="26" t="s">
        <v>3007</v>
      </c>
      <c r="E581" s="25">
        <v>119.427476</v>
      </c>
      <c r="F581" s="25">
        <v>30.883666999999999</v>
      </c>
    </row>
    <row r="582" spans="2:6" x14ac:dyDescent="0.25">
      <c r="B582" s="26" t="s">
        <v>448</v>
      </c>
      <c r="C582" s="26" t="s">
        <v>2943</v>
      </c>
      <c r="D582" s="26" t="s">
        <v>3006</v>
      </c>
      <c r="E582" s="25">
        <v>117.293577</v>
      </c>
      <c r="F582" s="25">
        <v>31.261327999999999</v>
      </c>
    </row>
    <row r="583" spans="2:6" x14ac:dyDescent="0.25">
      <c r="B583" s="26" t="s">
        <v>448</v>
      </c>
      <c r="C583" s="26" t="s">
        <v>2943</v>
      </c>
      <c r="D583" s="26" t="s">
        <v>3005</v>
      </c>
      <c r="E583" s="25">
        <v>117.27145899999999</v>
      </c>
      <c r="F583" s="25">
        <v>31.884886999999999</v>
      </c>
    </row>
    <row r="584" spans="2:6" x14ac:dyDescent="0.25">
      <c r="B584" s="26" t="s">
        <v>448</v>
      </c>
      <c r="C584" s="26" t="s">
        <v>2928</v>
      </c>
      <c r="D584" s="26" t="s">
        <v>3004</v>
      </c>
      <c r="E584" s="25">
        <v>118.37958</v>
      </c>
      <c r="F584" s="25">
        <v>31.317565999999999</v>
      </c>
    </row>
    <row r="585" spans="2:6" x14ac:dyDescent="0.25">
      <c r="B585" s="26" t="s">
        <v>448</v>
      </c>
      <c r="C585" s="26" t="s">
        <v>2940</v>
      </c>
      <c r="D585" s="26" t="s">
        <v>3003</v>
      </c>
      <c r="E585" s="25">
        <v>118.504605</v>
      </c>
      <c r="F585" s="25">
        <v>31.576649</v>
      </c>
    </row>
    <row r="586" spans="2:6" x14ac:dyDescent="0.25">
      <c r="B586" s="26" t="s">
        <v>448</v>
      </c>
      <c r="C586" s="26" t="s">
        <v>2925</v>
      </c>
      <c r="D586" s="26" t="s">
        <v>3002</v>
      </c>
      <c r="E586" s="25">
        <v>118.343436</v>
      </c>
      <c r="F586" s="25">
        <v>29.834220999999999</v>
      </c>
    </row>
    <row r="587" spans="2:6" x14ac:dyDescent="0.25">
      <c r="B587" s="26" t="s">
        <v>448</v>
      </c>
      <c r="C587" s="26" t="s">
        <v>2952</v>
      </c>
      <c r="D587" s="26" t="s">
        <v>3001</v>
      </c>
      <c r="E587" s="25">
        <v>116.83659299999999</v>
      </c>
      <c r="F587" s="25">
        <v>30.7394</v>
      </c>
    </row>
    <row r="588" spans="2:6" x14ac:dyDescent="0.25">
      <c r="B588" s="26" t="s">
        <v>448</v>
      </c>
      <c r="C588" s="26" t="s">
        <v>2923</v>
      </c>
      <c r="D588" s="26" t="s">
        <v>3000</v>
      </c>
      <c r="E588" s="25">
        <v>117.211506</v>
      </c>
      <c r="F588" s="25">
        <v>32.976004000000003</v>
      </c>
    </row>
    <row r="589" spans="2:6" x14ac:dyDescent="0.25">
      <c r="B589" s="26" t="s">
        <v>448</v>
      </c>
      <c r="C589" s="26" t="s">
        <v>2950</v>
      </c>
      <c r="D589" s="26" t="s">
        <v>2999</v>
      </c>
      <c r="E589" s="25">
        <v>118.54646700000001</v>
      </c>
      <c r="F589" s="25">
        <v>30.292480999999999</v>
      </c>
    </row>
    <row r="590" spans="2:6" x14ac:dyDescent="0.25">
      <c r="B590" s="26" t="s">
        <v>448</v>
      </c>
      <c r="C590" s="26" t="s">
        <v>2928</v>
      </c>
      <c r="D590" s="26" t="s">
        <v>2998</v>
      </c>
      <c r="E590" s="25">
        <v>118.07140699999999</v>
      </c>
      <c r="F590" s="25">
        <v>31.340204</v>
      </c>
    </row>
    <row r="591" spans="2:6" x14ac:dyDescent="0.25">
      <c r="B591" s="26" t="s">
        <v>448</v>
      </c>
      <c r="C591" s="26" t="s">
        <v>2981</v>
      </c>
      <c r="D591" s="26" t="s">
        <v>2997</v>
      </c>
      <c r="E591" s="25">
        <v>117.99551</v>
      </c>
      <c r="F591" s="25">
        <v>32.783023</v>
      </c>
    </row>
    <row r="592" spans="2:6" x14ac:dyDescent="0.25">
      <c r="B592" s="26" t="s">
        <v>448</v>
      </c>
      <c r="C592" s="26" t="s">
        <v>2952</v>
      </c>
      <c r="D592" s="26" t="s">
        <v>2996</v>
      </c>
      <c r="E592" s="25">
        <v>116.70059000000001</v>
      </c>
      <c r="F592" s="25">
        <v>30.129968000000002</v>
      </c>
    </row>
    <row r="593" spans="2:6" x14ac:dyDescent="0.25">
      <c r="B593" s="26" t="s">
        <v>448</v>
      </c>
      <c r="C593" s="26" t="s">
        <v>2976</v>
      </c>
      <c r="D593" s="26" t="s">
        <v>2995</v>
      </c>
      <c r="E593" s="25">
        <v>116.83461200000001</v>
      </c>
      <c r="F593" s="25">
        <v>33.997284999999998</v>
      </c>
    </row>
    <row r="594" spans="2:6" x14ac:dyDescent="0.25">
      <c r="B594" s="26" t="s">
        <v>448</v>
      </c>
      <c r="C594" s="26" t="s">
        <v>2981</v>
      </c>
      <c r="D594" s="26" t="s">
        <v>2994</v>
      </c>
      <c r="E594" s="25">
        <v>118.442412</v>
      </c>
      <c r="F594" s="25">
        <v>32.458449999999999</v>
      </c>
    </row>
    <row r="595" spans="2:6" x14ac:dyDescent="0.25">
      <c r="B595" s="26" t="s">
        <v>448</v>
      </c>
      <c r="C595" s="26" t="s">
        <v>2946</v>
      </c>
      <c r="D595" s="26" t="s">
        <v>2993</v>
      </c>
      <c r="E595" s="25">
        <v>117.226437</v>
      </c>
      <c r="F595" s="25">
        <v>30.705670999999999</v>
      </c>
    </row>
    <row r="596" spans="2:6" x14ac:dyDescent="0.25">
      <c r="B596" s="26" t="s">
        <v>448</v>
      </c>
      <c r="C596" s="26" t="s">
        <v>2952</v>
      </c>
      <c r="D596" s="26" t="s">
        <v>2992</v>
      </c>
      <c r="E596" s="25">
        <v>116.98046600000001</v>
      </c>
      <c r="F596" s="25">
        <v>31.041969000000002</v>
      </c>
    </row>
    <row r="597" spans="2:6" x14ac:dyDescent="0.25">
      <c r="B597" s="26" t="s">
        <v>448</v>
      </c>
      <c r="C597" s="26" t="s">
        <v>2925</v>
      </c>
      <c r="D597" s="26" t="s">
        <v>2991</v>
      </c>
      <c r="E597" s="25">
        <v>118.42146</v>
      </c>
      <c r="F597" s="25">
        <v>29.866288000000001</v>
      </c>
    </row>
    <row r="598" spans="2:6" x14ac:dyDescent="0.25">
      <c r="B598" s="26" t="s">
        <v>448</v>
      </c>
      <c r="C598" s="26" t="s">
        <v>2963</v>
      </c>
      <c r="D598" s="26" t="s">
        <v>2990</v>
      </c>
      <c r="E598" s="25">
        <v>117.91659</v>
      </c>
      <c r="F598" s="25">
        <v>33.488695</v>
      </c>
    </row>
    <row r="599" spans="2:6" x14ac:dyDescent="0.25">
      <c r="B599" s="26" t="s">
        <v>448</v>
      </c>
      <c r="C599" s="26" t="s">
        <v>2950</v>
      </c>
      <c r="D599" s="26" t="s">
        <v>2989</v>
      </c>
      <c r="E599" s="25">
        <v>118.426435</v>
      </c>
      <c r="F599" s="25">
        <v>30.694672000000001</v>
      </c>
    </row>
    <row r="600" spans="2:6" x14ac:dyDescent="0.25">
      <c r="B600" s="26" t="s">
        <v>448</v>
      </c>
      <c r="C600" s="26" t="s">
        <v>2955</v>
      </c>
      <c r="D600" s="26" t="s">
        <v>2988</v>
      </c>
      <c r="E600" s="25">
        <v>116.221609</v>
      </c>
      <c r="F600" s="25">
        <v>33.498567000000001</v>
      </c>
    </row>
    <row r="601" spans="2:6" x14ac:dyDescent="0.25">
      <c r="B601" s="26" t="s">
        <v>448</v>
      </c>
      <c r="C601" s="26" t="s">
        <v>2923</v>
      </c>
      <c r="D601" s="26" t="s">
        <v>2987</v>
      </c>
      <c r="E601" s="25">
        <v>117.366383</v>
      </c>
      <c r="F601" s="25">
        <v>32.970547000000003</v>
      </c>
    </row>
    <row r="602" spans="2:6" x14ac:dyDescent="0.25">
      <c r="B602" s="26" t="s">
        <v>448</v>
      </c>
      <c r="C602" s="26" t="s">
        <v>2957</v>
      </c>
      <c r="D602" s="26" t="s">
        <v>2986</v>
      </c>
      <c r="E602" s="25">
        <v>116.84158100000001</v>
      </c>
      <c r="F602" s="25">
        <v>32.777954999999999</v>
      </c>
    </row>
    <row r="603" spans="2:6" x14ac:dyDescent="0.25">
      <c r="B603" s="26" t="s">
        <v>448</v>
      </c>
      <c r="C603" s="26" t="s">
        <v>2952</v>
      </c>
      <c r="D603" s="26" t="s">
        <v>2985</v>
      </c>
      <c r="E603" s="25">
        <v>116.587611</v>
      </c>
      <c r="F603" s="25">
        <v>30.636755999999998</v>
      </c>
    </row>
    <row r="604" spans="2:6" x14ac:dyDescent="0.25">
      <c r="B604" s="26" t="s">
        <v>448</v>
      </c>
      <c r="C604" s="26" t="s">
        <v>2976</v>
      </c>
      <c r="D604" s="26" t="s">
        <v>2984</v>
      </c>
      <c r="E604" s="25">
        <v>116.772389</v>
      </c>
      <c r="F604" s="25">
        <v>33.921629000000003</v>
      </c>
    </row>
    <row r="605" spans="2:6" x14ac:dyDescent="0.25">
      <c r="B605" s="26" t="s">
        <v>448</v>
      </c>
      <c r="C605" s="26" t="s">
        <v>2963</v>
      </c>
      <c r="D605" s="26" t="s">
        <v>2983</v>
      </c>
      <c r="E605" s="25">
        <v>117.56455699999999</v>
      </c>
      <c r="F605" s="25">
        <v>33.547891999999997</v>
      </c>
    </row>
    <row r="606" spans="2:6" x14ac:dyDescent="0.25">
      <c r="B606" s="26" t="s">
        <v>448</v>
      </c>
      <c r="C606" s="26" t="s">
        <v>2976</v>
      </c>
      <c r="D606" s="26" t="s">
        <v>2982</v>
      </c>
      <c r="E606" s="25">
        <v>116.819599</v>
      </c>
      <c r="F606" s="25">
        <v>33.901573999999997</v>
      </c>
    </row>
    <row r="607" spans="2:6" x14ac:dyDescent="0.25">
      <c r="B607" s="26" t="s">
        <v>448</v>
      </c>
      <c r="C607" s="26" t="s">
        <v>2981</v>
      </c>
      <c r="D607" s="26" t="s">
        <v>2980</v>
      </c>
      <c r="E607" s="25">
        <v>118.31244100000001</v>
      </c>
      <c r="F607" s="25">
        <v>32.300866999999997</v>
      </c>
    </row>
    <row r="608" spans="2:6" x14ac:dyDescent="0.25">
      <c r="B608" s="26" t="s">
        <v>448</v>
      </c>
      <c r="C608" s="26" t="s">
        <v>2943</v>
      </c>
      <c r="D608" s="26" t="s">
        <v>2979</v>
      </c>
      <c r="E608" s="25">
        <v>117.31558699999999</v>
      </c>
      <c r="F608" s="25">
        <v>31.863786999999999</v>
      </c>
    </row>
    <row r="609" spans="2:6" x14ac:dyDescent="0.25">
      <c r="B609" s="26" t="s">
        <v>448</v>
      </c>
      <c r="C609" s="26" t="s">
        <v>2957</v>
      </c>
      <c r="D609" s="26" t="s">
        <v>2978</v>
      </c>
      <c r="E609" s="25">
        <v>117.023445</v>
      </c>
      <c r="F609" s="25">
        <v>32.653323</v>
      </c>
    </row>
    <row r="610" spans="2:6" x14ac:dyDescent="0.25">
      <c r="B610" s="26" t="s">
        <v>448</v>
      </c>
      <c r="C610" s="26" t="s">
        <v>2930</v>
      </c>
      <c r="D610" s="26" t="s">
        <v>2977</v>
      </c>
      <c r="E610" s="25">
        <v>115.38061</v>
      </c>
      <c r="F610" s="25">
        <v>33.262774999999998</v>
      </c>
    </row>
    <row r="611" spans="2:6" x14ac:dyDescent="0.25">
      <c r="B611" s="26" t="s">
        <v>448</v>
      </c>
      <c r="C611" s="26" t="s">
        <v>2976</v>
      </c>
      <c r="D611" s="26" t="s">
        <v>2975</v>
      </c>
      <c r="E611" s="25">
        <v>116.800521</v>
      </c>
      <c r="F611" s="25">
        <v>33.965826999999997</v>
      </c>
    </row>
    <row r="612" spans="2:6" x14ac:dyDescent="0.25">
      <c r="B612" s="26" t="s">
        <v>448</v>
      </c>
      <c r="C612" s="26" t="s">
        <v>2935</v>
      </c>
      <c r="D612" s="26" t="s">
        <v>2974</v>
      </c>
      <c r="E612" s="25">
        <v>117.492394</v>
      </c>
      <c r="F612" s="25">
        <v>30.216529999999999</v>
      </c>
    </row>
    <row r="613" spans="2:6" x14ac:dyDescent="0.25">
      <c r="B613" s="26" t="s">
        <v>448</v>
      </c>
      <c r="C613" s="26" t="s">
        <v>2963</v>
      </c>
      <c r="D613" s="26" t="s">
        <v>2973</v>
      </c>
      <c r="E613" s="25">
        <v>116.372524</v>
      </c>
      <c r="F613" s="25">
        <v>34.448428</v>
      </c>
    </row>
    <row r="614" spans="2:6" x14ac:dyDescent="0.25">
      <c r="B614" s="26" t="s">
        <v>448</v>
      </c>
      <c r="C614" s="26" t="s">
        <v>2925</v>
      </c>
      <c r="D614" s="26" t="s">
        <v>2972</v>
      </c>
      <c r="E614" s="25">
        <v>117.723393</v>
      </c>
      <c r="F614" s="25">
        <v>29.860344000000001</v>
      </c>
    </row>
    <row r="615" spans="2:6" x14ac:dyDescent="0.25">
      <c r="B615" s="26" t="s">
        <v>448</v>
      </c>
      <c r="C615" s="26" t="s">
        <v>2923</v>
      </c>
      <c r="D615" s="26" t="s">
        <v>2971</v>
      </c>
      <c r="E615" s="25">
        <v>117.34845199999999</v>
      </c>
      <c r="F615" s="25">
        <v>32.935310000000001</v>
      </c>
    </row>
    <row r="616" spans="2:6" x14ac:dyDescent="0.25">
      <c r="B616" s="26" t="s">
        <v>448</v>
      </c>
      <c r="C616" s="26" t="s">
        <v>2928</v>
      </c>
      <c r="D616" s="26" t="s">
        <v>2970</v>
      </c>
      <c r="E616" s="25">
        <v>118.20542399999999</v>
      </c>
      <c r="F616" s="25">
        <v>31.107959000000001</v>
      </c>
    </row>
    <row r="617" spans="2:6" x14ac:dyDescent="0.25">
      <c r="B617" s="26" t="s">
        <v>448</v>
      </c>
      <c r="C617" s="26" t="s">
        <v>2950</v>
      </c>
      <c r="D617" s="26" t="s">
        <v>2969</v>
      </c>
      <c r="E617" s="25">
        <v>118.585444</v>
      </c>
      <c r="F617" s="25">
        <v>30.073291999999999</v>
      </c>
    </row>
    <row r="618" spans="2:6" x14ac:dyDescent="0.25">
      <c r="B618" s="26" t="s">
        <v>448</v>
      </c>
      <c r="C618" s="26" t="s">
        <v>2943</v>
      </c>
      <c r="D618" s="26" t="s">
        <v>2968</v>
      </c>
      <c r="E618" s="25">
        <v>117.47540100000001</v>
      </c>
      <c r="F618" s="25">
        <v>31.893889999999999</v>
      </c>
    </row>
    <row r="619" spans="2:6" x14ac:dyDescent="0.25">
      <c r="B619" s="26" t="s">
        <v>448</v>
      </c>
      <c r="C619" s="26" t="s">
        <v>2943</v>
      </c>
      <c r="D619" s="26" t="s">
        <v>2967</v>
      </c>
      <c r="E619" s="25">
        <v>117.164558</v>
      </c>
      <c r="F619" s="25">
        <v>31.712962000000001</v>
      </c>
    </row>
    <row r="620" spans="2:6" x14ac:dyDescent="0.25">
      <c r="B620" s="26" t="s">
        <v>448</v>
      </c>
      <c r="C620" s="26" t="s">
        <v>2937</v>
      </c>
      <c r="D620" s="26" t="s">
        <v>2966</v>
      </c>
      <c r="E620" s="25">
        <v>116.955602</v>
      </c>
      <c r="F620" s="25">
        <v>31.467692</v>
      </c>
    </row>
    <row r="621" spans="2:6" x14ac:dyDescent="0.25">
      <c r="B621" s="26" t="s">
        <v>448</v>
      </c>
      <c r="C621" s="26" t="s">
        <v>2928</v>
      </c>
      <c r="D621" s="26" t="s">
        <v>2965</v>
      </c>
      <c r="E621" s="25">
        <v>118.582443</v>
      </c>
      <c r="F621" s="25">
        <v>31.141238999999999</v>
      </c>
    </row>
    <row r="622" spans="2:6" x14ac:dyDescent="0.25">
      <c r="B622" s="26" t="s">
        <v>448</v>
      </c>
      <c r="C622" s="26" t="s">
        <v>2940</v>
      </c>
      <c r="D622" s="26" t="s">
        <v>2964</v>
      </c>
      <c r="E622" s="25">
        <v>118.499606</v>
      </c>
      <c r="F622" s="25">
        <v>31.725473000000001</v>
      </c>
    </row>
    <row r="623" spans="2:6" x14ac:dyDescent="0.25">
      <c r="B623" s="26" t="s">
        <v>448</v>
      </c>
      <c r="C623" s="26" t="s">
        <v>2963</v>
      </c>
      <c r="D623" s="26" t="s">
        <v>2962</v>
      </c>
      <c r="E623" s="25">
        <v>116.953585</v>
      </c>
      <c r="F623" s="25">
        <v>34.194268999999998</v>
      </c>
    </row>
    <row r="624" spans="2:6" x14ac:dyDescent="0.25">
      <c r="B624" s="26" t="s">
        <v>448</v>
      </c>
      <c r="C624" s="26" t="s">
        <v>2955</v>
      </c>
      <c r="D624" s="26" t="s">
        <v>2961</v>
      </c>
      <c r="E624" s="25">
        <v>116.571589</v>
      </c>
      <c r="F624" s="25">
        <v>33.271658000000002</v>
      </c>
    </row>
    <row r="625" spans="2:6" x14ac:dyDescent="0.25">
      <c r="B625" s="26" t="s">
        <v>448</v>
      </c>
      <c r="C625" s="26" t="s">
        <v>2923</v>
      </c>
      <c r="D625" s="26" t="s">
        <v>2960</v>
      </c>
      <c r="E625" s="25">
        <v>117.379441</v>
      </c>
      <c r="F625" s="25">
        <v>32.923378999999997</v>
      </c>
    </row>
    <row r="626" spans="2:6" x14ac:dyDescent="0.25">
      <c r="B626" s="26" t="s">
        <v>448</v>
      </c>
      <c r="C626" s="26" t="s">
        <v>2943</v>
      </c>
      <c r="D626" s="26" t="s">
        <v>2959</v>
      </c>
      <c r="E626" s="25">
        <v>117.26646100000001</v>
      </c>
      <c r="F626" s="25">
        <v>31.857378000000001</v>
      </c>
    </row>
    <row r="627" spans="2:6" x14ac:dyDescent="0.25">
      <c r="B627" s="26" t="s">
        <v>448</v>
      </c>
      <c r="C627" s="26" t="s">
        <v>2937</v>
      </c>
      <c r="D627" s="26" t="s">
        <v>2958</v>
      </c>
      <c r="E627" s="25">
        <v>116.48654999999999</v>
      </c>
      <c r="F627" s="25">
        <v>31.743625999999999</v>
      </c>
    </row>
    <row r="628" spans="2:6" x14ac:dyDescent="0.25">
      <c r="B628" s="26" t="s">
        <v>448</v>
      </c>
      <c r="C628" s="26" t="s">
        <v>2957</v>
      </c>
      <c r="D628" s="26" t="s">
        <v>2956</v>
      </c>
      <c r="E628" s="25">
        <v>116.86543899999999</v>
      </c>
      <c r="F628" s="25">
        <v>32.606254999999997</v>
      </c>
    </row>
    <row r="629" spans="2:6" x14ac:dyDescent="0.25">
      <c r="B629" s="26" t="s">
        <v>448</v>
      </c>
      <c r="C629" s="26" t="s">
        <v>2955</v>
      </c>
      <c r="D629" s="26" t="s">
        <v>2954</v>
      </c>
      <c r="E629" s="25">
        <v>115.785472</v>
      </c>
      <c r="F629" s="25">
        <v>33.882663000000001</v>
      </c>
    </row>
    <row r="630" spans="2:6" x14ac:dyDescent="0.25">
      <c r="B630" s="26" t="s">
        <v>448</v>
      </c>
      <c r="C630" s="26" t="s">
        <v>2935</v>
      </c>
      <c r="D630" s="26" t="s">
        <v>2953</v>
      </c>
      <c r="E630" s="25">
        <v>117.57449</v>
      </c>
      <c r="F630" s="25">
        <v>30.693857999999999</v>
      </c>
    </row>
    <row r="631" spans="2:6" x14ac:dyDescent="0.25">
      <c r="B631" s="26" t="s">
        <v>448</v>
      </c>
      <c r="C631" s="26" t="s">
        <v>2952</v>
      </c>
      <c r="D631" s="26" t="s">
        <v>2951</v>
      </c>
      <c r="E631" s="25">
        <v>117.097514</v>
      </c>
      <c r="F631" s="25">
        <v>30.517523000000001</v>
      </c>
    </row>
    <row r="632" spans="2:6" x14ac:dyDescent="0.25">
      <c r="B632" s="26" t="s">
        <v>448</v>
      </c>
      <c r="C632" s="26" t="s">
        <v>2946</v>
      </c>
      <c r="D632" s="26" t="s">
        <v>566</v>
      </c>
      <c r="E632" s="25">
        <v>117.80755000000001</v>
      </c>
      <c r="F632" s="25">
        <v>30.897741</v>
      </c>
    </row>
    <row r="633" spans="2:6" x14ac:dyDescent="0.25">
      <c r="B633" s="26" t="s">
        <v>448</v>
      </c>
      <c r="C633" s="26" t="s">
        <v>2950</v>
      </c>
      <c r="D633" s="26" t="s">
        <v>2949</v>
      </c>
      <c r="E633" s="25">
        <v>119.186466</v>
      </c>
      <c r="F633" s="25">
        <v>31.132681999999999</v>
      </c>
    </row>
    <row r="634" spans="2:6" x14ac:dyDescent="0.25">
      <c r="B634" s="26" t="s">
        <v>448</v>
      </c>
      <c r="C634" s="26" t="s">
        <v>2937</v>
      </c>
      <c r="D634" s="26" t="s">
        <v>2948</v>
      </c>
      <c r="E634" s="25">
        <v>116.545438</v>
      </c>
      <c r="F634" s="25">
        <v>31.756288000000001</v>
      </c>
    </row>
    <row r="635" spans="2:6" x14ac:dyDescent="0.25">
      <c r="B635" s="26" t="s">
        <v>448</v>
      </c>
      <c r="C635" s="26" t="s">
        <v>2937</v>
      </c>
      <c r="D635" s="26" t="s">
        <v>2947</v>
      </c>
      <c r="E635" s="25">
        <v>115.94044100000001</v>
      </c>
      <c r="F635" s="25">
        <v>31.733461999999999</v>
      </c>
    </row>
    <row r="636" spans="2:6" x14ac:dyDescent="0.25">
      <c r="B636" s="26" t="s">
        <v>448</v>
      </c>
      <c r="C636" s="26" t="s">
        <v>2946</v>
      </c>
      <c r="D636" s="26" t="s">
        <v>2945</v>
      </c>
      <c r="E636" s="25">
        <v>117.821457</v>
      </c>
      <c r="F636" s="25">
        <v>30.940386</v>
      </c>
    </row>
    <row r="637" spans="2:6" x14ac:dyDescent="0.25">
      <c r="B637" s="26" t="s">
        <v>448</v>
      </c>
      <c r="C637" s="26" t="s">
        <v>2928</v>
      </c>
      <c r="D637" s="26" t="s">
        <v>2944</v>
      </c>
      <c r="E637" s="25">
        <v>118.392606</v>
      </c>
      <c r="F637" s="25">
        <v>31.345866999999998</v>
      </c>
    </row>
    <row r="638" spans="2:6" x14ac:dyDescent="0.25">
      <c r="B638" s="26" t="s">
        <v>448</v>
      </c>
      <c r="C638" s="26" t="s">
        <v>2943</v>
      </c>
      <c r="D638" s="26" t="s">
        <v>2942</v>
      </c>
      <c r="E638" s="25">
        <v>117.17355999999999</v>
      </c>
      <c r="F638" s="25">
        <v>32.483722999999998</v>
      </c>
    </row>
    <row r="639" spans="2:6" x14ac:dyDescent="0.25">
      <c r="B639" s="26" t="s">
        <v>448</v>
      </c>
      <c r="C639" s="26" t="s">
        <v>2930</v>
      </c>
      <c r="D639" s="26" t="s">
        <v>2941</v>
      </c>
      <c r="E639" s="25">
        <v>115.602546</v>
      </c>
      <c r="F639" s="25">
        <v>32.664096999999998</v>
      </c>
    </row>
    <row r="640" spans="2:6" x14ac:dyDescent="0.25">
      <c r="B640" s="26" t="s">
        <v>448</v>
      </c>
      <c r="C640" s="26" t="s">
        <v>2940</v>
      </c>
      <c r="D640" s="26" t="s">
        <v>2939</v>
      </c>
      <c r="E640" s="25">
        <v>118.50559699999999</v>
      </c>
      <c r="F640" s="25">
        <v>31.687745</v>
      </c>
    </row>
    <row r="641" spans="2:6" x14ac:dyDescent="0.25">
      <c r="B641" s="26" t="s">
        <v>448</v>
      </c>
      <c r="C641" s="26" t="s">
        <v>2937</v>
      </c>
      <c r="D641" s="26" t="s">
        <v>2938</v>
      </c>
      <c r="E641" s="25">
        <v>116.33957599999999</v>
      </c>
      <c r="F641" s="25">
        <v>31.398571</v>
      </c>
    </row>
    <row r="642" spans="2:6" x14ac:dyDescent="0.25">
      <c r="B642" s="26" t="s">
        <v>448</v>
      </c>
      <c r="C642" s="26" t="s">
        <v>2937</v>
      </c>
      <c r="D642" s="26" t="s">
        <v>2936</v>
      </c>
      <c r="E642" s="25">
        <v>115.94747599999999</v>
      </c>
      <c r="F642" s="25">
        <v>31.835263000000001</v>
      </c>
    </row>
    <row r="643" spans="2:6" x14ac:dyDescent="0.25">
      <c r="B643" s="26" t="s">
        <v>448</v>
      </c>
      <c r="C643" s="26" t="s">
        <v>2935</v>
      </c>
      <c r="D643" s="26" t="s">
        <v>2934</v>
      </c>
      <c r="E643" s="25">
        <v>117.853431</v>
      </c>
      <c r="F643" s="25">
        <v>30.645634000000001</v>
      </c>
    </row>
    <row r="644" spans="2:6" x14ac:dyDescent="0.25">
      <c r="B644" s="26" t="s">
        <v>448</v>
      </c>
      <c r="C644" s="26" t="s">
        <v>2930</v>
      </c>
      <c r="D644" s="26" t="s">
        <v>2933</v>
      </c>
      <c r="E644" s="25">
        <v>116.26347699999999</v>
      </c>
      <c r="F644" s="25">
        <v>32.659027999999999</v>
      </c>
    </row>
    <row r="645" spans="2:6" x14ac:dyDescent="0.25">
      <c r="B645" s="26" t="s">
        <v>448</v>
      </c>
      <c r="C645" s="26" t="s">
        <v>2930</v>
      </c>
      <c r="D645" s="26" t="s">
        <v>2932</v>
      </c>
      <c r="E645" s="25">
        <v>115.863617</v>
      </c>
      <c r="F645" s="25">
        <v>32.917361999999997</v>
      </c>
    </row>
    <row r="646" spans="2:6" x14ac:dyDescent="0.25">
      <c r="B646" s="26" t="s">
        <v>448</v>
      </c>
      <c r="C646" s="26" t="s">
        <v>2930</v>
      </c>
      <c r="D646" s="26" t="s">
        <v>2931</v>
      </c>
      <c r="E646" s="25">
        <v>115.813411</v>
      </c>
      <c r="F646" s="25">
        <v>32.889625000000002</v>
      </c>
    </row>
    <row r="647" spans="2:6" x14ac:dyDescent="0.25">
      <c r="B647" s="26" t="s">
        <v>448</v>
      </c>
      <c r="C647" s="26" t="s">
        <v>2930</v>
      </c>
      <c r="D647" s="26" t="s">
        <v>2929</v>
      </c>
      <c r="E647" s="25">
        <v>115.815426</v>
      </c>
      <c r="F647" s="25">
        <v>32.931314</v>
      </c>
    </row>
    <row r="648" spans="2:6" x14ac:dyDescent="0.25">
      <c r="B648" s="26" t="s">
        <v>448</v>
      </c>
      <c r="C648" s="26" t="s">
        <v>2928</v>
      </c>
      <c r="D648" s="26" t="s">
        <v>2927</v>
      </c>
      <c r="E648" s="25">
        <v>118.397588</v>
      </c>
      <c r="F648" s="25">
        <v>31.375805</v>
      </c>
    </row>
    <row r="649" spans="2:6" x14ac:dyDescent="0.25">
      <c r="B649" s="26" t="s">
        <v>448</v>
      </c>
      <c r="C649" s="26" t="s">
        <v>2925</v>
      </c>
      <c r="D649" s="26" t="s">
        <v>2926</v>
      </c>
      <c r="E649" s="25">
        <v>118.14761</v>
      </c>
      <c r="F649" s="25">
        <v>30.278651</v>
      </c>
    </row>
    <row r="650" spans="2:6" x14ac:dyDescent="0.25">
      <c r="B650" s="26" t="s">
        <v>448</v>
      </c>
      <c r="C650" s="26" t="s">
        <v>2925</v>
      </c>
      <c r="D650" s="26" t="s">
        <v>2924</v>
      </c>
      <c r="E650" s="25">
        <v>117.94447700000001</v>
      </c>
      <c r="F650" s="25">
        <v>29.931047</v>
      </c>
    </row>
    <row r="651" spans="2:6" x14ac:dyDescent="0.25">
      <c r="B651" s="26" t="s">
        <v>448</v>
      </c>
      <c r="C651" s="26" t="s">
        <v>2923</v>
      </c>
      <c r="D651" s="26" t="s">
        <v>2922</v>
      </c>
      <c r="E651" s="25">
        <v>117.399513</v>
      </c>
      <c r="F651" s="25">
        <v>32.948644000000002</v>
      </c>
    </row>
    <row r="652" spans="2:6" x14ac:dyDescent="0.25">
      <c r="B652" s="26" t="s">
        <v>418</v>
      </c>
      <c r="C652" s="26" t="s">
        <v>2822</v>
      </c>
      <c r="D652" s="26" t="s">
        <v>2921</v>
      </c>
      <c r="E652" s="25">
        <v>116.477594</v>
      </c>
      <c r="F652" s="25">
        <v>35.941907999999998</v>
      </c>
    </row>
    <row r="653" spans="2:6" x14ac:dyDescent="0.25">
      <c r="B653" s="26" t="s">
        <v>418</v>
      </c>
      <c r="C653" s="26" t="s">
        <v>2782</v>
      </c>
      <c r="D653" s="26" t="s">
        <v>2920</v>
      </c>
      <c r="E653" s="25">
        <v>115.994587</v>
      </c>
      <c r="F653" s="25">
        <v>36.440378000000003</v>
      </c>
    </row>
    <row r="654" spans="2:6" x14ac:dyDescent="0.25">
      <c r="B654" s="26" t="s">
        <v>418</v>
      </c>
      <c r="C654" s="26" t="s">
        <v>2795</v>
      </c>
      <c r="D654" s="26" t="s">
        <v>2919</v>
      </c>
      <c r="E654" s="25">
        <v>115.096417</v>
      </c>
      <c r="F654" s="25">
        <v>35.295701999999999</v>
      </c>
    </row>
    <row r="655" spans="2:6" x14ac:dyDescent="0.25">
      <c r="B655" s="26" t="s">
        <v>418</v>
      </c>
      <c r="C655" s="26" t="s">
        <v>2814</v>
      </c>
      <c r="D655" s="26" t="s">
        <v>2918</v>
      </c>
      <c r="E655" s="25">
        <v>119.46862400000001</v>
      </c>
      <c r="F655" s="25">
        <v>35.431049000000002</v>
      </c>
    </row>
    <row r="656" spans="2:6" x14ac:dyDescent="0.25">
      <c r="B656" s="26" t="s">
        <v>418</v>
      </c>
      <c r="C656" s="26" t="s">
        <v>2840</v>
      </c>
      <c r="D656" s="26" t="s">
        <v>2917</v>
      </c>
      <c r="E656" s="25">
        <v>118.588463</v>
      </c>
      <c r="F656" s="25">
        <v>37.454847000000001</v>
      </c>
    </row>
    <row r="657" spans="2:6" x14ac:dyDescent="0.25">
      <c r="B657" s="26" t="s">
        <v>418</v>
      </c>
      <c r="C657" s="26" t="s">
        <v>2782</v>
      </c>
      <c r="D657" s="26" t="s">
        <v>2916</v>
      </c>
      <c r="E657" s="25">
        <v>116.254493</v>
      </c>
      <c r="F657" s="25">
        <v>36.340958000000001</v>
      </c>
    </row>
    <row r="658" spans="2:6" x14ac:dyDescent="0.25">
      <c r="B658" s="26" t="s">
        <v>418</v>
      </c>
      <c r="C658" s="26" t="s">
        <v>2780</v>
      </c>
      <c r="D658" s="26" t="s">
        <v>2915</v>
      </c>
      <c r="E658" s="25">
        <v>118.54944999999999</v>
      </c>
      <c r="F658" s="25">
        <v>36.519129999999997</v>
      </c>
    </row>
    <row r="659" spans="2:6" x14ac:dyDescent="0.25">
      <c r="B659" s="26" t="s">
        <v>418</v>
      </c>
      <c r="C659" s="26" t="s">
        <v>2797</v>
      </c>
      <c r="D659" s="26" t="s">
        <v>2914</v>
      </c>
      <c r="E659" s="25">
        <v>118.657495</v>
      </c>
      <c r="F659" s="25">
        <v>34.926018999999997</v>
      </c>
    </row>
    <row r="660" spans="2:6" x14ac:dyDescent="0.25">
      <c r="B660" s="26" t="s">
        <v>418</v>
      </c>
      <c r="C660" s="26" t="s">
        <v>2778</v>
      </c>
      <c r="D660" s="26" t="s">
        <v>2913</v>
      </c>
      <c r="E660" s="25">
        <v>118.315395</v>
      </c>
      <c r="F660" s="25">
        <v>36.832293999999997</v>
      </c>
    </row>
    <row r="661" spans="2:6" x14ac:dyDescent="0.25">
      <c r="B661" s="26" t="s">
        <v>418</v>
      </c>
      <c r="C661" s="26" t="s">
        <v>2782</v>
      </c>
      <c r="D661" s="26" t="s">
        <v>2912</v>
      </c>
      <c r="E661" s="25">
        <v>115.71147000000001</v>
      </c>
      <c r="F661" s="25">
        <v>36.844289000000003</v>
      </c>
    </row>
    <row r="662" spans="2:6" x14ac:dyDescent="0.25">
      <c r="B662" s="26" t="s">
        <v>418</v>
      </c>
      <c r="C662" s="26" t="s">
        <v>2772</v>
      </c>
      <c r="D662" s="26" t="s">
        <v>2911</v>
      </c>
      <c r="E662" s="25">
        <v>116.87340399999999</v>
      </c>
      <c r="F662" s="25">
        <v>37.196168999999998</v>
      </c>
    </row>
    <row r="663" spans="2:6" x14ac:dyDescent="0.25">
      <c r="B663" s="26" t="s">
        <v>418</v>
      </c>
      <c r="C663" s="26" t="s">
        <v>2772</v>
      </c>
      <c r="D663" s="26" t="s">
        <v>2910</v>
      </c>
      <c r="E663" s="25">
        <v>117.238406</v>
      </c>
      <c r="F663" s="25">
        <v>37.735925000000002</v>
      </c>
    </row>
    <row r="664" spans="2:6" x14ac:dyDescent="0.25">
      <c r="B664" s="26" t="s">
        <v>418</v>
      </c>
      <c r="C664" s="26" t="s">
        <v>2817</v>
      </c>
      <c r="D664" s="26" t="s">
        <v>2909</v>
      </c>
      <c r="E664" s="25">
        <v>121.546429</v>
      </c>
      <c r="F664" s="25">
        <v>36.925176999999998</v>
      </c>
    </row>
    <row r="665" spans="2:6" x14ac:dyDescent="0.25">
      <c r="B665" s="26" t="s">
        <v>418</v>
      </c>
      <c r="C665" s="26" t="s">
        <v>2814</v>
      </c>
      <c r="D665" s="26" t="s">
        <v>2908</v>
      </c>
      <c r="E665" s="25">
        <v>119.21558</v>
      </c>
      <c r="F665" s="25">
        <v>35.755696999999998</v>
      </c>
    </row>
    <row r="666" spans="2:6" x14ac:dyDescent="0.25">
      <c r="B666" s="26" t="s">
        <v>418</v>
      </c>
      <c r="C666" s="26" t="s">
        <v>2776</v>
      </c>
      <c r="D666" s="26" t="s">
        <v>2907</v>
      </c>
      <c r="E666" s="25">
        <v>116.55446999999999</v>
      </c>
      <c r="F666" s="25">
        <v>35.493730999999997</v>
      </c>
    </row>
    <row r="667" spans="2:6" x14ac:dyDescent="0.25">
      <c r="B667" s="26" t="s">
        <v>418</v>
      </c>
      <c r="C667" s="26" t="s">
        <v>2776</v>
      </c>
      <c r="D667" s="26" t="s">
        <v>2906</v>
      </c>
      <c r="E667" s="25">
        <v>116.805536</v>
      </c>
      <c r="F667" s="25">
        <v>35.599736999999998</v>
      </c>
    </row>
    <row r="668" spans="2:6" x14ac:dyDescent="0.25">
      <c r="B668" s="26" t="s">
        <v>418</v>
      </c>
      <c r="C668" s="26" t="s">
        <v>2797</v>
      </c>
      <c r="D668" s="26" t="s">
        <v>2905</v>
      </c>
      <c r="E668" s="25">
        <v>118.3545</v>
      </c>
      <c r="F668" s="25">
        <v>35.057340000000003</v>
      </c>
    </row>
    <row r="669" spans="2:6" x14ac:dyDescent="0.25">
      <c r="B669" s="26" t="s">
        <v>418</v>
      </c>
      <c r="C669" s="26" t="s">
        <v>2797</v>
      </c>
      <c r="D669" s="26" t="s">
        <v>2904</v>
      </c>
      <c r="E669" s="25">
        <v>118.077409</v>
      </c>
      <c r="F669" s="25">
        <v>34.863616</v>
      </c>
    </row>
    <row r="670" spans="2:6" x14ac:dyDescent="0.25">
      <c r="B670" s="26" t="s">
        <v>418</v>
      </c>
      <c r="C670" s="26" t="s">
        <v>2782</v>
      </c>
      <c r="D670" s="26" t="s">
        <v>2903</v>
      </c>
      <c r="E670" s="25">
        <v>115.44939599999999</v>
      </c>
      <c r="F670" s="25">
        <v>36.490243</v>
      </c>
    </row>
    <row r="671" spans="2:6" x14ac:dyDescent="0.25">
      <c r="B671" s="26" t="s">
        <v>418</v>
      </c>
      <c r="C671" s="26" t="s">
        <v>2840</v>
      </c>
      <c r="D671" s="26" t="s">
        <v>2902</v>
      </c>
      <c r="E671" s="25">
        <v>118.261618</v>
      </c>
      <c r="F671" s="25">
        <v>37.49586</v>
      </c>
    </row>
    <row r="672" spans="2:6" x14ac:dyDescent="0.25">
      <c r="B672" s="26" t="s">
        <v>418</v>
      </c>
      <c r="C672" s="26" t="s">
        <v>2795</v>
      </c>
      <c r="D672" s="26" t="s">
        <v>2901</v>
      </c>
      <c r="E672" s="25">
        <v>116.11158399999999</v>
      </c>
      <c r="F672" s="25">
        <v>34.784658</v>
      </c>
    </row>
    <row r="673" spans="2:6" x14ac:dyDescent="0.25">
      <c r="B673" s="26" t="s">
        <v>418</v>
      </c>
      <c r="C673" s="26" t="s">
        <v>2787</v>
      </c>
      <c r="D673" s="26" t="s">
        <v>2900</v>
      </c>
      <c r="E673" s="25">
        <v>118.117493</v>
      </c>
      <c r="F673" s="25">
        <v>37.160477</v>
      </c>
    </row>
    <row r="674" spans="2:6" x14ac:dyDescent="0.25">
      <c r="B674" s="26" t="s">
        <v>418</v>
      </c>
      <c r="C674" s="26" t="s">
        <v>2778</v>
      </c>
      <c r="D674" s="26" t="s">
        <v>2899</v>
      </c>
      <c r="E674" s="25">
        <v>117.868469</v>
      </c>
      <c r="F674" s="25">
        <v>36.500847999999998</v>
      </c>
    </row>
    <row r="675" spans="2:6" x14ac:dyDescent="0.25">
      <c r="B675" s="26" t="s">
        <v>418</v>
      </c>
      <c r="C675" s="26" t="s">
        <v>2774</v>
      </c>
      <c r="D675" s="26" t="s">
        <v>2898</v>
      </c>
      <c r="E675" s="25">
        <v>120.453536</v>
      </c>
      <c r="F675" s="25">
        <v>36.394748999999997</v>
      </c>
    </row>
    <row r="676" spans="2:6" x14ac:dyDescent="0.25">
      <c r="B676" s="26" t="s">
        <v>418</v>
      </c>
      <c r="C676" s="26" t="s">
        <v>2789</v>
      </c>
      <c r="D676" s="26" t="s">
        <v>2897</v>
      </c>
      <c r="E676" s="25">
        <v>117.082567</v>
      </c>
      <c r="F676" s="25">
        <v>36.672162999999998</v>
      </c>
    </row>
    <row r="677" spans="2:6" x14ac:dyDescent="0.25">
      <c r="B677" s="26" t="s">
        <v>418</v>
      </c>
      <c r="C677" s="26" t="s">
        <v>2789</v>
      </c>
      <c r="D677" s="26" t="s">
        <v>2896</v>
      </c>
      <c r="E677" s="25">
        <v>117.07159</v>
      </c>
      <c r="F677" s="25">
        <v>36.685656000000002</v>
      </c>
    </row>
    <row r="678" spans="2:6" x14ac:dyDescent="0.25">
      <c r="B678" s="26" t="s">
        <v>418</v>
      </c>
      <c r="C678" s="26" t="s">
        <v>2804</v>
      </c>
      <c r="D678" s="26" t="s">
        <v>2895</v>
      </c>
      <c r="E678" s="25">
        <v>117.740425</v>
      </c>
      <c r="F678" s="25">
        <v>34.568762999999997</v>
      </c>
    </row>
    <row r="679" spans="2:6" x14ac:dyDescent="0.25">
      <c r="B679" s="26" t="s">
        <v>418</v>
      </c>
      <c r="C679" s="26" t="s">
        <v>2778</v>
      </c>
      <c r="D679" s="26" t="s">
        <v>2894</v>
      </c>
      <c r="E679" s="25">
        <v>117.876482</v>
      </c>
      <c r="F679" s="25">
        <v>36.808993999999998</v>
      </c>
    </row>
    <row r="680" spans="2:6" x14ac:dyDescent="0.25">
      <c r="B680" s="26" t="s">
        <v>418</v>
      </c>
      <c r="C680" s="26" t="s">
        <v>2789</v>
      </c>
      <c r="D680" s="26" t="s">
        <v>2893</v>
      </c>
      <c r="E680" s="25">
        <v>117.16352999999999</v>
      </c>
      <c r="F680" s="25">
        <v>37.314971</v>
      </c>
    </row>
    <row r="681" spans="2:6" x14ac:dyDescent="0.25">
      <c r="B681" s="26" t="s">
        <v>418</v>
      </c>
      <c r="C681" s="26" t="s">
        <v>2776</v>
      </c>
      <c r="D681" s="26" t="s">
        <v>2892</v>
      </c>
      <c r="E681" s="25">
        <v>116.348613</v>
      </c>
      <c r="F681" s="25">
        <v>35.413254999999999</v>
      </c>
    </row>
    <row r="682" spans="2:6" x14ac:dyDescent="0.25">
      <c r="B682" s="26" t="s">
        <v>418</v>
      </c>
      <c r="C682" s="26" t="s">
        <v>2780</v>
      </c>
      <c r="D682" s="26" t="s">
        <v>2891</v>
      </c>
      <c r="E682" s="25">
        <v>119.17240099999999</v>
      </c>
      <c r="F682" s="25">
        <v>36.660741999999999</v>
      </c>
    </row>
    <row r="683" spans="2:6" x14ac:dyDescent="0.25">
      <c r="B683" s="26" t="s">
        <v>418</v>
      </c>
      <c r="C683" s="26" t="s">
        <v>2840</v>
      </c>
      <c r="D683" s="26" t="s">
        <v>2890</v>
      </c>
      <c r="E683" s="25">
        <v>118.58143200000001</v>
      </c>
      <c r="F683" s="25">
        <v>37.578555000000001</v>
      </c>
    </row>
    <row r="684" spans="2:6" x14ac:dyDescent="0.25">
      <c r="B684" s="26" t="s">
        <v>418</v>
      </c>
      <c r="C684" s="26" t="s">
        <v>2774</v>
      </c>
      <c r="D684" s="26" t="s">
        <v>2889</v>
      </c>
      <c r="E684" s="25">
        <v>120.40252700000001</v>
      </c>
      <c r="F684" s="25">
        <v>36.312885999999999</v>
      </c>
    </row>
    <row r="685" spans="2:6" x14ac:dyDescent="0.25">
      <c r="B685" s="26" t="s">
        <v>418</v>
      </c>
      <c r="C685" s="26" t="s">
        <v>2772</v>
      </c>
      <c r="D685" s="26" t="s">
        <v>2888</v>
      </c>
      <c r="E685" s="25">
        <v>116.008534</v>
      </c>
      <c r="F685" s="25">
        <v>36.954155</v>
      </c>
    </row>
    <row r="686" spans="2:6" x14ac:dyDescent="0.25">
      <c r="B686" s="26" t="s">
        <v>418</v>
      </c>
      <c r="C686" s="26" t="s">
        <v>2789</v>
      </c>
      <c r="D686" s="26" t="s">
        <v>2887</v>
      </c>
      <c r="E686" s="25">
        <v>116.993399</v>
      </c>
      <c r="F686" s="25">
        <v>36.684068000000003</v>
      </c>
    </row>
    <row r="687" spans="2:6" x14ac:dyDescent="0.25">
      <c r="B687" s="26" t="s">
        <v>418</v>
      </c>
      <c r="C687" s="26" t="s">
        <v>2780</v>
      </c>
      <c r="D687" s="26" t="s">
        <v>2886</v>
      </c>
      <c r="E687" s="25">
        <v>119.139471</v>
      </c>
      <c r="F687" s="25">
        <v>36.712752000000002</v>
      </c>
    </row>
    <row r="688" spans="2:6" x14ac:dyDescent="0.25">
      <c r="B688" s="26" t="s">
        <v>418</v>
      </c>
      <c r="C688" s="26" t="s">
        <v>2772</v>
      </c>
      <c r="D688" s="26" t="s">
        <v>2885</v>
      </c>
      <c r="E688" s="25">
        <v>116.806538</v>
      </c>
      <c r="F688" s="25">
        <v>37.658019000000003</v>
      </c>
    </row>
    <row r="689" spans="2:6" x14ac:dyDescent="0.25">
      <c r="B689" s="26" t="s">
        <v>418</v>
      </c>
      <c r="C689" s="26" t="s">
        <v>2822</v>
      </c>
      <c r="D689" s="26" t="s">
        <v>2884</v>
      </c>
      <c r="E689" s="25">
        <v>116.812579</v>
      </c>
      <c r="F689" s="25">
        <v>35.764538999999999</v>
      </c>
    </row>
    <row r="690" spans="2:6" x14ac:dyDescent="0.25">
      <c r="B690" s="26" t="s">
        <v>418</v>
      </c>
      <c r="C690" s="26" t="s">
        <v>2780</v>
      </c>
      <c r="D690" s="26" t="s">
        <v>2883</v>
      </c>
      <c r="E690" s="25">
        <v>119.22560799999999</v>
      </c>
      <c r="F690" s="25">
        <v>36.483842000000003</v>
      </c>
    </row>
    <row r="691" spans="2:6" x14ac:dyDescent="0.25">
      <c r="B691" s="26" t="s">
        <v>418</v>
      </c>
      <c r="C691" s="26" t="s">
        <v>2795</v>
      </c>
      <c r="D691" s="26" t="s">
        <v>2882</v>
      </c>
      <c r="E691" s="25">
        <v>115.579437</v>
      </c>
      <c r="F691" s="25">
        <v>35.077275</v>
      </c>
    </row>
    <row r="692" spans="2:6" x14ac:dyDescent="0.25">
      <c r="B692" s="26" t="s">
        <v>418</v>
      </c>
      <c r="C692" s="26" t="s">
        <v>2780</v>
      </c>
      <c r="D692" s="26" t="s">
        <v>2881</v>
      </c>
      <c r="E692" s="25">
        <v>119.226615</v>
      </c>
      <c r="F692" s="25">
        <v>36.780743999999999</v>
      </c>
    </row>
    <row r="693" spans="2:6" x14ac:dyDescent="0.25">
      <c r="B693" s="26" t="s">
        <v>418</v>
      </c>
      <c r="C693" s="26" t="s">
        <v>2780</v>
      </c>
      <c r="D693" s="26" t="s">
        <v>2880</v>
      </c>
      <c r="E693" s="25">
        <v>118.797415</v>
      </c>
      <c r="F693" s="25">
        <v>36.861922</v>
      </c>
    </row>
    <row r="694" spans="2:6" x14ac:dyDescent="0.25">
      <c r="B694" s="26" t="s">
        <v>418</v>
      </c>
      <c r="C694" s="26" t="s">
        <v>2804</v>
      </c>
      <c r="D694" s="26" t="s">
        <v>2879</v>
      </c>
      <c r="E694" s="25">
        <v>117.467443</v>
      </c>
      <c r="F694" s="25">
        <v>35.105691999999998</v>
      </c>
    </row>
    <row r="695" spans="2:6" x14ac:dyDescent="0.25">
      <c r="B695" s="26" t="s">
        <v>418</v>
      </c>
      <c r="C695" s="26" t="s">
        <v>2814</v>
      </c>
      <c r="D695" s="26" t="s">
        <v>2878</v>
      </c>
      <c r="E695" s="25">
        <v>119.32553</v>
      </c>
      <c r="F695" s="25">
        <v>35.127431999999999</v>
      </c>
    </row>
    <row r="696" spans="2:6" x14ac:dyDescent="0.25">
      <c r="B696" s="26" t="s">
        <v>418</v>
      </c>
      <c r="C696" s="26" t="s">
        <v>2822</v>
      </c>
      <c r="D696" s="26" t="s">
        <v>2877</v>
      </c>
      <c r="E696" s="25">
        <v>117.048556</v>
      </c>
      <c r="F696" s="25">
        <v>36.193291000000002</v>
      </c>
    </row>
    <row r="697" spans="2:6" x14ac:dyDescent="0.25">
      <c r="B697" s="26" t="s">
        <v>418</v>
      </c>
      <c r="C697" s="26" t="s">
        <v>2804</v>
      </c>
      <c r="D697" s="26" t="s">
        <v>2876</v>
      </c>
      <c r="E697" s="25">
        <v>117.596391</v>
      </c>
      <c r="F697" s="25">
        <v>34.778599999999997</v>
      </c>
    </row>
    <row r="698" spans="2:6" x14ac:dyDescent="0.25">
      <c r="B698" s="26" t="s">
        <v>418</v>
      </c>
      <c r="C698" s="26" t="s">
        <v>2774</v>
      </c>
      <c r="D698" s="26" t="s">
        <v>2875</v>
      </c>
      <c r="E698" s="25">
        <v>120.475397</v>
      </c>
      <c r="F698" s="25">
        <v>36.113498999999997</v>
      </c>
    </row>
    <row r="699" spans="2:6" x14ac:dyDescent="0.25">
      <c r="B699" s="26" t="s">
        <v>418</v>
      </c>
      <c r="C699" s="26" t="s">
        <v>2795</v>
      </c>
      <c r="D699" s="26" t="s">
        <v>2874</v>
      </c>
      <c r="E699" s="25">
        <v>116.210258</v>
      </c>
      <c r="F699" s="25">
        <v>35.402062000000001</v>
      </c>
    </row>
    <row r="700" spans="2:6" x14ac:dyDescent="0.25">
      <c r="B700" s="26" t="s">
        <v>418</v>
      </c>
      <c r="C700" s="26" t="s">
        <v>2789</v>
      </c>
      <c r="D700" s="26" t="s">
        <v>2873</v>
      </c>
      <c r="E700" s="25">
        <v>117.00439900000001</v>
      </c>
      <c r="F700" s="25">
        <v>36.657552000000003</v>
      </c>
    </row>
    <row r="701" spans="2:6" x14ac:dyDescent="0.25">
      <c r="B701" s="26" t="s">
        <v>418</v>
      </c>
      <c r="C701" s="26" t="s">
        <v>2804</v>
      </c>
      <c r="D701" s="26" t="s">
        <v>2873</v>
      </c>
      <c r="E701" s="25">
        <v>117.562566</v>
      </c>
      <c r="F701" s="25">
        <v>34.869962999999998</v>
      </c>
    </row>
    <row r="702" spans="2:6" x14ac:dyDescent="0.25">
      <c r="B702" s="26" t="s">
        <v>418</v>
      </c>
      <c r="C702" s="26" t="s">
        <v>2774</v>
      </c>
      <c r="D702" s="26" t="s">
        <v>2872</v>
      </c>
      <c r="E702" s="25">
        <v>120.381404</v>
      </c>
      <c r="F702" s="25">
        <v>36.093449999999997</v>
      </c>
    </row>
    <row r="703" spans="2:6" x14ac:dyDescent="0.25">
      <c r="B703" s="26" t="s">
        <v>418</v>
      </c>
      <c r="C703" s="26" t="s">
        <v>2774</v>
      </c>
      <c r="D703" s="26" t="s">
        <v>2871</v>
      </c>
      <c r="E703" s="25">
        <v>120.41858499999999</v>
      </c>
      <c r="F703" s="25">
        <v>36.081465999999999</v>
      </c>
    </row>
    <row r="704" spans="2:6" x14ac:dyDescent="0.25">
      <c r="B704" s="26" t="s">
        <v>418</v>
      </c>
      <c r="C704" s="26" t="s">
        <v>2772</v>
      </c>
      <c r="D704" s="26" t="s">
        <v>2870</v>
      </c>
      <c r="E704" s="25">
        <v>116.440505</v>
      </c>
      <c r="F704" s="25">
        <v>37.171221000000003</v>
      </c>
    </row>
    <row r="705" spans="2:6" x14ac:dyDescent="0.25">
      <c r="B705" s="26" t="s">
        <v>418</v>
      </c>
      <c r="C705" s="26" t="s">
        <v>2774</v>
      </c>
      <c r="D705" s="26" t="s">
        <v>2869</v>
      </c>
      <c r="E705" s="25">
        <v>119.99441400000001</v>
      </c>
      <c r="F705" s="25">
        <v>36.782691999999997</v>
      </c>
    </row>
    <row r="706" spans="2:6" x14ac:dyDescent="0.25">
      <c r="B706" s="26" t="s">
        <v>418</v>
      </c>
      <c r="C706" s="26" t="s">
        <v>2797</v>
      </c>
      <c r="D706" s="26" t="s">
        <v>2868</v>
      </c>
      <c r="E706" s="25">
        <v>117.646541</v>
      </c>
      <c r="F706" s="25">
        <v>35.51202</v>
      </c>
    </row>
    <row r="707" spans="2:6" x14ac:dyDescent="0.25">
      <c r="B707" s="26" t="s">
        <v>418</v>
      </c>
      <c r="C707" s="26" t="s">
        <v>2789</v>
      </c>
      <c r="D707" s="26" t="s">
        <v>2867</v>
      </c>
      <c r="E707" s="25">
        <v>116.46261699999999</v>
      </c>
      <c r="F707" s="25">
        <v>36.294860999999997</v>
      </c>
    </row>
    <row r="708" spans="2:6" x14ac:dyDescent="0.25">
      <c r="B708" s="26" t="s">
        <v>418</v>
      </c>
      <c r="C708" s="26" t="s">
        <v>2840</v>
      </c>
      <c r="D708" s="26" t="s">
        <v>2866</v>
      </c>
      <c r="E708" s="25">
        <v>118.413499</v>
      </c>
      <c r="F708" s="25">
        <v>37.059638</v>
      </c>
    </row>
    <row r="709" spans="2:6" x14ac:dyDescent="0.25">
      <c r="B709" s="26" t="s">
        <v>418</v>
      </c>
      <c r="C709" s="26" t="s">
        <v>2772</v>
      </c>
      <c r="D709" s="26" t="s">
        <v>2865</v>
      </c>
      <c r="E709" s="25">
        <v>117.391452</v>
      </c>
      <c r="F709" s="25">
        <v>37.781585</v>
      </c>
    </row>
    <row r="710" spans="2:6" x14ac:dyDescent="0.25">
      <c r="B710" s="26" t="s">
        <v>418</v>
      </c>
      <c r="C710" s="26" t="s">
        <v>2778</v>
      </c>
      <c r="D710" s="26" t="s">
        <v>2864</v>
      </c>
      <c r="E710" s="25">
        <v>118.024591</v>
      </c>
      <c r="F710" s="25">
        <v>36.811942000000002</v>
      </c>
    </row>
    <row r="711" spans="2:6" x14ac:dyDescent="0.25">
      <c r="B711" s="26" t="s">
        <v>418</v>
      </c>
      <c r="C711" s="26" t="s">
        <v>2776</v>
      </c>
      <c r="D711" s="26" t="s">
        <v>2863</v>
      </c>
      <c r="E711" s="25">
        <v>117.135414</v>
      </c>
      <c r="F711" s="25">
        <v>34.813315000000003</v>
      </c>
    </row>
    <row r="712" spans="2:6" x14ac:dyDescent="0.25">
      <c r="B712" s="26" t="s">
        <v>418</v>
      </c>
      <c r="C712" s="26" t="s">
        <v>2772</v>
      </c>
      <c r="D712" s="26" t="s">
        <v>2862</v>
      </c>
      <c r="E712" s="25">
        <v>116.305449</v>
      </c>
      <c r="F712" s="25">
        <v>37.456992999999997</v>
      </c>
    </row>
    <row r="713" spans="2:6" x14ac:dyDescent="0.25">
      <c r="B713" s="26" t="s">
        <v>418</v>
      </c>
      <c r="C713" s="26" t="s">
        <v>2787</v>
      </c>
      <c r="D713" s="26" t="s">
        <v>2861</v>
      </c>
      <c r="E713" s="25">
        <v>117.51651</v>
      </c>
      <c r="F713" s="25">
        <v>37.495803000000002</v>
      </c>
    </row>
    <row r="714" spans="2:6" x14ac:dyDescent="0.25">
      <c r="B714" s="26" t="s">
        <v>418</v>
      </c>
      <c r="C714" s="26" t="s">
        <v>2795</v>
      </c>
      <c r="D714" s="26" t="s">
        <v>2860</v>
      </c>
      <c r="E714" s="25">
        <v>115.896519</v>
      </c>
      <c r="F714" s="25">
        <v>34.958606000000003</v>
      </c>
    </row>
    <row r="715" spans="2:6" x14ac:dyDescent="0.25">
      <c r="B715" s="26" t="s">
        <v>418</v>
      </c>
      <c r="C715" s="26" t="s">
        <v>2770</v>
      </c>
      <c r="D715" s="26" t="s">
        <v>2859</v>
      </c>
      <c r="E715" s="25">
        <v>120.440602</v>
      </c>
      <c r="F715" s="25">
        <v>37.361136999999999</v>
      </c>
    </row>
    <row r="716" spans="2:6" x14ac:dyDescent="0.25">
      <c r="B716" s="26" t="s">
        <v>418</v>
      </c>
      <c r="C716" s="26" t="s">
        <v>2817</v>
      </c>
      <c r="D716" s="26" t="s">
        <v>2858</v>
      </c>
      <c r="E716" s="25">
        <v>122.06442800000001</v>
      </c>
      <c r="F716" s="25">
        <v>37.200113000000002</v>
      </c>
    </row>
    <row r="717" spans="2:6" x14ac:dyDescent="0.25">
      <c r="B717" s="26" t="s">
        <v>418</v>
      </c>
      <c r="C717" s="26" t="s">
        <v>2822</v>
      </c>
      <c r="D717" s="26" t="s">
        <v>2857</v>
      </c>
      <c r="E717" s="25">
        <v>117.77460600000001</v>
      </c>
      <c r="F717" s="25">
        <v>35.914619999999999</v>
      </c>
    </row>
    <row r="718" spans="2:6" x14ac:dyDescent="0.25">
      <c r="B718" s="26" t="s">
        <v>418</v>
      </c>
      <c r="C718" s="26" t="s">
        <v>2787</v>
      </c>
      <c r="D718" s="26" t="s">
        <v>2856</v>
      </c>
      <c r="E718" s="25">
        <v>117.632457</v>
      </c>
      <c r="F718" s="25">
        <v>37.777566999999998</v>
      </c>
    </row>
    <row r="719" spans="2:6" x14ac:dyDescent="0.25">
      <c r="B719" s="26" t="s">
        <v>418</v>
      </c>
      <c r="C719" s="26" t="s">
        <v>2780</v>
      </c>
      <c r="D719" s="26" t="s">
        <v>2855</v>
      </c>
      <c r="E719" s="25">
        <v>118.836488</v>
      </c>
      <c r="F719" s="25">
        <v>36.712995999999997</v>
      </c>
    </row>
    <row r="720" spans="2:6" x14ac:dyDescent="0.25">
      <c r="B720" s="26" t="s">
        <v>418</v>
      </c>
      <c r="C720" s="26" t="s">
        <v>2780</v>
      </c>
      <c r="D720" s="26" t="s">
        <v>2854</v>
      </c>
      <c r="E720" s="25">
        <v>119.40440599999999</v>
      </c>
      <c r="F720" s="25">
        <v>36.865161000000001</v>
      </c>
    </row>
    <row r="721" spans="2:6" x14ac:dyDescent="0.25">
      <c r="B721" s="26" t="s">
        <v>418</v>
      </c>
      <c r="C721" s="26" t="s">
        <v>2776</v>
      </c>
      <c r="D721" s="26" t="s">
        <v>2853</v>
      </c>
      <c r="E721" s="25">
        <v>116.993416</v>
      </c>
      <c r="F721" s="25">
        <v>35.587372000000002</v>
      </c>
    </row>
    <row r="722" spans="2:6" x14ac:dyDescent="0.25">
      <c r="B722" s="26" t="s">
        <v>418</v>
      </c>
      <c r="C722" s="26" t="s">
        <v>2795</v>
      </c>
      <c r="D722" s="26" t="s">
        <v>2852</v>
      </c>
      <c r="E722" s="25">
        <v>115.548457</v>
      </c>
      <c r="F722" s="25">
        <v>34.831809</v>
      </c>
    </row>
    <row r="723" spans="2:6" x14ac:dyDescent="0.25">
      <c r="B723" s="26" t="s">
        <v>418</v>
      </c>
      <c r="C723" s="26" t="s">
        <v>2774</v>
      </c>
      <c r="D723" s="26" t="s">
        <v>2851</v>
      </c>
      <c r="E723" s="25">
        <v>120.43960300000001</v>
      </c>
      <c r="F723" s="25">
        <v>36.151024999999997</v>
      </c>
    </row>
    <row r="724" spans="2:6" x14ac:dyDescent="0.25">
      <c r="B724" s="26" t="s">
        <v>418</v>
      </c>
      <c r="C724" s="26" t="s">
        <v>2770</v>
      </c>
      <c r="D724" s="26" t="s">
        <v>2850</v>
      </c>
      <c r="E724" s="25">
        <v>120.85641699999999</v>
      </c>
      <c r="F724" s="25">
        <v>37.341417999999997</v>
      </c>
    </row>
    <row r="725" spans="2:6" x14ac:dyDescent="0.25">
      <c r="B725" s="26" t="s">
        <v>418</v>
      </c>
      <c r="C725" s="26" t="s">
        <v>2778</v>
      </c>
      <c r="D725" s="26" t="s">
        <v>2849</v>
      </c>
      <c r="E725" s="25">
        <v>118.104434</v>
      </c>
      <c r="F725" s="25">
        <v>36.965608000000003</v>
      </c>
    </row>
    <row r="726" spans="2:6" x14ac:dyDescent="0.25">
      <c r="B726" s="26" t="s">
        <v>418</v>
      </c>
      <c r="C726" s="26" t="s">
        <v>2776</v>
      </c>
      <c r="D726" s="26" t="s">
        <v>2848</v>
      </c>
      <c r="E726" s="25">
        <v>116.10262</v>
      </c>
      <c r="F726" s="25">
        <v>35.808064000000002</v>
      </c>
    </row>
    <row r="727" spans="2:6" x14ac:dyDescent="0.25">
      <c r="B727" s="26" t="s">
        <v>418</v>
      </c>
      <c r="C727" s="26" t="s">
        <v>2789</v>
      </c>
      <c r="D727" s="26" t="s">
        <v>2847</v>
      </c>
      <c r="E727" s="25">
        <v>116.90745800000001</v>
      </c>
      <c r="F727" s="25">
        <v>36.657561999999999</v>
      </c>
    </row>
    <row r="728" spans="2:6" x14ac:dyDescent="0.25">
      <c r="B728" s="26" t="s">
        <v>418</v>
      </c>
      <c r="C728" s="26" t="s">
        <v>2772</v>
      </c>
      <c r="D728" s="26" t="s">
        <v>2846</v>
      </c>
      <c r="E728" s="25">
        <v>116.075506</v>
      </c>
      <c r="F728" s="25">
        <v>37.219222000000002</v>
      </c>
    </row>
    <row r="729" spans="2:6" x14ac:dyDescent="0.25">
      <c r="B729" s="26" t="s">
        <v>418</v>
      </c>
      <c r="C729" s="26" t="s">
        <v>2776</v>
      </c>
      <c r="D729" s="26" t="s">
        <v>2845</v>
      </c>
      <c r="E729" s="25">
        <v>116.505441</v>
      </c>
      <c r="F729" s="25">
        <v>35.717055000000002</v>
      </c>
    </row>
    <row r="730" spans="2:6" x14ac:dyDescent="0.25">
      <c r="B730" s="26" t="s">
        <v>418</v>
      </c>
      <c r="C730" s="26" t="s">
        <v>2797</v>
      </c>
      <c r="D730" s="26" t="s">
        <v>2844</v>
      </c>
      <c r="E730" s="25">
        <v>118.471492</v>
      </c>
      <c r="F730" s="25">
        <v>35.556097999999999</v>
      </c>
    </row>
    <row r="731" spans="2:6" x14ac:dyDescent="0.25">
      <c r="B731" s="26" t="s">
        <v>418</v>
      </c>
      <c r="C731" s="26" t="s">
        <v>2797</v>
      </c>
      <c r="D731" s="26" t="s">
        <v>2843</v>
      </c>
      <c r="E731" s="25">
        <v>118.63461700000001</v>
      </c>
      <c r="F731" s="25">
        <v>35.796180999999997</v>
      </c>
    </row>
    <row r="732" spans="2:6" x14ac:dyDescent="0.25">
      <c r="B732" s="26" t="s">
        <v>418</v>
      </c>
      <c r="C732" s="26" t="s">
        <v>2778</v>
      </c>
      <c r="D732" s="26" t="s">
        <v>2842</v>
      </c>
      <c r="E732" s="25">
        <v>118.17748899999999</v>
      </c>
      <c r="F732" s="25">
        <v>36.190916999999999</v>
      </c>
    </row>
    <row r="733" spans="2:6" x14ac:dyDescent="0.25">
      <c r="B733" s="26" t="s">
        <v>418</v>
      </c>
      <c r="C733" s="26" t="s">
        <v>2797</v>
      </c>
      <c r="D733" s="26" t="s">
        <v>2841</v>
      </c>
      <c r="E733" s="25">
        <v>118.409547</v>
      </c>
      <c r="F733" s="25">
        <v>35.095675999999997</v>
      </c>
    </row>
    <row r="734" spans="2:6" x14ac:dyDescent="0.25">
      <c r="B734" s="26" t="s">
        <v>418</v>
      </c>
      <c r="C734" s="26" t="s">
        <v>2840</v>
      </c>
      <c r="D734" s="26" t="s">
        <v>2839</v>
      </c>
      <c r="E734" s="25">
        <v>118.532505</v>
      </c>
      <c r="F734" s="25">
        <v>37.891120000000001</v>
      </c>
    </row>
    <row r="735" spans="2:6" x14ac:dyDescent="0.25">
      <c r="B735" s="26" t="s">
        <v>418</v>
      </c>
      <c r="C735" s="26" t="s">
        <v>2787</v>
      </c>
      <c r="D735" s="26" t="s">
        <v>2838</v>
      </c>
      <c r="E735" s="25">
        <v>118.10545399999999</v>
      </c>
      <c r="F735" s="25">
        <v>37.705297999999999</v>
      </c>
    </row>
    <row r="736" spans="2:6" x14ac:dyDescent="0.25">
      <c r="B736" s="26" t="s">
        <v>418</v>
      </c>
      <c r="C736" s="26" t="s">
        <v>2776</v>
      </c>
      <c r="D736" s="26" t="s">
        <v>2837</v>
      </c>
      <c r="E736" s="25">
        <v>117.257429</v>
      </c>
      <c r="F736" s="25">
        <v>35.6706</v>
      </c>
    </row>
    <row r="737" spans="2:6" x14ac:dyDescent="0.25">
      <c r="B737" s="26" t="s">
        <v>418</v>
      </c>
      <c r="C737" s="26" t="s">
        <v>2822</v>
      </c>
      <c r="D737" s="26" t="s">
        <v>2836</v>
      </c>
      <c r="E737" s="25">
        <v>117.14141100000001</v>
      </c>
      <c r="F737" s="25">
        <v>36.199444999999997</v>
      </c>
    </row>
    <row r="738" spans="2:6" x14ac:dyDescent="0.25">
      <c r="B738" s="26" t="s">
        <v>418</v>
      </c>
      <c r="C738" s="26" t="s">
        <v>2789</v>
      </c>
      <c r="D738" s="26" t="s">
        <v>2835</v>
      </c>
      <c r="E738" s="25">
        <v>117.180621</v>
      </c>
      <c r="F738" s="25">
        <v>36.983970999999997</v>
      </c>
    </row>
    <row r="739" spans="2:6" x14ac:dyDescent="0.25">
      <c r="B739" s="26" t="s">
        <v>418</v>
      </c>
      <c r="C739" s="26" t="s">
        <v>2770</v>
      </c>
      <c r="D739" s="26" t="s">
        <v>2834</v>
      </c>
      <c r="E739" s="25">
        <v>121.180458</v>
      </c>
      <c r="F739" s="25">
        <v>36.693269999999998</v>
      </c>
    </row>
    <row r="740" spans="2:6" x14ac:dyDescent="0.25">
      <c r="B740" s="26" t="s">
        <v>418</v>
      </c>
      <c r="C740" s="26" t="s">
        <v>2778</v>
      </c>
      <c r="D740" s="26" t="s">
        <v>2833</v>
      </c>
      <c r="E740" s="25">
        <v>117.973412</v>
      </c>
      <c r="F740" s="25">
        <v>36.649835000000003</v>
      </c>
    </row>
    <row r="741" spans="2:6" x14ac:dyDescent="0.25">
      <c r="B741" s="26" t="s">
        <v>418</v>
      </c>
      <c r="C741" s="26" t="s">
        <v>2804</v>
      </c>
      <c r="D741" s="26" t="s">
        <v>2832</v>
      </c>
      <c r="E741" s="25">
        <v>117.17256500000001</v>
      </c>
      <c r="F741" s="25">
        <v>35.120035000000001</v>
      </c>
    </row>
    <row r="742" spans="2:6" x14ac:dyDescent="0.25">
      <c r="B742" s="26" t="s">
        <v>418</v>
      </c>
      <c r="C742" s="26" t="s">
        <v>2787</v>
      </c>
      <c r="D742" s="26" t="s">
        <v>2831</v>
      </c>
      <c r="E742" s="25">
        <v>118.02660400000001</v>
      </c>
      <c r="F742" s="25">
        <v>37.436843000000003</v>
      </c>
    </row>
    <row r="743" spans="2:6" x14ac:dyDescent="0.25">
      <c r="B743" s="26" t="s">
        <v>418</v>
      </c>
      <c r="C743" s="26" t="s">
        <v>2780</v>
      </c>
      <c r="D743" s="26" t="s">
        <v>2830</v>
      </c>
      <c r="E743" s="25">
        <v>119.031429</v>
      </c>
      <c r="F743" s="25">
        <v>36.732854000000003</v>
      </c>
    </row>
    <row r="744" spans="2:6" x14ac:dyDescent="0.25">
      <c r="B744" s="26" t="s">
        <v>418</v>
      </c>
      <c r="C744" s="26" t="s">
        <v>2770</v>
      </c>
      <c r="D744" s="26" t="s">
        <v>2829</v>
      </c>
      <c r="E744" s="25">
        <v>121.606549</v>
      </c>
      <c r="F744" s="25">
        <v>37.392915000000002</v>
      </c>
    </row>
    <row r="745" spans="2:6" x14ac:dyDescent="0.25">
      <c r="B745" s="26" t="s">
        <v>418</v>
      </c>
      <c r="C745" s="26" t="s">
        <v>2795</v>
      </c>
      <c r="D745" s="26" t="s">
        <v>2828</v>
      </c>
      <c r="E745" s="25">
        <v>115.42344300000001</v>
      </c>
      <c r="F745" s="25">
        <v>35.257018000000002</v>
      </c>
    </row>
    <row r="746" spans="2:6" x14ac:dyDescent="0.25">
      <c r="B746" s="26" t="s">
        <v>418</v>
      </c>
      <c r="C746" s="26" t="s">
        <v>2817</v>
      </c>
      <c r="D746" s="26" t="s">
        <v>2827</v>
      </c>
      <c r="E746" s="25">
        <v>122.129538</v>
      </c>
      <c r="F746" s="25">
        <v>37.507967999999998</v>
      </c>
    </row>
    <row r="747" spans="2:6" x14ac:dyDescent="0.25">
      <c r="B747" s="26" t="s">
        <v>418</v>
      </c>
      <c r="C747" s="26" t="s">
        <v>2770</v>
      </c>
      <c r="D747" s="26" t="s">
        <v>2826</v>
      </c>
      <c r="E747" s="25">
        <v>121.27460499999999</v>
      </c>
      <c r="F747" s="25">
        <v>37.503667999999998</v>
      </c>
    </row>
    <row r="748" spans="2:6" x14ac:dyDescent="0.25">
      <c r="B748" s="26" t="s">
        <v>418</v>
      </c>
      <c r="C748" s="26" t="s">
        <v>2772</v>
      </c>
      <c r="D748" s="26" t="s">
        <v>2825</v>
      </c>
      <c r="E748" s="25">
        <v>116.64437100000001</v>
      </c>
      <c r="F748" s="25">
        <v>36.940241999999998</v>
      </c>
    </row>
    <row r="749" spans="2:6" x14ac:dyDescent="0.25">
      <c r="B749" s="26" t="s">
        <v>418</v>
      </c>
      <c r="C749" s="26" t="s">
        <v>2789</v>
      </c>
      <c r="D749" s="26" t="s">
        <v>2824</v>
      </c>
      <c r="E749" s="25">
        <v>117.53256500000001</v>
      </c>
      <c r="F749" s="25">
        <v>36.685533</v>
      </c>
    </row>
    <row r="750" spans="2:6" x14ac:dyDescent="0.25">
      <c r="B750" s="26" t="s">
        <v>418</v>
      </c>
      <c r="C750" s="26" t="s">
        <v>2797</v>
      </c>
      <c r="D750" s="26" t="s">
        <v>2823</v>
      </c>
      <c r="E750" s="25">
        <v>118.29151299999999</v>
      </c>
      <c r="F750" s="25">
        <v>35.002504000000002</v>
      </c>
    </row>
    <row r="751" spans="2:6" x14ac:dyDescent="0.25">
      <c r="B751" s="26" t="s">
        <v>418</v>
      </c>
      <c r="C751" s="26" t="s">
        <v>2822</v>
      </c>
      <c r="D751" s="26" t="s">
        <v>2821</v>
      </c>
      <c r="E751" s="25">
        <v>116.775401</v>
      </c>
      <c r="F751" s="25">
        <v>36.188811000000001</v>
      </c>
    </row>
    <row r="752" spans="2:6" x14ac:dyDescent="0.25">
      <c r="B752" s="26" t="s">
        <v>418</v>
      </c>
      <c r="C752" s="26" t="s">
        <v>2774</v>
      </c>
      <c r="D752" s="26" t="s">
        <v>2820</v>
      </c>
      <c r="E752" s="25">
        <v>120.039535</v>
      </c>
      <c r="F752" s="25">
        <v>36.270349000000003</v>
      </c>
    </row>
    <row r="753" spans="2:6" x14ac:dyDescent="0.25">
      <c r="B753" s="26" t="s">
        <v>418</v>
      </c>
      <c r="C753" s="26" t="s">
        <v>2770</v>
      </c>
      <c r="D753" s="26" t="s">
        <v>2819</v>
      </c>
      <c r="E753" s="25">
        <v>121.40654000000001</v>
      </c>
      <c r="F753" s="25">
        <v>37.546312999999998</v>
      </c>
    </row>
    <row r="754" spans="2:6" x14ac:dyDescent="0.25">
      <c r="B754" s="26" t="s">
        <v>418</v>
      </c>
      <c r="C754" s="26" t="s">
        <v>2782</v>
      </c>
      <c r="D754" s="26" t="s">
        <v>2818</v>
      </c>
      <c r="E754" s="25">
        <v>116.261455</v>
      </c>
      <c r="F754" s="25">
        <v>36.586784999999999</v>
      </c>
    </row>
    <row r="755" spans="2:6" x14ac:dyDescent="0.25">
      <c r="B755" s="26" t="s">
        <v>418</v>
      </c>
      <c r="C755" s="26" t="s">
        <v>2817</v>
      </c>
      <c r="D755" s="26" t="s">
        <v>2816</v>
      </c>
      <c r="E755" s="25">
        <v>122.49250499999999</v>
      </c>
      <c r="F755" s="25">
        <v>37.171317999999999</v>
      </c>
    </row>
    <row r="756" spans="2:6" x14ac:dyDescent="0.25">
      <c r="B756" s="26" t="s">
        <v>418</v>
      </c>
      <c r="C756" s="26" t="s">
        <v>2797</v>
      </c>
      <c r="D756" s="26" t="s">
        <v>2815</v>
      </c>
      <c r="E756" s="25">
        <v>118.84154100000001</v>
      </c>
      <c r="F756" s="25">
        <v>35.180812000000003</v>
      </c>
    </row>
    <row r="757" spans="2:6" x14ac:dyDescent="0.25">
      <c r="B757" s="26" t="s">
        <v>418</v>
      </c>
      <c r="C757" s="26" t="s">
        <v>2814</v>
      </c>
      <c r="D757" s="26" t="s">
        <v>2813</v>
      </c>
      <c r="E757" s="25">
        <v>118.843538</v>
      </c>
      <c r="F757" s="25">
        <v>35.585872000000002</v>
      </c>
    </row>
    <row r="758" spans="2:6" x14ac:dyDescent="0.25">
      <c r="B758" s="26" t="s">
        <v>418</v>
      </c>
      <c r="C758" s="26" t="s">
        <v>2782</v>
      </c>
      <c r="D758" s="26" t="s">
        <v>2812</v>
      </c>
      <c r="E758" s="25">
        <v>115.677397</v>
      </c>
      <c r="F758" s="25">
        <v>36.239907000000002</v>
      </c>
    </row>
    <row r="759" spans="2:6" x14ac:dyDescent="0.25">
      <c r="B759" s="26" t="s">
        <v>418</v>
      </c>
      <c r="C759" s="26" t="s">
        <v>2792</v>
      </c>
      <c r="D759" s="26" t="s">
        <v>2811</v>
      </c>
      <c r="E759" s="25">
        <v>117.666591</v>
      </c>
      <c r="F759" s="25">
        <v>36.208841</v>
      </c>
    </row>
    <row r="760" spans="2:6" x14ac:dyDescent="0.25">
      <c r="B760" s="26" t="s">
        <v>418</v>
      </c>
      <c r="C760" s="26" t="s">
        <v>2770</v>
      </c>
      <c r="D760" s="26" t="s">
        <v>2810</v>
      </c>
      <c r="E760" s="25">
        <v>121.451381</v>
      </c>
      <c r="F760" s="25">
        <v>37.517648999999999</v>
      </c>
    </row>
    <row r="761" spans="2:6" x14ac:dyDescent="0.25">
      <c r="B761" s="26" t="s">
        <v>418</v>
      </c>
      <c r="C761" s="26" t="s">
        <v>2770</v>
      </c>
      <c r="D761" s="26" t="s">
        <v>2809</v>
      </c>
      <c r="E761" s="25">
        <v>119.948593</v>
      </c>
      <c r="F761" s="25">
        <v>37.182637</v>
      </c>
    </row>
    <row r="762" spans="2:6" x14ac:dyDescent="0.25">
      <c r="B762" s="26" t="s">
        <v>418</v>
      </c>
      <c r="C762" s="26" t="s">
        <v>2774</v>
      </c>
      <c r="D762" s="26" t="s">
        <v>2808</v>
      </c>
      <c r="E762" s="25">
        <v>120.524556</v>
      </c>
      <c r="F762" s="25">
        <v>36.893956000000003</v>
      </c>
    </row>
    <row r="763" spans="2:6" x14ac:dyDescent="0.25">
      <c r="B763" s="26" t="s">
        <v>418</v>
      </c>
      <c r="C763" s="26" t="s">
        <v>2770</v>
      </c>
      <c r="D763" s="26" t="s">
        <v>2807</v>
      </c>
      <c r="E763" s="25">
        <v>120.718414</v>
      </c>
      <c r="F763" s="25">
        <v>36.984636000000002</v>
      </c>
    </row>
    <row r="764" spans="2:6" x14ac:dyDescent="0.25">
      <c r="B764" s="26" t="s">
        <v>418</v>
      </c>
      <c r="C764" s="26" t="s">
        <v>2797</v>
      </c>
      <c r="D764" s="26" t="s">
        <v>2806</v>
      </c>
      <c r="E764" s="25">
        <v>117.951415</v>
      </c>
      <c r="F764" s="25">
        <v>35.716346999999999</v>
      </c>
    </row>
    <row r="765" spans="2:6" x14ac:dyDescent="0.25">
      <c r="B765" s="26" t="s">
        <v>418</v>
      </c>
      <c r="C765" s="26" t="s">
        <v>2770</v>
      </c>
      <c r="D765" s="26" t="s">
        <v>2805</v>
      </c>
      <c r="E765" s="25">
        <v>120.765562</v>
      </c>
      <c r="F765" s="25">
        <v>37.816439000000003</v>
      </c>
    </row>
    <row r="766" spans="2:6" x14ac:dyDescent="0.25">
      <c r="B766" s="26" t="s">
        <v>418</v>
      </c>
      <c r="C766" s="26" t="s">
        <v>2804</v>
      </c>
      <c r="D766" s="26" t="s">
        <v>2803</v>
      </c>
      <c r="E766" s="25">
        <v>117.269458</v>
      </c>
      <c r="F766" s="25">
        <v>34.801124999999999</v>
      </c>
    </row>
    <row r="767" spans="2:6" x14ac:dyDescent="0.25">
      <c r="B767" s="26" t="s">
        <v>418</v>
      </c>
      <c r="C767" s="26" t="s">
        <v>2780</v>
      </c>
      <c r="D767" s="26" t="s">
        <v>2802</v>
      </c>
      <c r="E767" s="25">
        <v>119.41640200000001</v>
      </c>
      <c r="F767" s="25">
        <v>36.002009000000001</v>
      </c>
    </row>
    <row r="768" spans="2:6" x14ac:dyDescent="0.25">
      <c r="B768" s="26" t="s">
        <v>418</v>
      </c>
      <c r="C768" s="26" t="s">
        <v>2797</v>
      </c>
      <c r="D768" s="26" t="s">
        <v>2801</v>
      </c>
      <c r="E768" s="25">
        <v>117.984425</v>
      </c>
      <c r="F768" s="25">
        <v>35.272303999999998</v>
      </c>
    </row>
    <row r="769" spans="2:6" x14ac:dyDescent="0.25">
      <c r="B769" s="26" t="s">
        <v>418</v>
      </c>
      <c r="C769" s="26" t="s">
        <v>2776</v>
      </c>
      <c r="D769" s="26" t="s">
        <v>2800</v>
      </c>
      <c r="E769" s="25">
        <v>117.014404</v>
      </c>
      <c r="F769" s="25">
        <v>35.407521000000003</v>
      </c>
    </row>
    <row r="770" spans="2:6" x14ac:dyDescent="0.25">
      <c r="B770" s="26" t="s">
        <v>418</v>
      </c>
      <c r="C770" s="26" t="s">
        <v>2787</v>
      </c>
      <c r="D770" s="26" t="s">
        <v>2799</v>
      </c>
      <c r="E770" s="25">
        <v>117.749478</v>
      </c>
      <c r="F770" s="25">
        <v>36.870032000000002</v>
      </c>
    </row>
    <row r="771" spans="2:6" x14ac:dyDescent="0.25">
      <c r="B771" s="26" t="s">
        <v>418</v>
      </c>
      <c r="C771" s="26" t="s">
        <v>2795</v>
      </c>
      <c r="D771" s="26" t="s">
        <v>2798</v>
      </c>
      <c r="E771" s="25">
        <v>115.950451</v>
      </c>
      <c r="F771" s="25">
        <v>35.605902</v>
      </c>
    </row>
    <row r="772" spans="2:6" x14ac:dyDescent="0.25">
      <c r="B772" s="26" t="s">
        <v>418</v>
      </c>
      <c r="C772" s="26" t="s">
        <v>2797</v>
      </c>
      <c r="D772" s="26" t="s">
        <v>2796</v>
      </c>
      <c r="E772" s="25">
        <v>118.373587</v>
      </c>
      <c r="F772" s="25">
        <v>34.619225999999998</v>
      </c>
    </row>
    <row r="773" spans="2:6" x14ac:dyDescent="0.25">
      <c r="B773" s="26" t="s">
        <v>418</v>
      </c>
      <c r="C773" s="26" t="s">
        <v>2795</v>
      </c>
      <c r="D773" s="26" t="s">
        <v>2794</v>
      </c>
      <c r="E773" s="25">
        <v>115.51660699999999</v>
      </c>
      <c r="F773" s="25">
        <v>35.569203999999999</v>
      </c>
    </row>
    <row r="774" spans="2:6" x14ac:dyDescent="0.25">
      <c r="B774" s="26" t="s">
        <v>418</v>
      </c>
      <c r="C774" s="26" t="s">
        <v>2776</v>
      </c>
      <c r="D774" s="26" t="s">
        <v>2793</v>
      </c>
      <c r="E774" s="25">
        <v>116.31853</v>
      </c>
      <c r="F774" s="25">
        <v>35.072569000000001</v>
      </c>
    </row>
    <row r="775" spans="2:6" x14ac:dyDescent="0.25">
      <c r="B775" s="26" t="s">
        <v>418</v>
      </c>
      <c r="C775" s="26" t="s">
        <v>2792</v>
      </c>
      <c r="D775" s="26" t="s">
        <v>2791</v>
      </c>
      <c r="E775" s="25">
        <v>117.81749600000001</v>
      </c>
      <c r="F775" s="25">
        <v>36.064718999999997</v>
      </c>
    </row>
    <row r="776" spans="2:6" x14ac:dyDescent="0.25">
      <c r="B776" s="26" t="s">
        <v>418</v>
      </c>
      <c r="C776" s="26" t="s">
        <v>2770</v>
      </c>
      <c r="D776" s="26" t="s">
        <v>2790</v>
      </c>
      <c r="E776" s="25">
        <v>120.74343</v>
      </c>
      <c r="F776" s="25">
        <v>37.927627999999999</v>
      </c>
    </row>
    <row r="777" spans="2:6" x14ac:dyDescent="0.25">
      <c r="B777" s="26" t="s">
        <v>418</v>
      </c>
      <c r="C777" s="26" t="s">
        <v>2789</v>
      </c>
      <c r="D777" s="26" t="s">
        <v>2788</v>
      </c>
      <c r="E777" s="25">
        <v>116.758387</v>
      </c>
      <c r="F777" s="25">
        <v>36.560215999999997</v>
      </c>
    </row>
    <row r="778" spans="2:6" x14ac:dyDescent="0.25">
      <c r="B778" s="26" t="s">
        <v>418</v>
      </c>
      <c r="C778" s="26" t="s">
        <v>2787</v>
      </c>
      <c r="D778" s="26" t="s">
        <v>2786</v>
      </c>
      <c r="E778" s="25">
        <v>117.58443699999999</v>
      </c>
      <c r="F778" s="25">
        <v>37.647337999999998</v>
      </c>
    </row>
    <row r="779" spans="2:6" x14ac:dyDescent="0.25">
      <c r="B779" s="26" t="s">
        <v>418</v>
      </c>
      <c r="C779" s="26" t="s">
        <v>2782</v>
      </c>
      <c r="D779" s="26" t="s">
        <v>2785</v>
      </c>
      <c r="E779" s="25">
        <v>115.798396</v>
      </c>
      <c r="F779" s="25">
        <v>36.120815999999998</v>
      </c>
    </row>
    <row r="780" spans="2:6" x14ac:dyDescent="0.25">
      <c r="B780" s="26" t="s">
        <v>418</v>
      </c>
      <c r="C780" s="26" t="s">
        <v>2772</v>
      </c>
      <c r="D780" s="26" t="s">
        <v>2784</v>
      </c>
      <c r="E780" s="25">
        <v>116.77141</v>
      </c>
      <c r="F780" s="25">
        <v>37.476844</v>
      </c>
    </row>
    <row r="781" spans="2:6" x14ac:dyDescent="0.25">
      <c r="B781" s="26" t="s">
        <v>418</v>
      </c>
      <c r="C781" s="26" t="s">
        <v>2780</v>
      </c>
      <c r="D781" s="26" t="s">
        <v>2783</v>
      </c>
      <c r="E781" s="25">
        <v>118.486537</v>
      </c>
      <c r="F781" s="25">
        <v>36.690416999999997</v>
      </c>
    </row>
    <row r="782" spans="2:6" x14ac:dyDescent="0.25">
      <c r="B782" s="26" t="s">
        <v>418</v>
      </c>
      <c r="C782" s="26" t="s">
        <v>2782</v>
      </c>
      <c r="D782" s="26" t="s">
        <v>2781</v>
      </c>
      <c r="E782" s="25">
        <v>116.235604</v>
      </c>
      <c r="F782" s="25">
        <v>36.851590999999999</v>
      </c>
    </row>
    <row r="783" spans="2:6" x14ac:dyDescent="0.25">
      <c r="B783" s="26" t="s">
        <v>418</v>
      </c>
      <c r="C783" s="26" t="s">
        <v>2780</v>
      </c>
      <c r="D783" s="26" t="s">
        <v>2779</v>
      </c>
      <c r="E783" s="25">
        <v>119.762411</v>
      </c>
      <c r="F783" s="25">
        <v>36.388956999999998</v>
      </c>
    </row>
    <row r="784" spans="2:6" x14ac:dyDescent="0.25">
      <c r="B784" s="26" t="s">
        <v>418</v>
      </c>
      <c r="C784" s="26" t="s">
        <v>2778</v>
      </c>
      <c r="D784" s="26" t="s">
        <v>2777</v>
      </c>
      <c r="E784" s="25">
        <v>117.833394</v>
      </c>
      <c r="F784" s="25">
        <v>37.177269000000003</v>
      </c>
    </row>
    <row r="785" spans="2:6" x14ac:dyDescent="0.25">
      <c r="B785" s="26" t="s">
        <v>418</v>
      </c>
      <c r="C785" s="26" t="s">
        <v>2776</v>
      </c>
      <c r="D785" s="26" t="s">
        <v>2775</v>
      </c>
      <c r="E785" s="25">
        <v>116.657393</v>
      </c>
      <c r="F785" s="25">
        <v>35.017887999999999</v>
      </c>
    </row>
    <row r="786" spans="2:6" x14ac:dyDescent="0.25">
      <c r="B786" s="26" t="s">
        <v>418</v>
      </c>
      <c r="C786" s="26" t="s">
        <v>2774</v>
      </c>
      <c r="D786" s="26" t="s">
        <v>2773</v>
      </c>
      <c r="E786" s="25">
        <v>120.20454700000001</v>
      </c>
      <c r="F786" s="25">
        <v>35.966383</v>
      </c>
    </row>
    <row r="787" spans="2:6" x14ac:dyDescent="0.25">
      <c r="B787" s="26" t="s">
        <v>418</v>
      </c>
      <c r="C787" s="26" t="s">
        <v>2772</v>
      </c>
      <c r="D787" s="26" t="s">
        <v>2771</v>
      </c>
      <c r="E787" s="25">
        <v>116.76938699999999</v>
      </c>
      <c r="F787" s="25">
        <v>36.789945000000003</v>
      </c>
    </row>
    <row r="788" spans="2:6" x14ac:dyDescent="0.25">
      <c r="B788" s="26" t="s">
        <v>418</v>
      </c>
      <c r="C788" s="26" t="s">
        <v>2770</v>
      </c>
      <c r="D788" s="26" t="s">
        <v>2769</v>
      </c>
      <c r="E788" s="25">
        <v>120.48536900000001</v>
      </c>
      <c r="F788" s="25">
        <v>37.652555</v>
      </c>
    </row>
    <row r="789" spans="2:6" x14ac:dyDescent="0.25">
      <c r="B789" s="26" t="s">
        <v>402</v>
      </c>
      <c r="C789" s="26" t="s">
        <v>2659</v>
      </c>
      <c r="D789" s="26" t="s">
        <v>2768</v>
      </c>
      <c r="E789" s="25">
        <v>112.522577</v>
      </c>
      <c r="F789" s="25">
        <v>37.864973999999997</v>
      </c>
    </row>
    <row r="790" spans="2:6" x14ac:dyDescent="0.25">
      <c r="B790" s="26" t="s">
        <v>402</v>
      </c>
      <c r="C790" s="26" t="s">
        <v>2662</v>
      </c>
      <c r="D790" s="26" t="s">
        <v>2767</v>
      </c>
      <c r="E790" s="25">
        <v>110.844576</v>
      </c>
      <c r="F790" s="25">
        <v>35.421109000000001</v>
      </c>
    </row>
    <row r="791" spans="2:6" x14ac:dyDescent="0.25">
      <c r="B791" s="26" t="s">
        <v>402</v>
      </c>
      <c r="C791" s="26" t="s">
        <v>2676</v>
      </c>
      <c r="D791" s="26" t="s">
        <v>2766</v>
      </c>
      <c r="E791" s="25">
        <v>111.18563</v>
      </c>
      <c r="F791" s="25">
        <v>37.362873</v>
      </c>
    </row>
    <row r="792" spans="2:6" x14ac:dyDescent="0.25">
      <c r="B792" s="26" t="s">
        <v>402</v>
      </c>
      <c r="C792" s="26" t="s">
        <v>2676</v>
      </c>
      <c r="D792" s="26" t="s">
        <v>2765</v>
      </c>
      <c r="E792" s="25">
        <v>110.99841499999999</v>
      </c>
      <c r="F792" s="25">
        <v>37.957211000000001</v>
      </c>
    </row>
    <row r="793" spans="2:6" x14ac:dyDescent="0.25">
      <c r="B793" s="26" t="s">
        <v>402</v>
      </c>
      <c r="C793" s="26" t="s">
        <v>2662</v>
      </c>
      <c r="D793" s="26" t="s">
        <v>2764</v>
      </c>
      <c r="E793" s="25">
        <v>110.780407</v>
      </c>
      <c r="F793" s="25">
        <v>35.149541999999997</v>
      </c>
    </row>
    <row r="794" spans="2:6" x14ac:dyDescent="0.25">
      <c r="B794" s="26" t="s">
        <v>402</v>
      </c>
      <c r="C794" s="26" t="s">
        <v>2653</v>
      </c>
      <c r="D794" s="26" t="s">
        <v>2763</v>
      </c>
      <c r="E794" s="25">
        <v>110.853498</v>
      </c>
      <c r="F794" s="25">
        <v>35.976441999999999</v>
      </c>
    </row>
    <row r="795" spans="2:6" x14ac:dyDescent="0.25">
      <c r="B795" s="26" t="s">
        <v>402</v>
      </c>
      <c r="C795" s="26" t="s">
        <v>2651</v>
      </c>
      <c r="D795" s="26" t="s">
        <v>2762</v>
      </c>
      <c r="E795" s="25">
        <v>113.26145099999999</v>
      </c>
      <c r="F795" s="25">
        <v>38.734181999999997</v>
      </c>
    </row>
    <row r="796" spans="2:6" x14ac:dyDescent="0.25">
      <c r="B796" s="26" t="s">
        <v>402</v>
      </c>
      <c r="C796" s="26" t="s">
        <v>2651</v>
      </c>
      <c r="D796" s="26" t="s">
        <v>2761</v>
      </c>
      <c r="E796" s="25">
        <v>111.85341</v>
      </c>
      <c r="F796" s="25">
        <v>38.917020000000001</v>
      </c>
    </row>
    <row r="797" spans="2:6" x14ac:dyDescent="0.25">
      <c r="B797" s="26" t="s">
        <v>402</v>
      </c>
      <c r="C797" s="26" t="s">
        <v>2676</v>
      </c>
      <c r="D797" s="26" t="s">
        <v>2760</v>
      </c>
      <c r="E797" s="25">
        <v>111.187628</v>
      </c>
      <c r="F797" s="25">
        <v>36.987873</v>
      </c>
    </row>
    <row r="798" spans="2:6" x14ac:dyDescent="0.25">
      <c r="B798" s="26" t="s">
        <v>402</v>
      </c>
      <c r="C798" s="26" t="s">
        <v>2676</v>
      </c>
      <c r="D798" s="26" t="s">
        <v>2759</v>
      </c>
      <c r="E798" s="25">
        <v>112.16256799999999</v>
      </c>
      <c r="F798" s="25">
        <v>37.557772</v>
      </c>
    </row>
    <row r="799" spans="2:6" x14ac:dyDescent="0.25">
      <c r="B799" s="26" t="s">
        <v>402</v>
      </c>
      <c r="C799" s="26" t="s">
        <v>2679</v>
      </c>
      <c r="D799" s="26" t="s">
        <v>2758</v>
      </c>
      <c r="E799" s="25">
        <v>111.923563</v>
      </c>
      <c r="F799" s="25">
        <v>37.032685999999998</v>
      </c>
    </row>
    <row r="800" spans="2:6" x14ac:dyDescent="0.25">
      <c r="B800" s="26" t="s">
        <v>402</v>
      </c>
      <c r="C800" s="26" t="s">
        <v>2651</v>
      </c>
      <c r="D800" s="26" t="s">
        <v>2757</v>
      </c>
      <c r="E800" s="25">
        <v>112.96655199999999</v>
      </c>
      <c r="F800" s="25">
        <v>39.072727999999998</v>
      </c>
    </row>
    <row r="801" spans="2:6" x14ac:dyDescent="0.25">
      <c r="B801" s="26" t="s">
        <v>402</v>
      </c>
      <c r="C801" s="26" t="s">
        <v>2653</v>
      </c>
      <c r="D801" s="26" t="s">
        <v>2756</v>
      </c>
      <c r="E801" s="25">
        <v>111.37839700000001</v>
      </c>
      <c r="F801" s="25">
        <v>35.625365000000002</v>
      </c>
    </row>
    <row r="802" spans="2:6" x14ac:dyDescent="0.25">
      <c r="B802" s="26" t="s">
        <v>402</v>
      </c>
      <c r="C802" s="26" t="s">
        <v>2651</v>
      </c>
      <c r="D802" s="26" t="s">
        <v>2755</v>
      </c>
      <c r="E802" s="25">
        <v>111.09254199999999</v>
      </c>
      <c r="F802" s="25">
        <v>39.028337000000001</v>
      </c>
    </row>
    <row r="803" spans="2:6" x14ac:dyDescent="0.25">
      <c r="B803" s="26" t="s">
        <v>402</v>
      </c>
      <c r="C803" s="26" t="s">
        <v>2651</v>
      </c>
      <c r="D803" s="26" t="s">
        <v>2754</v>
      </c>
      <c r="E803" s="25">
        <v>111.51447400000001</v>
      </c>
      <c r="F803" s="25">
        <v>39.442230000000002</v>
      </c>
    </row>
    <row r="804" spans="2:6" x14ac:dyDescent="0.25">
      <c r="B804" s="26" t="s">
        <v>402</v>
      </c>
      <c r="C804" s="26" t="s">
        <v>2676</v>
      </c>
      <c r="D804" s="26" t="s">
        <v>2753</v>
      </c>
      <c r="E804" s="25">
        <v>111.13439200000001</v>
      </c>
      <c r="F804" s="25">
        <v>38.468803999999999</v>
      </c>
    </row>
    <row r="805" spans="2:6" x14ac:dyDescent="0.25">
      <c r="B805" s="26" t="s">
        <v>402</v>
      </c>
      <c r="C805" s="26" t="s">
        <v>2657</v>
      </c>
      <c r="D805" s="26" t="s">
        <v>2752</v>
      </c>
      <c r="E805" s="25">
        <v>113.162402</v>
      </c>
      <c r="F805" s="25">
        <v>39.996839000000001</v>
      </c>
    </row>
    <row r="806" spans="2:6" x14ac:dyDescent="0.25">
      <c r="B806" s="26" t="s">
        <v>402</v>
      </c>
      <c r="C806" s="26" t="s">
        <v>2651</v>
      </c>
      <c r="D806" s="26" t="s">
        <v>2751</v>
      </c>
      <c r="E806" s="25">
        <v>112.71748700000001</v>
      </c>
      <c r="F806" s="25">
        <v>38.736476000000003</v>
      </c>
    </row>
    <row r="807" spans="2:6" x14ac:dyDescent="0.25">
      <c r="B807" s="26" t="s">
        <v>402</v>
      </c>
      <c r="C807" s="26" t="s">
        <v>2659</v>
      </c>
      <c r="D807" s="26" t="s">
        <v>2750</v>
      </c>
      <c r="E807" s="25">
        <v>112.182453</v>
      </c>
      <c r="F807" s="25">
        <v>37.912999999999997</v>
      </c>
    </row>
    <row r="808" spans="2:6" x14ac:dyDescent="0.25">
      <c r="B808" s="26" t="s">
        <v>402</v>
      </c>
      <c r="C808" s="26" t="s">
        <v>2653</v>
      </c>
      <c r="D808" s="26" t="s">
        <v>2749</v>
      </c>
      <c r="E808" s="25">
        <v>111.926573</v>
      </c>
      <c r="F808" s="25">
        <v>36.272337999999998</v>
      </c>
    </row>
    <row r="809" spans="2:6" x14ac:dyDescent="0.25">
      <c r="B809" s="26" t="s">
        <v>402</v>
      </c>
      <c r="C809" s="26" t="s">
        <v>2707</v>
      </c>
      <c r="D809" s="26" t="s">
        <v>2748</v>
      </c>
      <c r="E809" s="25">
        <v>112.4735</v>
      </c>
      <c r="F809" s="25">
        <v>39.994860000000003</v>
      </c>
    </row>
    <row r="810" spans="2:6" x14ac:dyDescent="0.25">
      <c r="B810" s="26" t="s">
        <v>402</v>
      </c>
      <c r="C810" s="26" t="s">
        <v>2653</v>
      </c>
      <c r="D810" s="26" t="s">
        <v>2747</v>
      </c>
      <c r="E810" s="25">
        <v>110.688546</v>
      </c>
      <c r="F810" s="25">
        <v>36.103999000000002</v>
      </c>
    </row>
    <row r="811" spans="2:6" x14ac:dyDescent="0.25">
      <c r="B811" s="26" t="s">
        <v>402</v>
      </c>
      <c r="C811" s="26" t="s">
        <v>2679</v>
      </c>
      <c r="D811" s="26" t="s">
        <v>2746</v>
      </c>
      <c r="E811" s="25">
        <v>113.576606</v>
      </c>
      <c r="F811" s="25">
        <v>37.334808000000002</v>
      </c>
    </row>
    <row r="812" spans="2:6" x14ac:dyDescent="0.25">
      <c r="B812" s="26" t="s">
        <v>402</v>
      </c>
      <c r="C812" s="26" t="s">
        <v>2662</v>
      </c>
      <c r="D812" s="26" t="s">
        <v>2745</v>
      </c>
      <c r="E812" s="25">
        <v>111.676607</v>
      </c>
      <c r="F812" s="25">
        <v>35.303015000000002</v>
      </c>
    </row>
    <row r="813" spans="2:6" x14ac:dyDescent="0.25">
      <c r="B813" s="26" t="s">
        <v>402</v>
      </c>
      <c r="C813" s="26" t="s">
        <v>2657</v>
      </c>
      <c r="D813" s="26" t="s">
        <v>2621</v>
      </c>
      <c r="E813" s="25">
        <v>113.30442499999999</v>
      </c>
      <c r="F813" s="25">
        <v>40.081997999999999</v>
      </c>
    </row>
    <row r="814" spans="2:6" x14ac:dyDescent="0.25">
      <c r="B814" s="26" t="s">
        <v>402</v>
      </c>
      <c r="C814" s="26" t="s">
        <v>2665</v>
      </c>
      <c r="D814" s="26" t="s">
        <v>2621</v>
      </c>
      <c r="E814" s="25">
        <v>113.606568</v>
      </c>
      <c r="F814" s="25">
        <v>37.853433000000003</v>
      </c>
    </row>
    <row r="815" spans="2:6" x14ac:dyDescent="0.25">
      <c r="B815" s="26" t="s">
        <v>402</v>
      </c>
      <c r="C815" s="26" t="s">
        <v>2647</v>
      </c>
      <c r="D815" s="26" t="s">
        <v>2621</v>
      </c>
      <c r="E815" s="25">
        <v>113.129521</v>
      </c>
      <c r="F815" s="25">
        <v>36.209471999999998</v>
      </c>
    </row>
    <row r="816" spans="2:6" x14ac:dyDescent="0.25">
      <c r="B816" s="26" t="s">
        <v>402</v>
      </c>
      <c r="C816" s="26" t="s">
        <v>2649</v>
      </c>
      <c r="D816" s="26" t="s">
        <v>2621</v>
      </c>
      <c r="E816" s="25">
        <v>112.85530300000001</v>
      </c>
      <c r="F816" s="25">
        <v>35.520558999999999</v>
      </c>
    </row>
    <row r="817" spans="2:6" x14ac:dyDescent="0.25">
      <c r="B817" s="26" t="s">
        <v>402</v>
      </c>
      <c r="C817" s="26" t="s">
        <v>2647</v>
      </c>
      <c r="D817" s="26" t="s">
        <v>2744</v>
      </c>
      <c r="E817" s="25">
        <v>113.21357999999999</v>
      </c>
      <c r="F817" s="25">
        <v>36.121335000000002</v>
      </c>
    </row>
    <row r="818" spans="2:6" x14ac:dyDescent="0.25">
      <c r="B818" s="26" t="s">
        <v>402</v>
      </c>
      <c r="C818" s="26" t="s">
        <v>2662</v>
      </c>
      <c r="D818" s="26" t="s">
        <v>2743</v>
      </c>
      <c r="E818" s="25">
        <v>111.22643100000001</v>
      </c>
      <c r="F818" s="25">
        <v>35.147461999999997</v>
      </c>
    </row>
    <row r="819" spans="2:6" x14ac:dyDescent="0.25">
      <c r="B819" s="26" t="s">
        <v>402</v>
      </c>
      <c r="C819" s="26" t="s">
        <v>2657</v>
      </c>
      <c r="D819" s="26" t="s">
        <v>2742</v>
      </c>
      <c r="E819" s="25">
        <v>113.618471</v>
      </c>
      <c r="F819" s="25">
        <v>40.046230000000001</v>
      </c>
    </row>
    <row r="820" spans="2:6" x14ac:dyDescent="0.25">
      <c r="B820" s="26" t="s">
        <v>402</v>
      </c>
      <c r="C820" s="26" t="s">
        <v>2653</v>
      </c>
      <c r="D820" s="26" t="s">
        <v>2741</v>
      </c>
      <c r="E820" s="25">
        <v>110.759384</v>
      </c>
      <c r="F820" s="25">
        <v>36.471305999999998</v>
      </c>
    </row>
    <row r="821" spans="2:6" x14ac:dyDescent="0.25">
      <c r="B821" s="26" t="s">
        <v>402</v>
      </c>
      <c r="C821" s="26" t="s">
        <v>2657</v>
      </c>
      <c r="D821" s="26" t="s">
        <v>2740</v>
      </c>
      <c r="E821" s="25">
        <v>114.097478</v>
      </c>
      <c r="F821" s="25">
        <v>40.426411999999999</v>
      </c>
    </row>
    <row r="822" spans="2:6" x14ac:dyDescent="0.25">
      <c r="B822" s="26" t="s">
        <v>402</v>
      </c>
      <c r="C822" s="26" t="s">
        <v>2679</v>
      </c>
      <c r="D822" s="26" t="s">
        <v>2739</v>
      </c>
      <c r="E822" s="25">
        <v>112.557384</v>
      </c>
      <c r="F822" s="25">
        <v>37.427396000000002</v>
      </c>
    </row>
    <row r="823" spans="2:6" x14ac:dyDescent="0.25">
      <c r="B823" s="26" t="s">
        <v>402</v>
      </c>
      <c r="C823" s="26" t="s">
        <v>2659</v>
      </c>
      <c r="D823" s="26" t="s">
        <v>2738</v>
      </c>
      <c r="E823" s="25">
        <v>111.803591</v>
      </c>
      <c r="F823" s="25">
        <v>38.073194999999998</v>
      </c>
    </row>
    <row r="824" spans="2:6" x14ac:dyDescent="0.25">
      <c r="B824" s="26" t="s">
        <v>402</v>
      </c>
      <c r="C824" s="26" t="s">
        <v>2676</v>
      </c>
      <c r="D824" s="26" t="s">
        <v>2737</v>
      </c>
      <c r="E824" s="25">
        <v>111.785606</v>
      </c>
      <c r="F824" s="25">
        <v>37.151063000000001</v>
      </c>
    </row>
    <row r="825" spans="2:6" x14ac:dyDescent="0.25">
      <c r="B825" s="26" t="s">
        <v>402</v>
      </c>
      <c r="C825" s="26" t="s">
        <v>2651</v>
      </c>
      <c r="D825" s="26" t="s">
        <v>2736</v>
      </c>
      <c r="E825" s="25">
        <v>112.326398</v>
      </c>
      <c r="F825" s="25">
        <v>39.024341999999997</v>
      </c>
    </row>
    <row r="826" spans="2:6" x14ac:dyDescent="0.25">
      <c r="B826" s="26" t="s">
        <v>402</v>
      </c>
      <c r="C826" s="26" t="s">
        <v>2653</v>
      </c>
      <c r="D826" s="26" t="s">
        <v>2735</v>
      </c>
      <c r="E826" s="25">
        <v>112.256613</v>
      </c>
      <c r="F826" s="25">
        <v>36.153514000000001</v>
      </c>
    </row>
    <row r="827" spans="2:6" x14ac:dyDescent="0.25">
      <c r="B827" s="26" t="s">
        <v>402</v>
      </c>
      <c r="C827" s="26" t="s">
        <v>2651</v>
      </c>
      <c r="D827" s="26" t="s">
        <v>2734</v>
      </c>
      <c r="E827" s="25">
        <v>112.96352899999999</v>
      </c>
      <c r="F827" s="25">
        <v>38.479973999999999</v>
      </c>
    </row>
    <row r="828" spans="2:6" x14ac:dyDescent="0.25">
      <c r="B828" s="26" t="s">
        <v>402</v>
      </c>
      <c r="C828" s="26" t="s">
        <v>2679</v>
      </c>
      <c r="D828" s="26" t="s">
        <v>2733</v>
      </c>
      <c r="E828" s="25">
        <v>113.18340999999999</v>
      </c>
      <c r="F828" s="25">
        <v>37.901308</v>
      </c>
    </row>
    <row r="829" spans="2:6" x14ac:dyDescent="0.25">
      <c r="B829" s="26" t="s">
        <v>402</v>
      </c>
      <c r="C829" s="26" t="s">
        <v>2659</v>
      </c>
      <c r="D829" s="26" t="s">
        <v>2732</v>
      </c>
      <c r="E829" s="25">
        <v>112.572396</v>
      </c>
      <c r="F829" s="25">
        <v>37.742322999999999</v>
      </c>
    </row>
    <row r="830" spans="2:6" x14ac:dyDescent="0.25">
      <c r="B830" s="26" t="s">
        <v>402</v>
      </c>
      <c r="C830" s="26" t="s">
        <v>2659</v>
      </c>
      <c r="D830" s="26" t="s">
        <v>2731</v>
      </c>
      <c r="E830" s="25">
        <v>112.493605</v>
      </c>
      <c r="F830" s="25">
        <v>37.945943</v>
      </c>
    </row>
    <row r="831" spans="2:6" x14ac:dyDescent="0.25">
      <c r="B831" s="26" t="s">
        <v>402</v>
      </c>
      <c r="C831" s="26" t="s">
        <v>2653</v>
      </c>
      <c r="D831" s="26" t="s">
        <v>2730</v>
      </c>
      <c r="E831" s="25">
        <v>111.58642999999999</v>
      </c>
      <c r="F831" s="25">
        <v>36.084561999999998</v>
      </c>
    </row>
    <row r="832" spans="2:6" x14ac:dyDescent="0.25">
      <c r="B832" s="26" t="s">
        <v>402</v>
      </c>
      <c r="C832" s="26" t="s">
        <v>2647</v>
      </c>
      <c r="D832" s="26" t="s">
        <v>2729</v>
      </c>
      <c r="E832" s="25">
        <v>112.898475</v>
      </c>
      <c r="F832" s="25">
        <v>36.321630999999996</v>
      </c>
    </row>
    <row r="833" spans="2:6" x14ac:dyDescent="0.25">
      <c r="B833" s="26" t="s">
        <v>402</v>
      </c>
      <c r="C833" s="26" t="s">
        <v>2707</v>
      </c>
      <c r="D833" s="26" t="s">
        <v>2728</v>
      </c>
      <c r="E833" s="25">
        <v>112.82243200000001</v>
      </c>
      <c r="F833" s="25">
        <v>39.534030000000001</v>
      </c>
    </row>
    <row r="834" spans="2:6" x14ac:dyDescent="0.25">
      <c r="B834" s="26" t="s">
        <v>402</v>
      </c>
      <c r="C834" s="26" t="s">
        <v>2676</v>
      </c>
      <c r="D834" s="26" t="s">
        <v>2727</v>
      </c>
      <c r="E834" s="25">
        <v>111.67859199999999</v>
      </c>
      <c r="F834" s="25">
        <v>38.285029000000002</v>
      </c>
    </row>
    <row r="835" spans="2:6" x14ac:dyDescent="0.25">
      <c r="B835" s="26" t="s">
        <v>402</v>
      </c>
      <c r="C835" s="26" t="s">
        <v>2651</v>
      </c>
      <c r="D835" s="26" t="s">
        <v>2726</v>
      </c>
      <c r="E835" s="25">
        <v>111.57947799999999</v>
      </c>
      <c r="F835" s="25">
        <v>38.710151000000003</v>
      </c>
    </row>
    <row r="836" spans="2:6" x14ac:dyDescent="0.25">
      <c r="B836" s="26" t="s">
        <v>402</v>
      </c>
      <c r="C836" s="26" t="s">
        <v>2657</v>
      </c>
      <c r="D836" s="26" t="s">
        <v>2725</v>
      </c>
      <c r="E836" s="25">
        <v>112.709463</v>
      </c>
      <c r="F836" s="25">
        <v>40.019623000000003</v>
      </c>
    </row>
    <row r="837" spans="2:6" x14ac:dyDescent="0.25">
      <c r="B837" s="26" t="s">
        <v>402</v>
      </c>
      <c r="C837" s="26" t="s">
        <v>2679</v>
      </c>
      <c r="D837" s="26" t="s">
        <v>2724</v>
      </c>
      <c r="E837" s="25">
        <v>113.385452</v>
      </c>
      <c r="F837" s="25">
        <v>37.088554999999999</v>
      </c>
    </row>
    <row r="838" spans="2:6" x14ac:dyDescent="0.25">
      <c r="B838" s="26" t="s">
        <v>402</v>
      </c>
      <c r="C838" s="26" t="s">
        <v>2665</v>
      </c>
      <c r="D838" s="26" t="s">
        <v>2723</v>
      </c>
      <c r="E838" s="25">
        <v>113.664421</v>
      </c>
      <c r="F838" s="25">
        <v>37.792796000000003</v>
      </c>
    </row>
    <row r="839" spans="2:6" x14ac:dyDescent="0.25">
      <c r="B839" s="26" t="s">
        <v>402</v>
      </c>
      <c r="C839" s="26" t="s">
        <v>2679</v>
      </c>
      <c r="D839" s="26" t="s">
        <v>2722</v>
      </c>
      <c r="E839" s="25">
        <v>112.182456</v>
      </c>
      <c r="F839" s="25">
        <v>37.195601000000003</v>
      </c>
    </row>
    <row r="840" spans="2:6" x14ac:dyDescent="0.25">
      <c r="B840" s="26" t="s">
        <v>402</v>
      </c>
      <c r="C840" s="26" t="s">
        <v>2662</v>
      </c>
      <c r="D840" s="26" t="s">
        <v>2721</v>
      </c>
      <c r="E840" s="25">
        <v>111.22348</v>
      </c>
      <c r="F840" s="25">
        <v>34.842925000000001</v>
      </c>
    </row>
    <row r="841" spans="2:6" x14ac:dyDescent="0.25">
      <c r="B841" s="26" t="s">
        <v>402</v>
      </c>
      <c r="C841" s="26" t="s">
        <v>2647</v>
      </c>
      <c r="D841" s="26" t="s">
        <v>2720</v>
      </c>
      <c r="E841" s="25">
        <v>113.442517</v>
      </c>
      <c r="F841" s="25">
        <v>36.205989000000002</v>
      </c>
    </row>
    <row r="842" spans="2:6" x14ac:dyDescent="0.25">
      <c r="B842" s="26" t="s">
        <v>402</v>
      </c>
      <c r="C842" s="26" t="s">
        <v>2707</v>
      </c>
      <c r="D842" s="26" t="s">
        <v>2719</v>
      </c>
      <c r="E842" s="25">
        <v>112.295525</v>
      </c>
      <c r="F842" s="25">
        <v>39.517389000000001</v>
      </c>
    </row>
    <row r="843" spans="2:6" x14ac:dyDescent="0.25">
      <c r="B843" s="26" t="s">
        <v>402</v>
      </c>
      <c r="C843" s="26" t="s">
        <v>2657</v>
      </c>
      <c r="D843" s="26" t="s">
        <v>2718</v>
      </c>
      <c r="E843" s="25">
        <v>114.288586</v>
      </c>
      <c r="F843" s="25">
        <v>39.766004000000002</v>
      </c>
    </row>
    <row r="844" spans="2:6" x14ac:dyDescent="0.25">
      <c r="B844" s="26" t="s">
        <v>402</v>
      </c>
      <c r="C844" s="26" t="s">
        <v>2707</v>
      </c>
      <c r="D844" s="26" t="s">
        <v>2717</v>
      </c>
      <c r="E844" s="25">
        <v>113.19749400000001</v>
      </c>
      <c r="F844" s="25">
        <v>39.560077999999997</v>
      </c>
    </row>
    <row r="845" spans="2:6" x14ac:dyDescent="0.25">
      <c r="B845" s="26" t="s">
        <v>402</v>
      </c>
      <c r="C845" s="26" t="s">
        <v>2651</v>
      </c>
      <c r="D845" s="26" t="s">
        <v>2716</v>
      </c>
      <c r="E845" s="25">
        <v>112.75261399999999</v>
      </c>
      <c r="F845" s="25">
        <v>38.409880000000001</v>
      </c>
    </row>
    <row r="846" spans="2:6" x14ac:dyDescent="0.25">
      <c r="B846" s="26" t="s">
        <v>402</v>
      </c>
      <c r="C846" s="26" t="s">
        <v>2707</v>
      </c>
      <c r="D846" s="26" t="s">
        <v>2715</v>
      </c>
      <c r="E846" s="25">
        <v>113.10660799999999</v>
      </c>
      <c r="F846" s="25">
        <v>39.833756999999999</v>
      </c>
    </row>
    <row r="847" spans="2:6" x14ac:dyDescent="0.25">
      <c r="B847" s="26" t="s">
        <v>402</v>
      </c>
      <c r="C847" s="26" t="s">
        <v>2676</v>
      </c>
      <c r="D847" s="26" t="s">
        <v>2714</v>
      </c>
      <c r="E847" s="25">
        <v>112.035599</v>
      </c>
      <c r="F847" s="25">
        <v>37.444299999999998</v>
      </c>
    </row>
    <row r="848" spans="2:6" x14ac:dyDescent="0.25">
      <c r="B848" s="26" t="s">
        <v>402</v>
      </c>
      <c r="C848" s="26" t="s">
        <v>2662</v>
      </c>
      <c r="D848" s="26" t="s">
        <v>2713</v>
      </c>
      <c r="E848" s="25">
        <v>111.23140600000001</v>
      </c>
      <c r="F848" s="25">
        <v>35.622630000000001</v>
      </c>
    </row>
    <row r="849" spans="2:6" x14ac:dyDescent="0.25">
      <c r="B849" s="26" t="s">
        <v>402</v>
      </c>
      <c r="C849" s="26" t="s">
        <v>2657</v>
      </c>
      <c r="D849" s="26" t="s">
        <v>2712</v>
      </c>
      <c r="E849" s="25">
        <v>113.146444</v>
      </c>
      <c r="F849" s="25">
        <v>40.261971000000003</v>
      </c>
    </row>
    <row r="850" spans="2:6" x14ac:dyDescent="0.25">
      <c r="B850" s="26" t="s">
        <v>402</v>
      </c>
      <c r="C850" s="26" t="s">
        <v>2676</v>
      </c>
      <c r="D850" s="26" t="s">
        <v>2711</v>
      </c>
      <c r="E850" s="25">
        <v>111.25037</v>
      </c>
      <c r="F850" s="25">
        <v>37.901020000000003</v>
      </c>
    </row>
    <row r="851" spans="2:6" x14ac:dyDescent="0.25">
      <c r="B851" s="26" t="s">
        <v>402</v>
      </c>
      <c r="C851" s="26" t="s">
        <v>2679</v>
      </c>
      <c r="D851" s="26" t="s">
        <v>2710</v>
      </c>
      <c r="E851" s="25">
        <v>113.713613</v>
      </c>
      <c r="F851" s="25">
        <v>37.617883999999997</v>
      </c>
    </row>
    <row r="852" spans="2:6" x14ac:dyDescent="0.25">
      <c r="B852" s="26" t="s">
        <v>402</v>
      </c>
      <c r="C852" s="26" t="s">
        <v>2659</v>
      </c>
      <c r="D852" s="26" t="s">
        <v>2709</v>
      </c>
      <c r="E852" s="25">
        <v>112.48456400000001</v>
      </c>
      <c r="F852" s="25">
        <v>37.721169000000003</v>
      </c>
    </row>
    <row r="853" spans="2:6" x14ac:dyDescent="0.25">
      <c r="B853" s="26" t="s">
        <v>402</v>
      </c>
      <c r="C853" s="26" t="s">
        <v>2653</v>
      </c>
      <c r="D853" s="26" t="s">
        <v>2708</v>
      </c>
      <c r="E853" s="25">
        <v>111.48239599999999</v>
      </c>
      <c r="F853" s="25">
        <v>35.647326999999997</v>
      </c>
    </row>
    <row r="854" spans="2:6" x14ac:dyDescent="0.25">
      <c r="B854" s="26" t="s">
        <v>402</v>
      </c>
      <c r="C854" s="26" t="s">
        <v>2707</v>
      </c>
      <c r="D854" s="26" t="s">
        <v>2706</v>
      </c>
      <c r="E854" s="25">
        <v>112.43837600000001</v>
      </c>
      <c r="F854" s="25">
        <v>39.325302999999998</v>
      </c>
    </row>
    <row r="855" spans="2:6" x14ac:dyDescent="0.25">
      <c r="B855" s="26" t="s">
        <v>402</v>
      </c>
      <c r="C855" s="26" t="s">
        <v>2659</v>
      </c>
      <c r="D855" s="26" t="s">
        <v>2705</v>
      </c>
      <c r="E855" s="25">
        <v>112.57638300000001</v>
      </c>
      <c r="F855" s="25">
        <v>37.900185999999998</v>
      </c>
    </row>
    <row r="856" spans="2:6" x14ac:dyDescent="0.25">
      <c r="B856" s="26" t="s">
        <v>402</v>
      </c>
      <c r="C856" s="26" t="s">
        <v>2676</v>
      </c>
      <c r="D856" s="26" t="s">
        <v>2704</v>
      </c>
      <c r="E856" s="25">
        <v>110.89539000000001</v>
      </c>
      <c r="F856" s="25">
        <v>37.435493000000001</v>
      </c>
    </row>
    <row r="857" spans="2:6" x14ac:dyDescent="0.25">
      <c r="B857" s="26" t="s">
        <v>402</v>
      </c>
      <c r="C857" s="26" t="s">
        <v>2679</v>
      </c>
      <c r="D857" s="26" t="s">
        <v>2703</v>
      </c>
      <c r="E857" s="25">
        <v>112.71450400000001</v>
      </c>
      <c r="F857" s="25">
        <v>37.703940000000003</v>
      </c>
    </row>
    <row r="858" spans="2:6" x14ac:dyDescent="0.25">
      <c r="B858" s="26" t="s">
        <v>402</v>
      </c>
      <c r="C858" s="26" t="s">
        <v>2679</v>
      </c>
      <c r="D858" s="26" t="s">
        <v>2702</v>
      </c>
      <c r="E858" s="25">
        <v>112.981599</v>
      </c>
      <c r="F858" s="25">
        <v>37.076369999999997</v>
      </c>
    </row>
    <row r="859" spans="2:6" x14ac:dyDescent="0.25">
      <c r="B859" s="26" t="s">
        <v>402</v>
      </c>
      <c r="C859" s="26" t="s">
        <v>2647</v>
      </c>
      <c r="D859" s="26" t="s">
        <v>2701</v>
      </c>
      <c r="E859" s="25">
        <v>112.870606</v>
      </c>
      <c r="F859" s="25">
        <v>36.843167999999999</v>
      </c>
    </row>
    <row r="860" spans="2:6" x14ac:dyDescent="0.25">
      <c r="B860" s="26" t="s">
        <v>402</v>
      </c>
      <c r="C860" s="26" t="s">
        <v>2653</v>
      </c>
      <c r="D860" s="26" t="s">
        <v>2700</v>
      </c>
      <c r="E860" s="25">
        <v>110.63841600000001</v>
      </c>
      <c r="F860" s="25">
        <v>36.765909000000001</v>
      </c>
    </row>
    <row r="861" spans="2:6" x14ac:dyDescent="0.25">
      <c r="B861" s="26" t="s">
        <v>402</v>
      </c>
      <c r="C861" s="26" t="s">
        <v>2662</v>
      </c>
      <c r="D861" s="26" t="s">
        <v>2699</v>
      </c>
      <c r="E861" s="25">
        <v>110.454578</v>
      </c>
      <c r="F861" s="25">
        <v>34.87283</v>
      </c>
    </row>
    <row r="862" spans="2:6" x14ac:dyDescent="0.25">
      <c r="B862" s="26" t="s">
        <v>402</v>
      </c>
      <c r="C862" s="26" t="s">
        <v>2653</v>
      </c>
      <c r="D862" s="26" t="s">
        <v>2698</v>
      </c>
      <c r="E862" s="25">
        <v>111.569546</v>
      </c>
      <c r="F862" s="25">
        <v>36.658782000000002</v>
      </c>
    </row>
    <row r="863" spans="2:6" x14ac:dyDescent="0.25">
      <c r="B863" s="26" t="s">
        <v>402</v>
      </c>
      <c r="C863" s="26" t="s">
        <v>2676</v>
      </c>
      <c r="D863" s="26" t="s">
        <v>2697</v>
      </c>
      <c r="E863" s="25">
        <v>111.794597</v>
      </c>
      <c r="F863" s="25">
        <v>37.271292000000003</v>
      </c>
    </row>
    <row r="864" spans="2:6" x14ac:dyDescent="0.25">
      <c r="B864" s="26" t="s">
        <v>402</v>
      </c>
      <c r="C864" s="26" t="s">
        <v>2647</v>
      </c>
      <c r="D864" s="26" t="s">
        <v>2696</v>
      </c>
      <c r="E864" s="25">
        <v>112.70545799999999</v>
      </c>
      <c r="F864" s="25">
        <v>36.762189999999997</v>
      </c>
    </row>
    <row r="865" spans="2:6" x14ac:dyDescent="0.25">
      <c r="B865" s="26" t="s">
        <v>402</v>
      </c>
      <c r="C865" s="26" t="s">
        <v>2649</v>
      </c>
      <c r="D865" s="26" t="s">
        <v>2695</v>
      </c>
      <c r="E865" s="25">
        <v>112.193426</v>
      </c>
      <c r="F865" s="25">
        <v>35.696364000000003</v>
      </c>
    </row>
    <row r="866" spans="2:6" x14ac:dyDescent="0.25">
      <c r="B866" s="26" t="s">
        <v>402</v>
      </c>
      <c r="C866" s="26" t="s">
        <v>2647</v>
      </c>
      <c r="D866" s="26" t="s">
        <v>2694</v>
      </c>
      <c r="E866" s="25">
        <v>112.344452</v>
      </c>
      <c r="F866" s="25">
        <v>36.506103000000003</v>
      </c>
    </row>
    <row r="867" spans="2:6" x14ac:dyDescent="0.25">
      <c r="B867" s="26" t="s">
        <v>402</v>
      </c>
      <c r="C867" s="26" t="s">
        <v>2651</v>
      </c>
      <c r="D867" s="26" t="s">
        <v>2693</v>
      </c>
      <c r="E867" s="25">
        <v>111.14444899999999</v>
      </c>
      <c r="F867" s="25">
        <v>39.390701999999997</v>
      </c>
    </row>
    <row r="868" spans="2:6" x14ac:dyDescent="0.25">
      <c r="B868" s="26" t="s">
        <v>402</v>
      </c>
      <c r="C868" s="26" t="s">
        <v>2662</v>
      </c>
      <c r="D868" s="26" t="s">
        <v>2692</v>
      </c>
      <c r="E868" s="25">
        <v>110.71857199999999</v>
      </c>
      <c r="F868" s="25">
        <v>35.601927000000003</v>
      </c>
    </row>
    <row r="869" spans="2:6" x14ac:dyDescent="0.25">
      <c r="B869" s="26" t="s">
        <v>402</v>
      </c>
      <c r="C869" s="26" t="s">
        <v>2649</v>
      </c>
      <c r="D869" s="26" t="s">
        <v>2691</v>
      </c>
      <c r="E869" s="25">
        <v>112.79440099999999</v>
      </c>
      <c r="F869" s="25">
        <v>35.599769999999999</v>
      </c>
    </row>
    <row r="870" spans="2:6" x14ac:dyDescent="0.25">
      <c r="B870" s="26" t="s">
        <v>402</v>
      </c>
      <c r="C870" s="26" t="s">
        <v>2653</v>
      </c>
      <c r="D870" s="26" t="s">
        <v>2690</v>
      </c>
      <c r="E870" s="25">
        <v>111.681589</v>
      </c>
      <c r="F870" s="25">
        <v>36.259467000000001</v>
      </c>
    </row>
    <row r="871" spans="2:6" x14ac:dyDescent="0.25">
      <c r="B871" s="26" t="s">
        <v>402</v>
      </c>
      <c r="C871" s="26" t="s">
        <v>2657</v>
      </c>
      <c r="D871" s="26" t="s">
        <v>2689</v>
      </c>
      <c r="E871" s="25">
        <v>113.7056</v>
      </c>
      <c r="F871" s="25">
        <v>39.698953000000003</v>
      </c>
    </row>
    <row r="872" spans="2:6" x14ac:dyDescent="0.25">
      <c r="B872" s="26" t="s">
        <v>402</v>
      </c>
      <c r="C872" s="26" t="s">
        <v>2653</v>
      </c>
      <c r="D872" s="26" t="s">
        <v>2688</v>
      </c>
      <c r="E872" s="25">
        <v>111.855385</v>
      </c>
      <c r="F872" s="25">
        <v>35.974392999999999</v>
      </c>
    </row>
    <row r="873" spans="2:6" x14ac:dyDescent="0.25">
      <c r="B873" s="26" t="s">
        <v>402</v>
      </c>
      <c r="C873" s="26" t="s">
        <v>2659</v>
      </c>
      <c r="D873" s="26" t="s">
        <v>2687</v>
      </c>
      <c r="E873" s="25">
        <v>112.364558</v>
      </c>
      <c r="F873" s="25">
        <v>37.613067000000001</v>
      </c>
    </row>
    <row r="874" spans="2:6" x14ac:dyDescent="0.25">
      <c r="B874" s="26" t="s">
        <v>402</v>
      </c>
      <c r="C874" s="26" t="s">
        <v>2647</v>
      </c>
      <c r="D874" s="26" t="s">
        <v>2686</v>
      </c>
      <c r="E874" s="25">
        <v>113.235578</v>
      </c>
      <c r="F874" s="25">
        <v>36.339691000000002</v>
      </c>
    </row>
    <row r="875" spans="2:6" x14ac:dyDescent="0.25">
      <c r="B875" s="26" t="s">
        <v>402</v>
      </c>
      <c r="C875" s="26" t="s">
        <v>2657</v>
      </c>
      <c r="D875" s="26" t="s">
        <v>2685</v>
      </c>
      <c r="E875" s="25">
        <v>114.24136799999999</v>
      </c>
      <c r="F875" s="25">
        <v>39.448824999999999</v>
      </c>
    </row>
    <row r="876" spans="2:6" x14ac:dyDescent="0.25">
      <c r="B876" s="26" t="s">
        <v>402</v>
      </c>
      <c r="C876" s="26" t="s">
        <v>2679</v>
      </c>
      <c r="D876" s="26" t="s">
        <v>2684</v>
      </c>
      <c r="E876" s="25">
        <v>111.785618</v>
      </c>
      <c r="F876" s="25">
        <v>36.853368000000003</v>
      </c>
    </row>
    <row r="877" spans="2:6" x14ac:dyDescent="0.25">
      <c r="B877" s="26" t="s">
        <v>402</v>
      </c>
      <c r="C877" s="26" t="s">
        <v>2665</v>
      </c>
      <c r="D877" s="26" t="s">
        <v>2683</v>
      </c>
      <c r="E877" s="25">
        <v>113.41842</v>
      </c>
      <c r="F877" s="25">
        <v>38.09198</v>
      </c>
    </row>
    <row r="878" spans="2:6" x14ac:dyDescent="0.25">
      <c r="B878" s="26" t="s">
        <v>402</v>
      </c>
      <c r="C878" s="26" t="s">
        <v>2662</v>
      </c>
      <c r="D878" s="26" t="s">
        <v>2682</v>
      </c>
      <c r="E878" s="25">
        <v>111.00437700000001</v>
      </c>
      <c r="F878" s="25">
        <v>35.021425000000001</v>
      </c>
    </row>
    <row r="879" spans="2:6" x14ac:dyDescent="0.25">
      <c r="B879" s="26" t="s">
        <v>402</v>
      </c>
      <c r="C879" s="26" t="s">
        <v>2676</v>
      </c>
      <c r="D879" s="26" t="s">
        <v>2681</v>
      </c>
      <c r="E879" s="25">
        <v>110.841596</v>
      </c>
      <c r="F879" s="25">
        <v>37.004471000000002</v>
      </c>
    </row>
    <row r="880" spans="2:6" x14ac:dyDescent="0.25">
      <c r="B880" s="26" t="s">
        <v>402</v>
      </c>
      <c r="C880" s="26" t="s">
        <v>2657</v>
      </c>
      <c r="D880" s="26" t="s">
        <v>2680</v>
      </c>
      <c r="E880" s="25">
        <v>113.162402</v>
      </c>
      <c r="F880" s="25">
        <v>39.996839000000001</v>
      </c>
    </row>
    <row r="881" spans="2:6" x14ac:dyDescent="0.25">
      <c r="B881" s="26" t="s">
        <v>402</v>
      </c>
      <c r="C881" s="26" t="s">
        <v>2665</v>
      </c>
      <c r="D881" s="26" t="s">
        <v>2680</v>
      </c>
      <c r="E881" s="25">
        <v>113.561521</v>
      </c>
      <c r="F881" s="25">
        <v>37.874409</v>
      </c>
    </row>
    <row r="882" spans="2:6" x14ac:dyDescent="0.25">
      <c r="B882" s="26" t="s">
        <v>402</v>
      </c>
      <c r="C882" s="26" t="s">
        <v>2679</v>
      </c>
      <c r="D882" s="26" t="s">
        <v>2678</v>
      </c>
      <c r="E882" s="25">
        <v>112.34244200000001</v>
      </c>
      <c r="F882" s="25">
        <v>37.364131</v>
      </c>
    </row>
    <row r="883" spans="2:6" x14ac:dyDescent="0.25">
      <c r="B883" s="26" t="s">
        <v>402</v>
      </c>
      <c r="C883" s="26" t="s">
        <v>2651</v>
      </c>
      <c r="D883" s="26" t="s">
        <v>2677</v>
      </c>
      <c r="E883" s="25">
        <v>112.217383</v>
      </c>
      <c r="F883" s="25">
        <v>39.096876000000002</v>
      </c>
    </row>
    <row r="884" spans="2:6" x14ac:dyDescent="0.25">
      <c r="B884" s="26" t="s">
        <v>402</v>
      </c>
      <c r="C884" s="26" t="s">
        <v>2676</v>
      </c>
      <c r="D884" s="26" t="s">
        <v>2675</v>
      </c>
      <c r="E884" s="25">
        <v>111.15749099999999</v>
      </c>
      <c r="F884" s="25">
        <v>37.523577000000003</v>
      </c>
    </row>
    <row r="885" spans="2:6" x14ac:dyDescent="0.25">
      <c r="B885" s="26" t="s">
        <v>402</v>
      </c>
      <c r="C885" s="26" t="s">
        <v>2662</v>
      </c>
      <c r="D885" s="26" t="s">
        <v>2674</v>
      </c>
      <c r="E885" s="25">
        <v>110.98941499999999</v>
      </c>
      <c r="F885" s="25">
        <v>35.610402999999998</v>
      </c>
    </row>
    <row r="886" spans="2:6" x14ac:dyDescent="0.25">
      <c r="B886" s="26" t="s">
        <v>402</v>
      </c>
      <c r="C886" s="26" t="s">
        <v>2651</v>
      </c>
      <c r="D886" s="26" t="s">
        <v>2673</v>
      </c>
      <c r="E886" s="25">
        <v>113.27140799999999</v>
      </c>
      <c r="F886" s="25">
        <v>39.195236999999999</v>
      </c>
    </row>
    <row r="887" spans="2:6" x14ac:dyDescent="0.25">
      <c r="B887" s="26" t="s">
        <v>402</v>
      </c>
      <c r="C887" s="26" t="s">
        <v>2662</v>
      </c>
      <c r="D887" s="26" t="s">
        <v>2672</v>
      </c>
      <c r="E887" s="25">
        <v>111.575487</v>
      </c>
      <c r="F887" s="25">
        <v>35.497275999999999</v>
      </c>
    </row>
    <row r="888" spans="2:6" x14ac:dyDescent="0.25">
      <c r="B888" s="26" t="s">
        <v>402</v>
      </c>
      <c r="C888" s="26" t="s">
        <v>2653</v>
      </c>
      <c r="D888" s="26" t="s">
        <v>2671</v>
      </c>
      <c r="E888" s="25">
        <v>111.725376</v>
      </c>
      <c r="F888" s="25">
        <v>35.744428999999997</v>
      </c>
    </row>
    <row r="889" spans="2:6" x14ac:dyDescent="0.25">
      <c r="B889" s="26" t="s">
        <v>402</v>
      </c>
      <c r="C889" s="26" t="s">
        <v>2662</v>
      </c>
      <c r="D889" s="26" t="s">
        <v>2670</v>
      </c>
      <c r="E889" s="25">
        <v>110.70061200000001</v>
      </c>
      <c r="F889" s="25">
        <v>34.699387999999999</v>
      </c>
    </row>
    <row r="890" spans="2:6" x14ac:dyDescent="0.25">
      <c r="B890" s="26" t="s">
        <v>402</v>
      </c>
      <c r="C890" s="26" t="s">
        <v>2653</v>
      </c>
      <c r="D890" s="26" t="s">
        <v>2669</v>
      </c>
      <c r="E890" s="25">
        <v>111.102474</v>
      </c>
      <c r="F890" s="25">
        <v>36.418005000000001</v>
      </c>
    </row>
    <row r="891" spans="2:6" x14ac:dyDescent="0.25">
      <c r="B891" s="26" t="s">
        <v>402</v>
      </c>
      <c r="C891" s="26" t="s">
        <v>2647</v>
      </c>
      <c r="D891" s="26" t="s">
        <v>2668</v>
      </c>
      <c r="E891" s="25">
        <v>113.057413</v>
      </c>
      <c r="F891" s="25">
        <v>36.541685999999999</v>
      </c>
    </row>
    <row r="892" spans="2:6" x14ac:dyDescent="0.25">
      <c r="B892" s="26" t="s">
        <v>402</v>
      </c>
      <c r="C892" s="26" t="s">
        <v>2653</v>
      </c>
      <c r="D892" s="26" t="s">
        <v>2667</v>
      </c>
      <c r="E892" s="25">
        <v>111.44853999999999</v>
      </c>
      <c r="F892" s="25">
        <v>35.882063000000002</v>
      </c>
    </row>
    <row r="893" spans="2:6" x14ac:dyDescent="0.25">
      <c r="B893" s="26" t="s">
        <v>402</v>
      </c>
      <c r="C893" s="26" t="s">
        <v>2659</v>
      </c>
      <c r="D893" s="26" t="s">
        <v>2666</v>
      </c>
      <c r="E893" s="25">
        <v>112.569385</v>
      </c>
      <c r="F893" s="25">
        <v>37.869532</v>
      </c>
    </row>
    <row r="894" spans="2:6" x14ac:dyDescent="0.25">
      <c r="B894" s="26" t="s">
        <v>402</v>
      </c>
      <c r="C894" s="26" t="s">
        <v>2665</v>
      </c>
      <c r="D894" s="26" t="s">
        <v>566</v>
      </c>
      <c r="E894" s="25">
        <v>113.60060300000001</v>
      </c>
      <c r="F894" s="25">
        <v>37.950353</v>
      </c>
    </row>
    <row r="895" spans="2:6" x14ac:dyDescent="0.25">
      <c r="B895" s="26" t="s">
        <v>402</v>
      </c>
      <c r="C895" s="26" t="s">
        <v>2647</v>
      </c>
      <c r="D895" s="26" t="s">
        <v>566</v>
      </c>
      <c r="E895" s="25">
        <v>113.105622</v>
      </c>
      <c r="F895" s="25">
        <v>36.261066</v>
      </c>
    </row>
    <row r="896" spans="2:6" x14ac:dyDescent="0.25">
      <c r="B896" s="26" t="s">
        <v>402</v>
      </c>
      <c r="C896" s="26" t="s">
        <v>2647</v>
      </c>
      <c r="D896" s="26" t="s">
        <v>2664</v>
      </c>
      <c r="E896" s="25">
        <v>112.88456600000001</v>
      </c>
      <c r="F896" s="25">
        <v>36.128002000000002</v>
      </c>
    </row>
    <row r="897" spans="2:6" x14ac:dyDescent="0.25">
      <c r="B897" s="26" t="s">
        <v>402</v>
      </c>
      <c r="C897" s="26" t="s">
        <v>2647</v>
      </c>
      <c r="D897" s="26" t="s">
        <v>2663</v>
      </c>
      <c r="E897" s="25">
        <v>113.057416</v>
      </c>
      <c r="F897" s="25">
        <v>36.059286</v>
      </c>
    </row>
    <row r="898" spans="2:6" x14ac:dyDescent="0.25">
      <c r="B898" s="26" t="s">
        <v>402</v>
      </c>
      <c r="C898" s="26" t="s">
        <v>2662</v>
      </c>
      <c r="D898" s="26" t="s">
        <v>2661</v>
      </c>
      <c r="E898" s="25">
        <v>111.23141</v>
      </c>
      <c r="F898" s="25">
        <v>35.362931000000003</v>
      </c>
    </row>
    <row r="899" spans="2:6" x14ac:dyDescent="0.25">
      <c r="B899" s="26" t="s">
        <v>402</v>
      </c>
      <c r="C899" s="26" t="s">
        <v>2649</v>
      </c>
      <c r="D899" s="26" t="s">
        <v>2660</v>
      </c>
      <c r="E899" s="25">
        <v>112.421454</v>
      </c>
      <c r="F899" s="25">
        <v>35.492181000000002</v>
      </c>
    </row>
    <row r="900" spans="2:6" x14ac:dyDescent="0.25">
      <c r="B900" s="26" t="s">
        <v>402</v>
      </c>
      <c r="C900" s="26" t="s">
        <v>2659</v>
      </c>
      <c r="D900" s="26" t="s">
        <v>2658</v>
      </c>
      <c r="E900" s="25">
        <v>112.67940900000001</v>
      </c>
      <c r="F900" s="25">
        <v>38.064621000000002</v>
      </c>
    </row>
    <row r="901" spans="2:6" x14ac:dyDescent="0.25">
      <c r="B901" s="26" t="s">
        <v>402</v>
      </c>
      <c r="C901" s="26" t="s">
        <v>2657</v>
      </c>
      <c r="D901" s="26" t="s">
        <v>2656</v>
      </c>
      <c r="E901" s="25">
        <v>113.755414</v>
      </c>
      <c r="F901" s="25">
        <v>40.367392000000002</v>
      </c>
    </row>
    <row r="902" spans="2:6" x14ac:dyDescent="0.25">
      <c r="B902" s="26" t="s">
        <v>402</v>
      </c>
      <c r="C902" s="26" t="s">
        <v>2649</v>
      </c>
      <c r="D902" s="26" t="s">
        <v>2655</v>
      </c>
      <c r="E902" s="25">
        <v>113.287407</v>
      </c>
      <c r="F902" s="25">
        <v>35.781744000000003</v>
      </c>
    </row>
    <row r="903" spans="2:6" x14ac:dyDescent="0.25">
      <c r="B903" s="26" t="s">
        <v>402</v>
      </c>
      <c r="C903" s="26" t="s">
        <v>2653</v>
      </c>
      <c r="D903" s="26" t="s">
        <v>2654</v>
      </c>
      <c r="E903" s="25">
        <v>110.947591</v>
      </c>
      <c r="F903" s="25">
        <v>36.699061</v>
      </c>
    </row>
    <row r="904" spans="2:6" x14ac:dyDescent="0.25">
      <c r="B904" s="26" t="s">
        <v>402</v>
      </c>
      <c r="C904" s="26" t="s">
        <v>2653</v>
      </c>
      <c r="D904" s="26" t="s">
        <v>2652</v>
      </c>
      <c r="E904" s="25">
        <v>111.761509</v>
      </c>
      <c r="F904" s="25">
        <v>36.574607</v>
      </c>
    </row>
    <row r="905" spans="2:6" x14ac:dyDescent="0.25">
      <c r="B905" s="26" t="s">
        <v>402</v>
      </c>
      <c r="C905" s="26" t="s">
        <v>2651</v>
      </c>
      <c r="D905" s="26" t="s">
        <v>2650</v>
      </c>
      <c r="E905" s="25">
        <v>111.945432</v>
      </c>
      <c r="F905" s="25">
        <v>38.365147</v>
      </c>
    </row>
    <row r="906" spans="2:6" x14ac:dyDescent="0.25">
      <c r="B906" s="26" t="s">
        <v>402</v>
      </c>
      <c r="C906" s="26" t="s">
        <v>2649</v>
      </c>
      <c r="D906" s="26" t="s">
        <v>2648</v>
      </c>
      <c r="E906" s="25">
        <v>112.930412</v>
      </c>
      <c r="F906" s="25">
        <v>35.804336999999997</v>
      </c>
    </row>
    <row r="907" spans="2:6" x14ac:dyDescent="0.25">
      <c r="B907" s="26" t="s">
        <v>402</v>
      </c>
      <c r="C907" s="26" t="s">
        <v>2647</v>
      </c>
      <c r="D907" s="26" t="s">
        <v>2646</v>
      </c>
      <c r="E907" s="25">
        <v>113.393432</v>
      </c>
      <c r="F907" s="25">
        <v>36.508670000000002</v>
      </c>
    </row>
    <row r="908" spans="2:6" x14ac:dyDescent="0.25">
      <c r="B908" s="26" t="s">
        <v>358</v>
      </c>
      <c r="C908" s="26" t="s">
        <v>13</v>
      </c>
      <c r="D908" s="26" t="s">
        <v>2645</v>
      </c>
      <c r="E908" s="25">
        <v>112.903471</v>
      </c>
      <c r="F908" s="25">
        <v>23.161919999999999</v>
      </c>
    </row>
    <row r="909" spans="2:6" x14ac:dyDescent="0.25">
      <c r="B909" s="26" t="s">
        <v>358</v>
      </c>
      <c r="C909" s="26" t="s">
        <v>29</v>
      </c>
      <c r="D909" s="26" t="s">
        <v>2644</v>
      </c>
      <c r="E909" s="25">
        <v>114.753508</v>
      </c>
      <c r="F909" s="25">
        <v>23.794257999999999</v>
      </c>
    </row>
    <row r="910" spans="2:6" x14ac:dyDescent="0.25">
      <c r="B910" s="26" t="s">
        <v>358</v>
      </c>
      <c r="C910" s="26" t="s">
        <v>25</v>
      </c>
      <c r="D910" s="26" t="s">
        <v>2643</v>
      </c>
      <c r="E910" s="25">
        <v>116.18845399999999</v>
      </c>
      <c r="F910" s="25">
        <v>23.745737999999999</v>
      </c>
    </row>
    <row r="911" spans="2:6" x14ac:dyDescent="0.25">
      <c r="B911" s="26" t="s">
        <v>358</v>
      </c>
      <c r="C911" s="26" t="s">
        <v>5</v>
      </c>
      <c r="D911" s="26" t="s">
        <v>2642</v>
      </c>
      <c r="E911" s="25">
        <v>113.354579</v>
      </c>
      <c r="F911" s="25">
        <v>25.135591999999999</v>
      </c>
    </row>
    <row r="912" spans="2:6" x14ac:dyDescent="0.25">
      <c r="B912" s="26" t="s">
        <v>358</v>
      </c>
      <c r="C912" s="26" t="s">
        <v>5</v>
      </c>
      <c r="D912" s="26" t="s">
        <v>2641</v>
      </c>
      <c r="E912" s="25">
        <v>113.282431</v>
      </c>
      <c r="F912" s="25">
        <v>24.782333000000001</v>
      </c>
    </row>
    <row r="913" spans="2:6" x14ac:dyDescent="0.25">
      <c r="B913" s="26" t="s">
        <v>358</v>
      </c>
      <c r="C913" s="26" t="s">
        <v>43</v>
      </c>
      <c r="D913" s="26" t="s">
        <v>2640</v>
      </c>
      <c r="E913" s="25">
        <v>112.050529</v>
      </c>
      <c r="F913" s="25">
        <v>22.933897999999999</v>
      </c>
    </row>
    <row r="914" spans="2:6" x14ac:dyDescent="0.25">
      <c r="B914" s="26" t="s">
        <v>358</v>
      </c>
      <c r="C914" s="26" t="s">
        <v>43</v>
      </c>
      <c r="D914" s="26" t="s">
        <v>2639</v>
      </c>
      <c r="E914" s="25">
        <v>112.009563</v>
      </c>
      <c r="F914" s="25">
        <v>23.076892999999998</v>
      </c>
    </row>
    <row r="915" spans="2:6" x14ac:dyDescent="0.25">
      <c r="B915" s="26" t="s">
        <v>358</v>
      </c>
      <c r="C915" s="26" t="s">
        <v>25</v>
      </c>
      <c r="D915" s="26" t="s">
        <v>2638</v>
      </c>
      <c r="E915" s="25">
        <v>115.78248499999999</v>
      </c>
      <c r="F915" s="25">
        <v>23.938409</v>
      </c>
    </row>
    <row r="916" spans="2:6" x14ac:dyDescent="0.25">
      <c r="B916" s="26" t="s">
        <v>358</v>
      </c>
      <c r="C916" s="26" t="s">
        <v>5</v>
      </c>
      <c r="D916" s="26" t="s">
        <v>2637</v>
      </c>
      <c r="E916" s="25">
        <v>113.755443</v>
      </c>
      <c r="F916" s="25">
        <v>25.092288</v>
      </c>
    </row>
    <row r="917" spans="2:6" x14ac:dyDescent="0.25">
      <c r="B917" s="26" t="s">
        <v>358</v>
      </c>
      <c r="C917" s="26" t="s">
        <v>3</v>
      </c>
      <c r="D917" s="26" t="s">
        <v>2636</v>
      </c>
      <c r="E917" s="25">
        <v>113.593585</v>
      </c>
      <c r="F917" s="25">
        <v>23.553985999999998</v>
      </c>
    </row>
    <row r="918" spans="2:6" x14ac:dyDescent="0.25">
      <c r="B918" s="26" t="s">
        <v>358</v>
      </c>
      <c r="C918" s="26" t="s">
        <v>33</v>
      </c>
      <c r="D918" s="26" t="s">
        <v>2635</v>
      </c>
      <c r="E918" s="25">
        <v>113.53844100000001</v>
      </c>
      <c r="F918" s="25">
        <v>23.885475</v>
      </c>
    </row>
    <row r="919" spans="2:6" x14ac:dyDescent="0.25">
      <c r="B919" s="26" t="s">
        <v>358</v>
      </c>
      <c r="C919" s="26" t="s">
        <v>19</v>
      </c>
      <c r="D919" s="26" t="s">
        <v>2634</v>
      </c>
      <c r="E919" s="25">
        <v>110.953582</v>
      </c>
      <c r="F919" s="25">
        <v>22.360092999999999</v>
      </c>
    </row>
    <row r="920" spans="2:6" x14ac:dyDescent="0.25">
      <c r="B920" s="26" t="s">
        <v>358</v>
      </c>
      <c r="C920" s="26" t="s">
        <v>25</v>
      </c>
      <c r="D920" s="26" t="s">
        <v>2633</v>
      </c>
      <c r="E920" s="25">
        <v>115.737579</v>
      </c>
      <c r="F920" s="25">
        <v>24.142294</v>
      </c>
    </row>
    <row r="921" spans="2:6" x14ac:dyDescent="0.25">
      <c r="B921" s="26" t="s">
        <v>358</v>
      </c>
      <c r="C921" s="26" t="s">
        <v>19</v>
      </c>
      <c r="D921" s="26" t="s">
        <v>2632</v>
      </c>
      <c r="E921" s="25">
        <v>110.64643100000001</v>
      </c>
      <c r="F921" s="25">
        <v>21.670231000000001</v>
      </c>
    </row>
    <row r="922" spans="2:6" x14ac:dyDescent="0.25">
      <c r="B922" s="26" t="s">
        <v>358</v>
      </c>
      <c r="C922" s="26" t="s">
        <v>7</v>
      </c>
      <c r="D922" s="26" t="s">
        <v>660</v>
      </c>
      <c r="E922" s="25">
        <v>113.936539</v>
      </c>
      <c r="F922" s="25">
        <v>22.538499999999999</v>
      </c>
    </row>
    <row r="923" spans="2:6" x14ac:dyDescent="0.25">
      <c r="B923" s="26" t="s">
        <v>358</v>
      </c>
      <c r="C923" s="26" t="s">
        <v>3</v>
      </c>
      <c r="D923" s="26" t="s">
        <v>2631</v>
      </c>
      <c r="E923" s="25">
        <v>113.531436</v>
      </c>
      <c r="F923" s="25">
        <v>22.807929000000001</v>
      </c>
    </row>
    <row r="924" spans="2:6" x14ac:dyDescent="0.25">
      <c r="B924" s="26" t="s">
        <v>358</v>
      </c>
      <c r="C924" s="26" t="s">
        <v>13</v>
      </c>
      <c r="D924" s="26" t="s">
        <v>2630</v>
      </c>
      <c r="E924" s="25">
        <v>113.149446</v>
      </c>
      <c r="F924" s="25">
        <v>23.035011000000001</v>
      </c>
    </row>
    <row r="925" spans="2:6" x14ac:dyDescent="0.25">
      <c r="B925" s="26" t="s">
        <v>358</v>
      </c>
      <c r="C925" s="26" t="s">
        <v>11</v>
      </c>
      <c r="D925" s="26" t="s">
        <v>2629</v>
      </c>
      <c r="E925" s="25">
        <v>117.030496</v>
      </c>
      <c r="F925" s="25">
        <v>23.427811999999999</v>
      </c>
    </row>
    <row r="926" spans="2:6" x14ac:dyDescent="0.25">
      <c r="B926" s="26" t="s">
        <v>358</v>
      </c>
      <c r="C926" s="26" t="s">
        <v>5</v>
      </c>
      <c r="D926" s="26" t="s">
        <v>2628</v>
      </c>
      <c r="E926" s="25">
        <v>114.318579</v>
      </c>
      <c r="F926" s="25">
        <v>25.123526999999999</v>
      </c>
    </row>
    <row r="927" spans="2:6" x14ac:dyDescent="0.25">
      <c r="B927" s="26" t="s">
        <v>358</v>
      </c>
      <c r="C927" s="26" t="s">
        <v>23</v>
      </c>
      <c r="D927" s="26" t="s">
        <v>2627</v>
      </c>
      <c r="E927" s="25">
        <v>114.296573</v>
      </c>
      <c r="F927" s="25">
        <v>23.178806000000002</v>
      </c>
    </row>
    <row r="928" spans="2:6" x14ac:dyDescent="0.25">
      <c r="B928" s="26" t="s">
        <v>358</v>
      </c>
      <c r="C928" s="26" t="s">
        <v>15</v>
      </c>
      <c r="D928" s="26" t="s">
        <v>2626</v>
      </c>
      <c r="E928" s="25">
        <v>112.800445</v>
      </c>
      <c r="F928" s="25">
        <v>22.257923000000002</v>
      </c>
    </row>
    <row r="929" spans="2:6" x14ac:dyDescent="0.25">
      <c r="B929" s="26" t="s">
        <v>358</v>
      </c>
      <c r="C929" s="26" t="s">
        <v>17</v>
      </c>
      <c r="D929" s="26" t="s">
        <v>2625</v>
      </c>
      <c r="E929" s="25">
        <v>110.78645</v>
      </c>
      <c r="F929" s="25">
        <v>21.447263</v>
      </c>
    </row>
    <row r="930" spans="2:6" x14ac:dyDescent="0.25">
      <c r="B930" s="26" t="s">
        <v>358</v>
      </c>
      <c r="C930" s="26" t="s">
        <v>29</v>
      </c>
      <c r="D930" s="26" t="s">
        <v>2624</v>
      </c>
      <c r="E930" s="25">
        <v>114.945449</v>
      </c>
      <c r="F930" s="25">
        <v>24.448253000000001</v>
      </c>
    </row>
    <row r="931" spans="2:6" x14ac:dyDescent="0.25">
      <c r="B931" s="26" t="s">
        <v>358</v>
      </c>
      <c r="C931" s="26" t="s">
        <v>21</v>
      </c>
      <c r="D931" s="26" t="s">
        <v>2623</v>
      </c>
      <c r="E931" s="25">
        <v>112.740579</v>
      </c>
      <c r="F931" s="25">
        <v>23.332381000000002</v>
      </c>
    </row>
    <row r="932" spans="2:6" x14ac:dyDescent="0.25">
      <c r="B932" s="26" t="s">
        <v>358</v>
      </c>
      <c r="C932" s="26" t="s">
        <v>17</v>
      </c>
      <c r="D932" s="26" t="s">
        <v>2622</v>
      </c>
      <c r="E932" s="25">
        <v>110.46256700000001</v>
      </c>
      <c r="F932" s="25">
        <v>21.250377</v>
      </c>
    </row>
    <row r="933" spans="2:6" x14ac:dyDescent="0.25">
      <c r="B933" s="26" t="s">
        <v>358</v>
      </c>
      <c r="C933" s="26" t="s">
        <v>27</v>
      </c>
      <c r="D933" s="26" t="s">
        <v>2621</v>
      </c>
      <c r="E933" s="25">
        <v>115.371531</v>
      </c>
      <c r="F933" s="25">
        <v>22.784552000000001</v>
      </c>
    </row>
    <row r="934" spans="2:6" x14ac:dyDescent="0.25">
      <c r="B934" s="26" t="s">
        <v>358</v>
      </c>
      <c r="C934" s="26" t="s">
        <v>3</v>
      </c>
      <c r="D934" s="26" t="s">
        <v>2620</v>
      </c>
      <c r="E934" s="25">
        <v>113.81754599999999</v>
      </c>
      <c r="F934" s="25">
        <v>23.266591999999999</v>
      </c>
    </row>
    <row r="935" spans="2:6" x14ac:dyDescent="0.25">
      <c r="B935" s="26" t="s">
        <v>358</v>
      </c>
      <c r="C935" s="26" t="s">
        <v>25</v>
      </c>
      <c r="D935" s="26" t="s">
        <v>2619</v>
      </c>
      <c r="E935" s="25">
        <v>116.701559</v>
      </c>
      <c r="F935" s="25">
        <v>24.353459000000001</v>
      </c>
    </row>
    <row r="936" spans="2:6" x14ac:dyDescent="0.25">
      <c r="B936" s="26" t="s">
        <v>358</v>
      </c>
      <c r="C936" s="26" t="s">
        <v>3</v>
      </c>
      <c r="D936" s="26" t="s">
        <v>2618</v>
      </c>
      <c r="E936" s="25">
        <v>113.368509</v>
      </c>
      <c r="F936" s="25">
        <v>23.130358000000001</v>
      </c>
    </row>
    <row r="937" spans="2:6" x14ac:dyDescent="0.25">
      <c r="B937" s="26" t="s">
        <v>358</v>
      </c>
      <c r="C937" s="26" t="s">
        <v>5</v>
      </c>
      <c r="D937" s="26" t="s">
        <v>2617</v>
      </c>
      <c r="E937" s="25">
        <v>114.068567</v>
      </c>
      <c r="F937" s="25">
        <v>24.958558</v>
      </c>
    </row>
    <row r="938" spans="2:6" x14ac:dyDescent="0.25">
      <c r="B938" s="26" t="s">
        <v>358</v>
      </c>
      <c r="C938" s="26" t="s">
        <v>7</v>
      </c>
      <c r="D938" s="26" t="s">
        <v>2616</v>
      </c>
      <c r="E938" s="25">
        <v>113.890427</v>
      </c>
      <c r="F938" s="25">
        <v>22.560033000000001</v>
      </c>
    </row>
    <row r="939" spans="2:6" x14ac:dyDescent="0.25">
      <c r="B939" s="26" t="s">
        <v>358</v>
      </c>
      <c r="C939" s="26" t="s">
        <v>21</v>
      </c>
      <c r="D939" s="26" t="s">
        <v>2615</v>
      </c>
      <c r="E939" s="25">
        <v>111.51852599999999</v>
      </c>
      <c r="F939" s="25">
        <v>23.429769</v>
      </c>
    </row>
    <row r="940" spans="2:6" x14ac:dyDescent="0.25">
      <c r="B940" s="26" t="s">
        <v>358</v>
      </c>
      <c r="C940" s="26" t="s">
        <v>25</v>
      </c>
      <c r="D940" s="26" t="s">
        <v>2614</v>
      </c>
      <c r="E940" s="25">
        <v>115.89747699999999</v>
      </c>
      <c r="F940" s="25">
        <v>24.572413999999998</v>
      </c>
    </row>
    <row r="941" spans="2:6" x14ac:dyDescent="0.25">
      <c r="B941" s="26" t="s">
        <v>358</v>
      </c>
      <c r="C941" s="26" t="s">
        <v>21</v>
      </c>
      <c r="D941" s="26" t="s">
        <v>2613</v>
      </c>
      <c r="E941" s="25">
        <v>112.447424</v>
      </c>
      <c r="F941" s="25">
        <v>23.641036</v>
      </c>
    </row>
    <row r="942" spans="2:6" x14ac:dyDescent="0.25">
      <c r="B942" s="26" t="s">
        <v>358</v>
      </c>
      <c r="C942" s="26" t="s">
        <v>17</v>
      </c>
      <c r="D942" s="26" t="s">
        <v>2612</v>
      </c>
      <c r="E942" s="25">
        <v>110.29244799999999</v>
      </c>
      <c r="F942" s="25">
        <v>21.615815999999999</v>
      </c>
    </row>
    <row r="943" spans="2:6" x14ac:dyDescent="0.25">
      <c r="B943" s="26" t="s">
        <v>358</v>
      </c>
      <c r="C943" s="26" t="s">
        <v>15</v>
      </c>
      <c r="D943" s="26" t="s">
        <v>2611</v>
      </c>
      <c r="E943" s="25">
        <v>112.704464</v>
      </c>
      <c r="F943" s="25">
        <v>22.382498999999999</v>
      </c>
    </row>
    <row r="944" spans="2:6" x14ac:dyDescent="0.25">
      <c r="B944" s="26" t="s">
        <v>358</v>
      </c>
      <c r="C944" s="26" t="s">
        <v>17</v>
      </c>
      <c r="D944" s="26" t="s">
        <v>2610</v>
      </c>
      <c r="E944" s="25">
        <v>110.182473</v>
      </c>
      <c r="F944" s="25">
        <v>20.331724000000001</v>
      </c>
    </row>
    <row r="945" spans="2:6" x14ac:dyDescent="0.25">
      <c r="B945" s="26" t="s">
        <v>358</v>
      </c>
      <c r="C945" s="26" t="s">
        <v>21</v>
      </c>
      <c r="D945" s="26" t="s">
        <v>2609</v>
      </c>
      <c r="E945" s="25">
        <v>111.791554</v>
      </c>
      <c r="F945" s="25">
        <v>23.151373</v>
      </c>
    </row>
    <row r="946" spans="2:6" x14ac:dyDescent="0.25">
      <c r="B946" s="26" t="s">
        <v>358</v>
      </c>
      <c r="C946" s="26" t="s">
        <v>21</v>
      </c>
      <c r="D946" s="26" t="s">
        <v>2608</v>
      </c>
      <c r="E946" s="25">
        <v>112.191469</v>
      </c>
      <c r="F946" s="25">
        <v>23.917842</v>
      </c>
    </row>
    <row r="947" spans="2:6" x14ac:dyDescent="0.25">
      <c r="B947" s="26" t="s">
        <v>358</v>
      </c>
      <c r="C947" s="26" t="s">
        <v>15</v>
      </c>
      <c r="D947" s="26" t="s">
        <v>2607</v>
      </c>
      <c r="E947" s="25">
        <v>112.311438</v>
      </c>
      <c r="F947" s="25">
        <v>22.189035000000001</v>
      </c>
    </row>
    <row r="948" spans="2:6" x14ac:dyDescent="0.25">
      <c r="B948" s="26" t="s">
        <v>358</v>
      </c>
      <c r="C948" s="26" t="s">
        <v>23</v>
      </c>
      <c r="D948" s="26" t="s">
        <v>2606</v>
      </c>
      <c r="E948" s="25">
        <v>114.726426</v>
      </c>
      <c r="F948" s="25">
        <v>22.991443</v>
      </c>
    </row>
    <row r="949" spans="2:6" x14ac:dyDescent="0.25">
      <c r="B949" s="26" t="s">
        <v>358</v>
      </c>
      <c r="C949" s="26" t="s">
        <v>23</v>
      </c>
      <c r="D949" s="26" t="s">
        <v>2605</v>
      </c>
      <c r="E949" s="25">
        <v>114.38949</v>
      </c>
      <c r="F949" s="25">
        <v>23.089725999999999</v>
      </c>
    </row>
    <row r="950" spans="2:6" x14ac:dyDescent="0.25">
      <c r="B950" s="26" t="s">
        <v>358</v>
      </c>
      <c r="C950" s="26" t="s">
        <v>41</v>
      </c>
      <c r="D950" s="26" t="s">
        <v>2604</v>
      </c>
      <c r="E950" s="25">
        <v>116.301444</v>
      </c>
      <c r="F950" s="25">
        <v>23.039645</v>
      </c>
    </row>
    <row r="951" spans="2:6" x14ac:dyDescent="0.25">
      <c r="B951" s="26" t="s">
        <v>358</v>
      </c>
      <c r="C951" s="26" t="s">
        <v>23</v>
      </c>
      <c r="D951" s="26" t="s">
        <v>2603</v>
      </c>
      <c r="E951" s="25">
        <v>114.463464</v>
      </c>
      <c r="F951" s="25">
        <v>22.794720999999999</v>
      </c>
    </row>
    <row r="952" spans="2:6" x14ac:dyDescent="0.25">
      <c r="B952" s="26" t="s">
        <v>358</v>
      </c>
      <c r="C952" s="26" t="s">
        <v>41</v>
      </c>
      <c r="D952" s="26" t="s">
        <v>2602</v>
      </c>
      <c r="E952" s="25">
        <v>116.41845600000001</v>
      </c>
      <c r="F952" s="25">
        <v>23.572485</v>
      </c>
    </row>
    <row r="953" spans="2:6" x14ac:dyDescent="0.25">
      <c r="B953" s="26" t="s">
        <v>358</v>
      </c>
      <c r="C953" s="26" t="s">
        <v>41</v>
      </c>
      <c r="D953" s="26" t="s">
        <v>2601</v>
      </c>
      <c r="E953" s="25">
        <v>115.848561</v>
      </c>
      <c r="F953" s="25">
        <v>23.4373</v>
      </c>
    </row>
    <row r="954" spans="2:6" x14ac:dyDescent="0.25">
      <c r="B954" s="26" t="s">
        <v>358</v>
      </c>
      <c r="C954" s="26" t="s">
        <v>9</v>
      </c>
      <c r="D954" s="26" t="s">
        <v>2600</v>
      </c>
      <c r="E954" s="25">
        <v>113.303467</v>
      </c>
      <c r="F954" s="25">
        <v>22.215516000000001</v>
      </c>
    </row>
    <row r="955" spans="2:6" x14ac:dyDescent="0.25">
      <c r="B955" s="26" t="s">
        <v>358</v>
      </c>
      <c r="C955" s="26" t="s">
        <v>5</v>
      </c>
      <c r="D955" s="26" t="s">
        <v>2599</v>
      </c>
      <c r="E955" s="25">
        <v>114.21351199999999</v>
      </c>
      <c r="F955" s="25">
        <v>24.065546999999999</v>
      </c>
    </row>
    <row r="956" spans="2:6" x14ac:dyDescent="0.25">
      <c r="B956" s="26" t="s">
        <v>358</v>
      </c>
      <c r="C956" s="26" t="s">
        <v>15</v>
      </c>
      <c r="D956" s="26" t="s">
        <v>2598</v>
      </c>
      <c r="E956" s="25">
        <v>113.038455</v>
      </c>
      <c r="F956" s="25">
        <v>22.465112999999999</v>
      </c>
    </row>
    <row r="957" spans="2:6" x14ac:dyDescent="0.25">
      <c r="B957" s="26" t="s">
        <v>358</v>
      </c>
      <c r="C957" s="26" t="s">
        <v>43</v>
      </c>
      <c r="D957" s="26" t="s">
        <v>2597</v>
      </c>
      <c r="E957" s="25">
        <v>112.231497</v>
      </c>
      <c r="F957" s="25">
        <v>22.701889999999999</v>
      </c>
    </row>
    <row r="958" spans="2:6" x14ac:dyDescent="0.25">
      <c r="B958" s="26" t="s">
        <v>358</v>
      </c>
      <c r="C958" s="26" t="s">
        <v>41</v>
      </c>
      <c r="D958" s="26" t="s">
        <v>2596</v>
      </c>
      <c r="E958" s="25">
        <v>116.172449</v>
      </c>
      <c r="F958" s="25">
        <v>23.303635</v>
      </c>
    </row>
    <row r="959" spans="2:6" x14ac:dyDescent="0.25">
      <c r="B959" s="26" t="s">
        <v>358</v>
      </c>
      <c r="C959" s="26" t="s">
        <v>5</v>
      </c>
      <c r="D959" s="26" t="s">
        <v>2595</v>
      </c>
      <c r="E959" s="25">
        <v>113.611501</v>
      </c>
      <c r="F959" s="25">
        <v>24.688407999999999</v>
      </c>
    </row>
    <row r="960" spans="2:6" x14ac:dyDescent="0.25">
      <c r="B960" s="26" t="s">
        <v>358</v>
      </c>
      <c r="C960" s="26" t="s">
        <v>25</v>
      </c>
      <c r="D960" s="26" t="s">
        <v>2594</v>
      </c>
      <c r="E960" s="25">
        <v>116.088562</v>
      </c>
      <c r="F960" s="25">
        <v>24.270999</v>
      </c>
    </row>
    <row r="961" spans="2:6" x14ac:dyDescent="0.25">
      <c r="B961" s="26" t="s">
        <v>358</v>
      </c>
      <c r="C961" s="26" t="s">
        <v>25</v>
      </c>
      <c r="D961" s="26" t="s">
        <v>2593</v>
      </c>
      <c r="E961" s="25">
        <v>116.123536</v>
      </c>
      <c r="F961" s="25">
        <v>24.315878999999999</v>
      </c>
    </row>
    <row r="962" spans="2:6" x14ac:dyDescent="0.25">
      <c r="B962" s="26" t="s">
        <v>358</v>
      </c>
      <c r="C962" s="26" t="s">
        <v>41</v>
      </c>
      <c r="D962" s="26" t="s">
        <v>2592</v>
      </c>
      <c r="E962" s="25">
        <v>116.373516</v>
      </c>
      <c r="F962" s="25">
        <v>23.530746000000001</v>
      </c>
    </row>
    <row r="963" spans="2:6" x14ac:dyDescent="0.25">
      <c r="B963" s="26" t="s">
        <v>358</v>
      </c>
      <c r="C963" s="26" t="s">
        <v>5</v>
      </c>
      <c r="D963" s="26" t="s">
        <v>2591</v>
      </c>
      <c r="E963" s="25">
        <v>113.594556</v>
      </c>
      <c r="F963" s="25">
        <v>24.798486</v>
      </c>
    </row>
    <row r="964" spans="2:6" x14ac:dyDescent="0.25">
      <c r="B964" s="26" t="s">
        <v>358</v>
      </c>
      <c r="C964" s="26" t="s">
        <v>31</v>
      </c>
      <c r="D964" s="26" t="s">
        <v>2590</v>
      </c>
      <c r="E964" s="25">
        <v>111.961455</v>
      </c>
      <c r="F964" s="25">
        <v>21.868127999999999</v>
      </c>
    </row>
    <row r="965" spans="2:6" x14ac:dyDescent="0.25">
      <c r="B965" s="26" t="s">
        <v>358</v>
      </c>
      <c r="C965" s="26" t="s">
        <v>15</v>
      </c>
      <c r="D965" s="26" t="s">
        <v>2589</v>
      </c>
      <c r="E965" s="25">
        <v>113.11755700000001</v>
      </c>
      <c r="F965" s="25">
        <v>22.566115</v>
      </c>
    </row>
    <row r="966" spans="2:6" x14ac:dyDescent="0.25">
      <c r="B966" s="26" t="s">
        <v>358</v>
      </c>
      <c r="C966" s="26" t="s">
        <v>5</v>
      </c>
      <c r="D966" s="26" t="s">
        <v>2588</v>
      </c>
      <c r="E966" s="25">
        <v>113.61747699999999</v>
      </c>
      <c r="F966" s="25">
        <v>24.810414000000002</v>
      </c>
    </row>
    <row r="967" spans="2:6" x14ac:dyDescent="0.25">
      <c r="B967" s="26" t="s">
        <v>358</v>
      </c>
      <c r="C967" s="26" t="s">
        <v>27</v>
      </c>
      <c r="D967" s="26" t="s">
        <v>2587</v>
      </c>
      <c r="E967" s="25">
        <v>115.32944500000001</v>
      </c>
      <c r="F967" s="25">
        <v>22.972743999999999</v>
      </c>
    </row>
    <row r="968" spans="2:6" x14ac:dyDescent="0.25">
      <c r="B968" s="26" t="s">
        <v>358</v>
      </c>
      <c r="C968" s="26" t="s">
        <v>3</v>
      </c>
      <c r="D968" s="26" t="s">
        <v>2586</v>
      </c>
      <c r="E968" s="25">
        <v>113.32353999999999</v>
      </c>
      <c r="F968" s="25">
        <v>23.088981</v>
      </c>
    </row>
    <row r="969" spans="2:6" x14ac:dyDescent="0.25">
      <c r="B969" s="26" t="s">
        <v>358</v>
      </c>
      <c r="C969" s="26" t="s">
        <v>33</v>
      </c>
      <c r="D969" s="26" t="s">
        <v>2585</v>
      </c>
      <c r="E969" s="25">
        <v>113.06947700000001</v>
      </c>
      <c r="F969" s="25">
        <v>23.704021999999998</v>
      </c>
    </row>
    <row r="970" spans="2:6" x14ac:dyDescent="0.25">
      <c r="B970" s="26" t="s">
        <v>358</v>
      </c>
      <c r="C970" s="26" t="s">
        <v>33</v>
      </c>
      <c r="D970" s="26" t="s">
        <v>2584</v>
      </c>
      <c r="E970" s="25">
        <v>112.991558</v>
      </c>
      <c r="F970" s="25">
        <v>23.754270000000002</v>
      </c>
    </row>
    <row r="971" spans="2:6" x14ac:dyDescent="0.25">
      <c r="B971" s="26" t="s">
        <v>358</v>
      </c>
      <c r="C971" s="26" t="s">
        <v>39</v>
      </c>
      <c r="D971" s="26" t="s">
        <v>2583</v>
      </c>
      <c r="E971" s="25">
        <v>116.634462</v>
      </c>
      <c r="F971" s="25">
        <v>23.680686999999999</v>
      </c>
    </row>
    <row r="972" spans="2:6" x14ac:dyDescent="0.25">
      <c r="B972" s="26" t="s">
        <v>358</v>
      </c>
      <c r="C972" s="26" t="s">
        <v>29</v>
      </c>
      <c r="D972" s="26" t="s">
        <v>2582</v>
      </c>
      <c r="E972" s="25">
        <v>114.708439</v>
      </c>
      <c r="F972" s="25">
        <v>23.740297999999999</v>
      </c>
    </row>
    <row r="973" spans="2:6" x14ac:dyDescent="0.25">
      <c r="B973" s="26" t="s">
        <v>358</v>
      </c>
      <c r="C973" s="26" t="s">
        <v>11</v>
      </c>
      <c r="D973" s="26" t="s">
        <v>2581</v>
      </c>
      <c r="E973" s="25">
        <v>116.439491</v>
      </c>
      <c r="F973" s="25">
        <v>23.256340999999999</v>
      </c>
    </row>
    <row r="974" spans="2:6" x14ac:dyDescent="0.25">
      <c r="B974" s="26" t="s">
        <v>358</v>
      </c>
      <c r="C974" s="26" t="s">
        <v>39</v>
      </c>
      <c r="D974" s="26" t="s">
        <v>2580</v>
      </c>
      <c r="E974" s="25">
        <v>116.68452600000001</v>
      </c>
      <c r="F974" s="25">
        <v>23.468357000000001</v>
      </c>
    </row>
    <row r="975" spans="2:6" x14ac:dyDescent="0.25">
      <c r="B975" s="26" t="s">
        <v>358</v>
      </c>
      <c r="C975" s="26" t="s">
        <v>11</v>
      </c>
      <c r="D975" s="26" t="s">
        <v>2579</v>
      </c>
      <c r="E975" s="25">
        <v>116.608515</v>
      </c>
      <c r="F975" s="25">
        <v>23.270855000000001</v>
      </c>
    </row>
    <row r="976" spans="2:6" x14ac:dyDescent="0.25">
      <c r="B976" s="26" t="s">
        <v>358</v>
      </c>
      <c r="C976" s="26" t="s">
        <v>11</v>
      </c>
      <c r="D976" s="26" t="s">
        <v>2578</v>
      </c>
      <c r="E976" s="25">
        <v>116.76242499999999</v>
      </c>
      <c r="F976" s="25">
        <v>23.472341</v>
      </c>
    </row>
    <row r="977" spans="2:6" x14ac:dyDescent="0.25">
      <c r="B977" s="26" t="s">
        <v>358</v>
      </c>
      <c r="C977" s="26" t="s">
        <v>11</v>
      </c>
      <c r="D977" s="26" t="s">
        <v>2577</v>
      </c>
      <c r="E977" s="25">
        <v>116.73351700000001</v>
      </c>
      <c r="F977" s="25">
        <v>23.291546</v>
      </c>
    </row>
    <row r="978" spans="2:6" x14ac:dyDescent="0.25">
      <c r="B978" s="26" t="s">
        <v>358</v>
      </c>
      <c r="C978" s="26" t="s">
        <v>19</v>
      </c>
      <c r="D978" s="26" t="s">
        <v>2576</v>
      </c>
      <c r="E978" s="25">
        <v>111.020471</v>
      </c>
      <c r="F978" s="25">
        <v>21.520351000000002</v>
      </c>
    </row>
    <row r="979" spans="2:6" x14ac:dyDescent="0.25">
      <c r="B979" s="26" t="s">
        <v>358</v>
      </c>
      <c r="C979" s="26" t="s">
        <v>3</v>
      </c>
      <c r="D979" s="26" t="s">
        <v>2575</v>
      </c>
      <c r="E979" s="25">
        <v>113.39046999999999</v>
      </c>
      <c r="F979" s="25">
        <v>22.943830999999999</v>
      </c>
    </row>
    <row r="980" spans="2:6" x14ac:dyDescent="0.25">
      <c r="B980" s="26" t="s">
        <v>358</v>
      </c>
      <c r="C980" s="26" t="s">
        <v>3</v>
      </c>
      <c r="D980" s="26" t="s">
        <v>1045</v>
      </c>
      <c r="E980" s="25">
        <v>113.279433</v>
      </c>
      <c r="F980" s="25">
        <v>23.164317</v>
      </c>
    </row>
    <row r="981" spans="2:6" x14ac:dyDescent="0.25">
      <c r="B981" s="26" t="s">
        <v>358</v>
      </c>
      <c r="C981" s="26" t="s">
        <v>7</v>
      </c>
      <c r="D981" s="26" t="s">
        <v>2574</v>
      </c>
      <c r="E981" s="25">
        <v>114.24343</v>
      </c>
      <c r="F981" s="25">
        <v>22.563438000000001</v>
      </c>
    </row>
    <row r="982" spans="2:6" x14ac:dyDescent="0.25">
      <c r="B982" s="26" t="s">
        <v>358</v>
      </c>
      <c r="C982" s="26" t="s">
        <v>13</v>
      </c>
      <c r="D982" s="26" t="s">
        <v>2573</v>
      </c>
      <c r="E982" s="25">
        <v>113.12950499999999</v>
      </c>
      <c r="F982" s="25">
        <v>23.015374000000001</v>
      </c>
    </row>
    <row r="983" spans="2:6" x14ac:dyDescent="0.25">
      <c r="B983" s="26" t="s">
        <v>358</v>
      </c>
      <c r="C983" s="26" t="s">
        <v>7</v>
      </c>
      <c r="D983" s="26" t="s">
        <v>2572</v>
      </c>
      <c r="E983" s="25">
        <v>114.061547</v>
      </c>
      <c r="F983" s="25">
        <v>22.528466000000002</v>
      </c>
    </row>
    <row r="984" spans="2:6" x14ac:dyDescent="0.25">
      <c r="B984" s="26" t="s">
        <v>358</v>
      </c>
      <c r="C984" s="26" t="s">
        <v>21</v>
      </c>
      <c r="D984" s="26" t="s">
        <v>2571</v>
      </c>
      <c r="E984" s="25">
        <v>112.49156000000001</v>
      </c>
      <c r="F984" s="25">
        <v>23.057563999999999</v>
      </c>
    </row>
    <row r="985" spans="2:6" x14ac:dyDescent="0.25">
      <c r="B985" s="26" t="s">
        <v>358</v>
      </c>
      <c r="C985" s="26" t="s">
        <v>29</v>
      </c>
      <c r="D985" s="26" t="s">
        <v>2570</v>
      </c>
      <c r="E985" s="25">
        <v>115.190448</v>
      </c>
      <c r="F985" s="25">
        <v>23.64143</v>
      </c>
    </row>
    <row r="986" spans="2:6" x14ac:dyDescent="0.25">
      <c r="B986" s="26" t="s">
        <v>358</v>
      </c>
      <c r="C986" s="26" t="s">
        <v>43</v>
      </c>
      <c r="D986" s="26" t="s">
        <v>2569</v>
      </c>
      <c r="E986" s="25">
        <v>111.57648</v>
      </c>
      <c r="F986" s="25">
        <v>22.774296</v>
      </c>
    </row>
    <row r="987" spans="2:6" x14ac:dyDescent="0.25">
      <c r="B987" s="26" t="s">
        <v>358</v>
      </c>
      <c r="C987" s="26" t="s">
        <v>7</v>
      </c>
      <c r="D987" s="26" t="s">
        <v>2568</v>
      </c>
      <c r="E987" s="25">
        <v>114.137432</v>
      </c>
      <c r="F987" s="25">
        <v>22.554485</v>
      </c>
    </row>
    <row r="988" spans="2:6" x14ac:dyDescent="0.25">
      <c r="B988" s="26" t="s">
        <v>358</v>
      </c>
      <c r="C988" s="26" t="s">
        <v>5</v>
      </c>
      <c r="D988" s="26" t="s">
        <v>2567</v>
      </c>
      <c r="E988" s="25">
        <v>114.136427</v>
      </c>
      <c r="F988" s="25">
        <v>24.356594000000001</v>
      </c>
    </row>
    <row r="989" spans="2:6" x14ac:dyDescent="0.25">
      <c r="B989" s="26" t="s">
        <v>358</v>
      </c>
      <c r="C989" s="26" t="s">
        <v>3</v>
      </c>
      <c r="D989" s="26" t="s">
        <v>2566</v>
      </c>
      <c r="E989" s="25">
        <v>113.22657599999999</v>
      </c>
      <c r="F989" s="25">
        <v>23.411162000000001</v>
      </c>
    </row>
    <row r="990" spans="2:6" x14ac:dyDescent="0.25">
      <c r="B990" s="26" t="s">
        <v>358</v>
      </c>
      <c r="C990" s="26" t="s">
        <v>33</v>
      </c>
      <c r="D990" s="26" t="s">
        <v>2565</v>
      </c>
      <c r="E990" s="25">
        <v>113.421443</v>
      </c>
      <c r="F990" s="25">
        <v>24.191939000000001</v>
      </c>
    </row>
    <row r="991" spans="2:6" x14ac:dyDescent="0.25">
      <c r="B991" s="26" t="s">
        <v>358</v>
      </c>
      <c r="C991" s="26" t="s">
        <v>19</v>
      </c>
      <c r="D991" s="26" t="s">
        <v>2564</v>
      </c>
      <c r="E991" s="25">
        <v>110.925546</v>
      </c>
      <c r="F991" s="25">
        <v>21.647151999999998</v>
      </c>
    </row>
    <row r="992" spans="2:6" x14ac:dyDescent="0.25">
      <c r="B992" s="26" t="s">
        <v>358</v>
      </c>
      <c r="C992" s="26" t="s">
        <v>3</v>
      </c>
      <c r="D992" s="26" t="s">
        <v>2563</v>
      </c>
      <c r="E992" s="25">
        <v>113.250502</v>
      </c>
      <c r="F992" s="25">
        <v>23.131791</v>
      </c>
    </row>
    <row r="993" spans="2:6" x14ac:dyDescent="0.25">
      <c r="B993" s="26" t="s">
        <v>358</v>
      </c>
      <c r="C993" s="26" t="s">
        <v>15</v>
      </c>
      <c r="D993" s="26" t="s">
        <v>2562</v>
      </c>
      <c r="E993" s="25">
        <v>113.084546</v>
      </c>
      <c r="F993" s="25">
        <v>22.601065999999999</v>
      </c>
    </row>
    <row r="994" spans="2:6" x14ac:dyDescent="0.25">
      <c r="B994" s="26" t="s">
        <v>358</v>
      </c>
      <c r="C994" s="26" t="s">
        <v>25</v>
      </c>
      <c r="D994" s="26" t="s">
        <v>2561</v>
      </c>
      <c r="E994" s="25">
        <v>116.17743900000001</v>
      </c>
      <c r="F994" s="25">
        <v>24.664992999999999</v>
      </c>
    </row>
    <row r="995" spans="2:6" x14ac:dyDescent="0.25">
      <c r="B995" s="26" t="s">
        <v>358</v>
      </c>
      <c r="C995" s="26" t="s">
        <v>17</v>
      </c>
      <c r="D995" s="26" t="s">
        <v>2560</v>
      </c>
      <c r="E995" s="25">
        <v>110.372533</v>
      </c>
      <c r="F995" s="25">
        <v>21.272134999999999</v>
      </c>
    </row>
    <row r="996" spans="2:6" x14ac:dyDescent="0.25">
      <c r="B996" s="26" t="s">
        <v>358</v>
      </c>
      <c r="C996" s="26" t="s">
        <v>3</v>
      </c>
      <c r="D996" s="26" t="s">
        <v>2559</v>
      </c>
      <c r="E996" s="25">
        <v>113.273426</v>
      </c>
      <c r="F996" s="25">
        <v>23.135259999999999</v>
      </c>
    </row>
    <row r="997" spans="2:6" x14ac:dyDescent="0.25">
      <c r="B997" s="26" t="s">
        <v>358</v>
      </c>
      <c r="C997" s="26" t="s">
        <v>33</v>
      </c>
      <c r="D997" s="26" t="s">
        <v>2558</v>
      </c>
      <c r="E997" s="25">
        <v>112.29351699999999</v>
      </c>
      <c r="F997" s="25">
        <v>24.731549000000001</v>
      </c>
    </row>
    <row r="998" spans="2:6" x14ac:dyDescent="0.25">
      <c r="B998" s="26" t="s">
        <v>358</v>
      </c>
      <c r="C998" s="26" t="s">
        <v>33</v>
      </c>
      <c r="D998" s="26" t="s">
        <v>2557</v>
      </c>
      <c r="E998" s="25">
        <v>112.100426</v>
      </c>
      <c r="F998" s="25">
        <v>24.576846</v>
      </c>
    </row>
    <row r="999" spans="2:6" x14ac:dyDescent="0.25">
      <c r="B999" s="26" t="s">
        <v>358</v>
      </c>
      <c r="C999" s="26" t="s">
        <v>33</v>
      </c>
      <c r="D999" s="26" t="s">
        <v>2556</v>
      </c>
      <c r="E999" s="25">
        <v>112.383573</v>
      </c>
      <c r="F999" s="25">
        <v>24.786466999999998</v>
      </c>
    </row>
    <row r="1000" spans="2:6" x14ac:dyDescent="0.25">
      <c r="B1000" s="26" t="s">
        <v>358</v>
      </c>
      <c r="C1000" s="26" t="s">
        <v>29</v>
      </c>
      <c r="D1000" s="26" t="s">
        <v>2555</v>
      </c>
      <c r="E1000" s="25">
        <v>114.49544400000001</v>
      </c>
      <c r="F1000" s="25">
        <v>24.375807999999999</v>
      </c>
    </row>
    <row r="1001" spans="2:6" x14ac:dyDescent="0.25">
      <c r="B1001" s="26" t="s">
        <v>358</v>
      </c>
      <c r="C1001" s="26" t="s">
        <v>17</v>
      </c>
      <c r="D1001" s="26" t="s">
        <v>2554</v>
      </c>
      <c r="E1001" s="25">
        <v>110.25651499999999</v>
      </c>
      <c r="F1001" s="25">
        <v>21.383102999999998</v>
      </c>
    </row>
    <row r="1002" spans="2:6" x14ac:dyDescent="0.25">
      <c r="B1002" s="26" t="s">
        <v>358</v>
      </c>
      <c r="C1002" s="26" t="s">
        <v>43</v>
      </c>
      <c r="D1002" s="26" t="s">
        <v>2553</v>
      </c>
      <c r="E1002" s="25">
        <v>111.541554</v>
      </c>
      <c r="F1002" s="25">
        <v>23.240174</v>
      </c>
    </row>
    <row r="1003" spans="2:6" x14ac:dyDescent="0.25">
      <c r="B1003" s="26" t="s">
        <v>358</v>
      </c>
      <c r="C1003" s="26" t="s">
        <v>11</v>
      </c>
      <c r="D1003" s="26" t="s">
        <v>2552</v>
      </c>
      <c r="E1003" s="25">
        <v>116.70954999999999</v>
      </c>
      <c r="F1003" s="25">
        <v>23.371749999999999</v>
      </c>
    </row>
    <row r="1004" spans="2:6" x14ac:dyDescent="0.25">
      <c r="B1004" s="26" t="s">
        <v>358</v>
      </c>
      <c r="C1004" s="26" t="s">
        <v>9</v>
      </c>
      <c r="D1004" s="26" t="s">
        <v>2551</v>
      </c>
      <c r="E1004" s="25">
        <v>113.369517</v>
      </c>
      <c r="F1004" s="25">
        <v>22.152577000000001</v>
      </c>
    </row>
    <row r="1005" spans="2:6" x14ac:dyDescent="0.25">
      <c r="B1005" s="26" t="s">
        <v>358</v>
      </c>
      <c r="C1005" s="26" t="s">
        <v>31</v>
      </c>
      <c r="D1005" s="26" t="s">
        <v>2550</v>
      </c>
      <c r="E1005" s="25">
        <v>112.018579</v>
      </c>
      <c r="F1005" s="25">
        <v>21.873996999999999</v>
      </c>
    </row>
    <row r="1006" spans="2:6" x14ac:dyDescent="0.25">
      <c r="B1006" s="26" t="s">
        <v>358</v>
      </c>
      <c r="C1006" s="26" t="s">
        <v>33</v>
      </c>
      <c r="D1006" s="26" t="s">
        <v>2549</v>
      </c>
      <c r="E1006" s="25">
        <v>112.64752</v>
      </c>
      <c r="F1006" s="25">
        <v>24.470943999999999</v>
      </c>
    </row>
    <row r="1007" spans="2:6" x14ac:dyDescent="0.25">
      <c r="B1007" s="26" t="s">
        <v>358</v>
      </c>
      <c r="C1007" s="26" t="s">
        <v>31</v>
      </c>
      <c r="D1007" s="26" t="s">
        <v>2548</v>
      </c>
      <c r="E1007" s="25">
        <v>111.79753599999999</v>
      </c>
      <c r="F1007" s="25">
        <v>22.176015</v>
      </c>
    </row>
    <row r="1008" spans="2:6" x14ac:dyDescent="0.25">
      <c r="B1008" s="26" t="s">
        <v>358</v>
      </c>
      <c r="C1008" s="26" t="s">
        <v>31</v>
      </c>
      <c r="D1008" s="26" t="s">
        <v>2547</v>
      </c>
      <c r="E1008" s="25">
        <v>111.624481</v>
      </c>
      <c r="F1008" s="25">
        <v>21.758700999999999</v>
      </c>
    </row>
    <row r="1009" spans="2:6" x14ac:dyDescent="0.25">
      <c r="B1009" s="26" t="s">
        <v>358</v>
      </c>
      <c r="C1009" s="26" t="s">
        <v>27</v>
      </c>
      <c r="D1009" s="26" t="s">
        <v>2546</v>
      </c>
      <c r="E1009" s="25">
        <v>115.65849</v>
      </c>
      <c r="F1009" s="25">
        <v>22.923635999999998</v>
      </c>
    </row>
    <row r="1010" spans="2:6" x14ac:dyDescent="0.25">
      <c r="B1010" s="26" t="s">
        <v>358</v>
      </c>
      <c r="C1010" s="26" t="s">
        <v>27</v>
      </c>
      <c r="D1010" s="26" t="s">
        <v>2545</v>
      </c>
      <c r="E1010" s="25">
        <v>115.666483</v>
      </c>
      <c r="F1010" s="25">
        <v>23.307677000000002</v>
      </c>
    </row>
    <row r="1011" spans="2:6" x14ac:dyDescent="0.25">
      <c r="B1011" s="26" t="s">
        <v>358</v>
      </c>
      <c r="C1011" s="26" t="s">
        <v>17</v>
      </c>
      <c r="D1011" s="26" t="s">
        <v>2544</v>
      </c>
      <c r="E1011" s="25">
        <v>110.102581</v>
      </c>
      <c r="F1011" s="25">
        <v>20.919881</v>
      </c>
    </row>
    <row r="1012" spans="2:6" x14ac:dyDescent="0.25">
      <c r="B1012" s="26" t="s">
        <v>358</v>
      </c>
      <c r="C1012" s="26" t="s">
        <v>17</v>
      </c>
      <c r="D1012" s="26" t="s">
        <v>2543</v>
      </c>
      <c r="E1012" s="25">
        <v>110.404425</v>
      </c>
      <c r="F1012" s="25">
        <v>21.198226999999999</v>
      </c>
    </row>
    <row r="1013" spans="2:6" x14ac:dyDescent="0.25">
      <c r="B1013" s="26" t="s">
        <v>358</v>
      </c>
      <c r="C1013" s="26" t="s">
        <v>13</v>
      </c>
      <c r="D1013" s="26" t="s">
        <v>2542</v>
      </c>
      <c r="E1013" s="25">
        <v>113.300453</v>
      </c>
      <c r="F1013" s="25">
        <v>22.810452999999999</v>
      </c>
    </row>
    <row r="1014" spans="2:6" x14ac:dyDescent="0.25">
      <c r="B1014" s="26" t="s">
        <v>358</v>
      </c>
      <c r="C1014" s="26" t="s">
        <v>39</v>
      </c>
      <c r="D1014" s="26" t="s">
        <v>2541</v>
      </c>
      <c r="E1014" s="25">
        <v>117.01044899999999</v>
      </c>
      <c r="F1014" s="25">
        <v>23.670347</v>
      </c>
    </row>
    <row r="1015" spans="2:6" x14ac:dyDescent="0.25">
      <c r="B1015" s="26" t="s">
        <v>358</v>
      </c>
      <c r="C1015" s="26" t="s">
        <v>9</v>
      </c>
      <c r="D1015" s="26" t="s">
        <v>2540</v>
      </c>
      <c r="E1015" s="25">
        <v>113.550472</v>
      </c>
      <c r="F1015" s="25">
        <v>22.273004</v>
      </c>
    </row>
    <row r="1016" spans="2:6" x14ac:dyDescent="0.25">
      <c r="B1016" s="26" t="s">
        <v>358</v>
      </c>
      <c r="C1016" s="26" t="s">
        <v>19</v>
      </c>
      <c r="D1016" s="26" t="s">
        <v>2539</v>
      </c>
      <c r="E1016" s="25">
        <v>110.85947400000001</v>
      </c>
      <c r="F1016" s="25">
        <v>21.924049</v>
      </c>
    </row>
    <row r="1017" spans="2:6" x14ac:dyDescent="0.25">
      <c r="B1017" s="26" t="s">
        <v>358</v>
      </c>
      <c r="C1017" s="26" t="s">
        <v>13</v>
      </c>
      <c r="D1017" s="26" t="s">
        <v>2538</v>
      </c>
      <c r="E1017" s="25">
        <v>112.899472</v>
      </c>
      <c r="F1017" s="25">
        <v>22.90635</v>
      </c>
    </row>
    <row r="1018" spans="2:6" x14ac:dyDescent="0.25">
      <c r="B1018" s="26" t="s">
        <v>358</v>
      </c>
      <c r="C1018" s="26" t="s">
        <v>21</v>
      </c>
      <c r="D1018" s="26" t="s">
        <v>2537</v>
      </c>
      <c r="E1018" s="25">
        <v>112.464446</v>
      </c>
      <c r="F1018" s="25">
        <v>23.031896</v>
      </c>
    </row>
    <row r="1019" spans="2:6" x14ac:dyDescent="0.25">
      <c r="B1019" s="26" t="s">
        <v>358</v>
      </c>
      <c r="C1019" s="26" t="s">
        <v>15</v>
      </c>
      <c r="D1019" s="26" t="s">
        <v>2536</v>
      </c>
      <c r="E1019" s="25">
        <v>112.970527</v>
      </c>
      <c r="F1019" s="25">
        <v>22.771169</v>
      </c>
    </row>
    <row r="1020" spans="2:6" x14ac:dyDescent="0.25">
      <c r="B1020" s="26" t="s">
        <v>358</v>
      </c>
      <c r="C1020" s="26" t="s">
        <v>17</v>
      </c>
      <c r="D1020" s="26" t="s">
        <v>2535</v>
      </c>
      <c r="E1020" s="25">
        <v>110.34057900000001</v>
      </c>
      <c r="F1020" s="25">
        <v>21.269189000000001</v>
      </c>
    </row>
    <row r="1021" spans="2:6" x14ac:dyDescent="0.25">
      <c r="B1021" s="26" t="s">
        <v>358</v>
      </c>
      <c r="C1021" s="26" t="s">
        <v>3</v>
      </c>
      <c r="D1021" s="26" t="s">
        <v>2534</v>
      </c>
      <c r="E1021" s="25">
        <v>113.46656299999999</v>
      </c>
      <c r="F1021" s="25">
        <v>23.112058000000001</v>
      </c>
    </row>
    <row r="1022" spans="2:6" x14ac:dyDescent="0.25">
      <c r="B1022" s="26" t="s">
        <v>358</v>
      </c>
      <c r="C1022" s="26" t="s">
        <v>21</v>
      </c>
      <c r="D1022" s="26" t="s">
        <v>2533</v>
      </c>
      <c r="E1022" s="25">
        <v>112.574434</v>
      </c>
      <c r="F1022" s="25">
        <v>23.164307999999998</v>
      </c>
    </row>
    <row r="1023" spans="2:6" x14ac:dyDescent="0.25">
      <c r="B1023" s="26" t="s">
        <v>358</v>
      </c>
      <c r="C1023" s="26" t="s">
        <v>7</v>
      </c>
      <c r="D1023" s="26" t="s">
        <v>2532</v>
      </c>
      <c r="E1023" s="25">
        <v>114.25445499999999</v>
      </c>
      <c r="F1023" s="25">
        <v>22.726016999999999</v>
      </c>
    </row>
    <row r="1024" spans="2:6" x14ac:dyDescent="0.25">
      <c r="B1024" s="26" t="s">
        <v>358</v>
      </c>
      <c r="C1024" s="26" t="s">
        <v>29</v>
      </c>
      <c r="D1024" s="26" t="s">
        <v>2531</v>
      </c>
      <c r="E1024" s="25">
        <v>115.266555</v>
      </c>
      <c r="F1024" s="25">
        <v>24.105851000000001</v>
      </c>
    </row>
    <row r="1025" spans="2:6" x14ac:dyDescent="0.25">
      <c r="B1025" s="26" t="s">
        <v>358</v>
      </c>
      <c r="C1025" s="26" t="s">
        <v>11</v>
      </c>
      <c r="D1025" s="26" t="s">
        <v>2530</v>
      </c>
      <c r="E1025" s="25">
        <v>116.723525</v>
      </c>
      <c r="F1025" s="25">
        <v>23.377776000000001</v>
      </c>
    </row>
    <row r="1026" spans="2:6" x14ac:dyDescent="0.25">
      <c r="B1026" s="26" t="s">
        <v>358</v>
      </c>
      <c r="C1026" s="26" t="s">
        <v>23</v>
      </c>
      <c r="D1026" s="26" t="s">
        <v>2529</v>
      </c>
      <c r="E1026" s="25">
        <v>114.26143</v>
      </c>
      <c r="F1026" s="25">
        <v>23.733837999999999</v>
      </c>
    </row>
    <row r="1027" spans="2:6" x14ac:dyDescent="0.25">
      <c r="B1027" s="26" t="s">
        <v>339</v>
      </c>
      <c r="C1027" s="26" t="s">
        <v>2406</v>
      </c>
      <c r="D1027" s="26" t="s">
        <v>2528</v>
      </c>
      <c r="E1027" s="25">
        <v>110.324538</v>
      </c>
      <c r="F1027" s="25">
        <v>25.258566999999999</v>
      </c>
    </row>
    <row r="1028" spans="2:6" x14ac:dyDescent="0.25">
      <c r="B1028" s="26" t="s">
        <v>339</v>
      </c>
      <c r="C1028" s="26" t="s">
        <v>2410</v>
      </c>
      <c r="D1028" s="26" t="s">
        <v>2527</v>
      </c>
      <c r="E1028" s="25">
        <v>111.32752000000001</v>
      </c>
      <c r="F1028" s="25">
        <v>23.478846000000001</v>
      </c>
    </row>
    <row r="1029" spans="2:6" x14ac:dyDescent="0.25">
      <c r="B1029" s="26" t="s">
        <v>339</v>
      </c>
      <c r="C1029" s="26" t="s">
        <v>2412</v>
      </c>
      <c r="D1029" s="26" t="s">
        <v>2526</v>
      </c>
      <c r="E1029" s="25">
        <v>109.614547</v>
      </c>
      <c r="F1029" s="25">
        <v>25.788830000000001</v>
      </c>
    </row>
    <row r="1030" spans="2:6" x14ac:dyDescent="0.25">
      <c r="B1030" s="26" t="s">
        <v>339</v>
      </c>
      <c r="C1030" s="26" t="s">
        <v>2426</v>
      </c>
      <c r="D1030" s="26" t="s">
        <v>2525</v>
      </c>
      <c r="E1030" s="25">
        <v>107.990443</v>
      </c>
      <c r="F1030" s="25">
        <v>22.159914000000001</v>
      </c>
    </row>
    <row r="1031" spans="2:6" x14ac:dyDescent="0.25">
      <c r="B1031" s="26" t="s">
        <v>339</v>
      </c>
      <c r="C1031" s="26" t="s">
        <v>2415</v>
      </c>
      <c r="D1031" s="26" t="s">
        <v>2524</v>
      </c>
      <c r="E1031" s="25">
        <v>108.611451</v>
      </c>
      <c r="F1031" s="25">
        <v>23.438518999999999</v>
      </c>
    </row>
    <row r="1032" spans="2:6" x14ac:dyDescent="0.25">
      <c r="B1032" s="26" t="s">
        <v>339</v>
      </c>
      <c r="C1032" s="26" t="s">
        <v>2439</v>
      </c>
      <c r="D1032" s="26" t="s">
        <v>2523</v>
      </c>
      <c r="E1032" s="25">
        <v>107.380504</v>
      </c>
      <c r="F1032" s="25">
        <v>24.516870999999998</v>
      </c>
    </row>
    <row r="1033" spans="2:6" x14ac:dyDescent="0.25">
      <c r="B1033" s="26" t="s">
        <v>339</v>
      </c>
      <c r="C1033" s="26" t="s">
        <v>2426</v>
      </c>
      <c r="D1033" s="26" t="s">
        <v>2522</v>
      </c>
      <c r="E1033" s="25">
        <v>107.97748900000001</v>
      </c>
      <c r="F1033" s="25">
        <v>21.553615000000001</v>
      </c>
    </row>
    <row r="1034" spans="2:6" x14ac:dyDescent="0.25">
      <c r="B1034" s="26" t="s">
        <v>339</v>
      </c>
      <c r="C1034" s="26" t="s">
        <v>2406</v>
      </c>
      <c r="D1034" s="26" t="s">
        <v>2521</v>
      </c>
      <c r="E1034" s="25">
        <v>110.218587</v>
      </c>
      <c r="F1034" s="25">
        <v>25.244302000000001</v>
      </c>
    </row>
    <row r="1035" spans="2:6" x14ac:dyDescent="0.25">
      <c r="B1035" s="26" t="s">
        <v>339</v>
      </c>
      <c r="C1035" s="26" t="s">
        <v>2417</v>
      </c>
      <c r="D1035" s="26" t="s">
        <v>2520</v>
      </c>
      <c r="E1035" s="25">
        <v>106.56343</v>
      </c>
      <c r="F1035" s="25">
        <v>24.783215999999999</v>
      </c>
    </row>
    <row r="1036" spans="2:6" x14ac:dyDescent="0.25">
      <c r="B1036" s="26" t="s">
        <v>339</v>
      </c>
      <c r="C1036" s="26" t="s">
        <v>2406</v>
      </c>
      <c r="D1036" s="26" t="s">
        <v>2519</v>
      </c>
      <c r="E1036" s="25">
        <v>111.07956900000001</v>
      </c>
      <c r="F1036" s="25">
        <v>25.934342999999998</v>
      </c>
    </row>
    <row r="1037" spans="2:6" x14ac:dyDescent="0.25">
      <c r="B1037" s="26" t="s">
        <v>339</v>
      </c>
      <c r="C1037" s="26" t="s">
        <v>2435</v>
      </c>
      <c r="D1037" s="26" t="s">
        <v>2518</v>
      </c>
      <c r="E1037" s="25">
        <v>111.558567</v>
      </c>
      <c r="F1037" s="25">
        <v>24.417531</v>
      </c>
    </row>
    <row r="1038" spans="2:6" x14ac:dyDescent="0.25">
      <c r="B1038" s="26" t="s">
        <v>339</v>
      </c>
      <c r="C1038" s="26" t="s">
        <v>2423</v>
      </c>
      <c r="D1038" s="26" t="s">
        <v>2517</v>
      </c>
      <c r="E1038" s="25">
        <v>109.881552</v>
      </c>
      <c r="F1038" s="25">
        <v>22.742267999999999</v>
      </c>
    </row>
    <row r="1039" spans="2:6" x14ac:dyDescent="0.25">
      <c r="B1039" s="26" t="s">
        <v>339</v>
      </c>
      <c r="C1039" s="26" t="s">
        <v>2415</v>
      </c>
      <c r="D1039" s="26" t="s">
        <v>2516</v>
      </c>
      <c r="E1039" s="25">
        <v>108.375445</v>
      </c>
      <c r="F1039" s="25">
        <v>22.860291</v>
      </c>
    </row>
    <row r="1040" spans="2:6" x14ac:dyDescent="0.25">
      <c r="B1040" s="26" t="s">
        <v>339</v>
      </c>
      <c r="C1040" s="26" t="s">
        <v>2406</v>
      </c>
      <c r="D1040" s="26" t="s">
        <v>2515</v>
      </c>
      <c r="E1040" s="25">
        <v>110.678516</v>
      </c>
      <c r="F1040" s="25">
        <v>25.617567000000001</v>
      </c>
    </row>
    <row r="1041" spans="2:6" x14ac:dyDescent="0.25">
      <c r="B1041" s="26" t="s">
        <v>339</v>
      </c>
      <c r="C1041" s="26" t="s">
        <v>2437</v>
      </c>
      <c r="D1041" s="26" t="s">
        <v>2514</v>
      </c>
      <c r="E1041" s="25">
        <v>109.241499</v>
      </c>
      <c r="F1041" s="25">
        <v>23.733211000000001</v>
      </c>
    </row>
    <row r="1042" spans="2:6" x14ac:dyDescent="0.25">
      <c r="B1042" s="26" t="s">
        <v>339</v>
      </c>
      <c r="C1042" s="26" t="s">
        <v>2417</v>
      </c>
      <c r="D1042" s="26" t="s">
        <v>2513</v>
      </c>
      <c r="E1042" s="25">
        <v>106.568416</v>
      </c>
      <c r="F1042" s="25">
        <v>24.354015</v>
      </c>
    </row>
    <row r="1043" spans="2:6" x14ac:dyDescent="0.25">
      <c r="B1043" s="26" t="s">
        <v>339</v>
      </c>
      <c r="C1043" s="26" t="s">
        <v>2439</v>
      </c>
      <c r="D1043" s="26" t="s">
        <v>2512</v>
      </c>
      <c r="E1043" s="25">
        <v>107.04841999999999</v>
      </c>
      <c r="F1043" s="25">
        <v>24.553218000000001</v>
      </c>
    </row>
    <row r="1044" spans="2:6" x14ac:dyDescent="0.25">
      <c r="B1044" s="26" t="s">
        <v>339</v>
      </c>
      <c r="C1044" s="26" t="s">
        <v>2408</v>
      </c>
      <c r="D1044" s="26" t="s">
        <v>2511</v>
      </c>
      <c r="E1044" s="25">
        <v>106.77352399999999</v>
      </c>
      <c r="F1044" s="25">
        <v>22.100152999999999</v>
      </c>
    </row>
    <row r="1045" spans="2:6" x14ac:dyDescent="0.25">
      <c r="B1045" s="26" t="s">
        <v>339</v>
      </c>
      <c r="C1045" s="26" t="s">
        <v>2423</v>
      </c>
      <c r="D1045" s="26" t="s">
        <v>2510</v>
      </c>
      <c r="E1045" s="25">
        <v>110.36057</v>
      </c>
      <c r="F1045" s="25">
        <v>22.713958000000002</v>
      </c>
    </row>
    <row r="1046" spans="2:6" x14ac:dyDescent="0.25">
      <c r="B1046" s="26" t="s">
        <v>339</v>
      </c>
      <c r="C1046" s="26" t="s">
        <v>2439</v>
      </c>
      <c r="D1046" s="26" t="s">
        <v>2509</v>
      </c>
      <c r="E1046" s="25">
        <v>107.54747999999999</v>
      </c>
      <c r="F1046" s="25">
        <v>24.981850000000001</v>
      </c>
    </row>
    <row r="1047" spans="2:6" x14ac:dyDescent="0.25">
      <c r="B1047" s="26" t="s">
        <v>339</v>
      </c>
      <c r="C1047" s="26" t="s">
        <v>2423</v>
      </c>
      <c r="D1047" s="26" t="s">
        <v>2508</v>
      </c>
      <c r="E1047" s="25">
        <v>109.982553</v>
      </c>
      <c r="F1047" s="25">
        <v>22.278675</v>
      </c>
    </row>
    <row r="1048" spans="2:6" x14ac:dyDescent="0.25">
      <c r="B1048" s="26" t="s">
        <v>339</v>
      </c>
      <c r="C1048" s="26" t="s">
        <v>2406</v>
      </c>
      <c r="D1048" s="26" t="s">
        <v>2507</v>
      </c>
      <c r="E1048" s="25">
        <v>110.308463</v>
      </c>
      <c r="F1048" s="25">
        <v>25.320233000000002</v>
      </c>
    </row>
    <row r="1049" spans="2:6" x14ac:dyDescent="0.25">
      <c r="B1049" s="26" t="s">
        <v>339</v>
      </c>
      <c r="C1049" s="26" t="s">
        <v>2417</v>
      </c>
      <c r="D1049" s="26" t="s">
        <v>2506</v>
      </c>
      <c r="E1049" s="25">
        <v>106.62558900000001</v>
      </c>
      <c r="F1049" s="25">
        <v>23.907084999999999</v>
      </c>
    </row>
    <row r="1050" spans="2:6" x14ac:dyDescent="0.25">
      <c r="B1050" s="26" t="s">
        <v>339</v>
      </c>
      <c r="C1050" s="26" t="s">
        <v>2437</v>
      </c>
      <c r="D1050" s="26" t="s">
        <v>2505</v>
      </c>
      <c r="E1050" s="25">
        <v>108.892566</v>
      </c>
      <c r="F1050" s="25">
        <v>23.812259999999998</v>
      </c>
    </row>
    <row r="1051" spans="2:6" x14ac:dyDescent="0.25">
      <c r="B1051" s="26" t="s">
        <v>339</v>
      </c>
      <c r="C1051" s="26" t="s">
        <v>2429</v>
      </c>
      <c r="D1051" s="26" t="s">
        <v>2504</v>
      </c>
      <c r="E1051" s="25">
        <v>109.21343899999999</v>
      </c>
      <c r="F1051" s="25">
        <v>21.667006000000001</v>
      </c>
    </row>
    <row r="1052" spans="2:6" x14ac:dyDescent="0.25">
      <c r="B1052" s="26" t="s">
        <v>339</v>
      </c>
      <c r="C1052" s="26" t="s">
        <v>2412</v>
      </c>
      <c r="D1052" s="26" t="s">
        <v>721</v>
      </c>
      <c r="E1052" s="25">
        <v>109.41748200000001</v>
      </c>
      <c r="F1052" s="25">
        <v>24.321314000000001</v>
      </c>
    </row>
    <row r="1053" spans="2:6" x14ac:dyDescent="0.25">
      <c r="B1053" s="26" t="s">
        <v>339</v>
      </c>
      <c r="C1053" s="26" t="s">
        <v>2439</v>
      </c>
      <c r="D1053" s="26" t="s">
        <v>2503</v>
      </c>
      <c r="E1053" s="25">
        <v>108.004411</v>
      </c>
      <c r="F1053" s="25">
        <v>23.742818</v>
      </c>
    </row>
    <row r="1054" spans="2:6" x14ac:dyDescent="0.25">
      <c r="B1054" s="26" t="s">
        <v>339</v>
      </c>
      <c r="C1054" s="26" t="s">
        <v>2408</v>
      </c>
      <c r="D1054" s="26" t="s">
        <v>2502</v>
      </c>
      <c r="E1054" s="25">
        <v>107.20755699999999</v>
      </c>
      <c r="F1054" s="25">
        <v>22.836228999999999</v>
      </c>
    </row>
    <row r="1055" spans="2:6" x14ac:dyDescent="0.25">
      <c r="B1055" s="26" t="s">
        <v>339</v>
      </c>
      <c r="C1055" s="26" t="s">
        <v>2439</v>
      </c>
      <c r="D1055" s="26" t="s">
        <v>2501</v>
      </c>
      <c r="E1055" s="25">
        <v>107.178456</v>
      </c>
      <c r="F1055" s="25">
        <v>25.005663999999999</v>
      </c>
    </row>
    <row r="1056" spans="2:6" x14ac:dyDescent="0.25">
      <c r="B1056" s="26" t="s">
        <v>339</v>
      </c>
      <c r="C1056" s="26" t="s">
        <v>2408</v>
      </c>
      <c r="D1056" s="26" t="s">
        <v>2500</v>
      </c>
      <c r="E1056" s="25">
        <v>107.149473</v>
      </c>
      <c r="F1056" s="25">
        <v>23.087506000000001</v>
      </c>
    </row>
    <row r="1057" spans="2:6" x14ac:dyDescent="0.25">
      <c r="B1057" s="26" t="s">
        <v>339</v>
      </c>
      <c r="C1057" s="26" t="s">
        <v>2408</v>
      </c>
      <c r="D1057" s="26" t="s">
        <v>2499</v>
      </c>
      <c r="E1057" s="25">
        <v>107.083524</v>
      </c>
      <c r="F1057" s="25">
        <v>22.145885</v>
      </c>
    </row>
    <row r="1058" spans="2:6" x14ac:dyDescent="0.25">
      <c r="B1058" s="26" t="s">
        <v>339</v>
      </c>
      <c r="C1058" s="26" t="s">
        <v>2439</v>
      </c>
      <c r="D1058" s="26" t="s">
        <v>2498</v>
      </c>
      <c r="E1058" s="25">
        <v>108.64353199999999</v>
      </c>
      <c r="F1058" s="25">
        <v>24.491084000000001</v>
      </c>
    </row>
    <row r="1059" spans="2:6" x14ac:dyDescent="0.25">
      <c r="B1059" s="26" t="s">
        <v>339</v>
      </c>
      <c r="C1059" s="26" t="s">
        <v>2423</v>
      </c>
      <c r="D1059" s="26" t="s">
        <v>2497</v>
      </c>
      <c r="E1059" s="25">
        <v>110.56453</v>
      </c>
      <c r="F1059" s="25">
        <v>22.863665999999998</v>
      </c>
    </row>
    <row r="1060" spans="2:6" x14ac:dyDescent="0.25">
      <c r="B1060" s="26" t="s">
        <v>339</v>
      </c>
      <c r="C1060" s="26" t="s">
        <v>2415</v>
      </c>
      <c r="D1060" s="26" t="s">
        <v>2496</v>
      </c>
      <c r="E1060" s="25">
        <v>108.816502</v>
      </c>
      <c r="F1060" s="25">
        <v>23.223700999999998</v>
      </c>
    </row>
    <row r="1061" spans="2:6" x14ac:dyDescent="0.25">
      <c r="B1061" s="26" t="s">
        <v>339</v>
      </c>
      <c r="C1061" s="26" t="s">
        <v>2435</v>
      </c>
      <c r="D1061" s="26" t="s">
        <v>2495</v>
      </c>
      <c r="E1061" s="25">
        <v>111.28451099999999</v>
      </c>
      <c r="F1061" s="25">
        <v>24.820160000000001</v>
      </c>
    </row>
    <row r="1062" spans="2:6" x14ac:dyDescent="0.25">
      <c r="B1062" s="26" t="s">
        <v>339</v>
      </c>
      <c r="C1062" s="26" t="s">
        <v>2410</v>
      </c>
      <c r="D1062" s="26" t="s">
        <v>2494</v>
      </c>
      <c r="E1062" s="25">
        <v>111.00143199999999</v>
      </c>
      <c r="F1062" s="25">
        <v>22.924620999999998</v>
      </c>
    </row>
    <row r="1063" spans="2:6" x14ac:dyDescent="0.25">
      <c r="B1063" s="26" t="s">
        <v>339</v>
      </c>
      <c r="C1063" s="26" t="s">
        <v>2439</v>
      </c>
      <c r="D1063" s="26" t="s">
        <v>2493</v>
      </c>
      <c r="E1063" s="25">
        <v>107.266481</v>
      </c>
      <c r="F1063" s="25">
        <v>24.147265000000001</v>
      </c>
    </row>
    <row r="1064" spans="2:6" x14ac:dyDescent="0.25">
      <c r="B1064" s="26" t="s">
        <v>339</v>
      </c>
      <c r="C1064" s="26" t="s">
        <v>2406</v>
      </c>
      <c r="D1064" s="26" t="s">
        <v>2492</v>
      </c>
      <c r="E1064" s="25">
        <v>110.649446</v>
      </c>
      <c r="F1064" s="25">
        <v>24.639631999999999</v>
      </c>
    </row>
    <row r="1065" spans="2:6" x14ac:dyDescent="0.25">
      <c r="B1065" s="26" t="s">
        <v>339</v>
      </c>
      <c r="C1065" s="26" t="s">
        <v>2447</v>
      </c>
      <c r="D1065" s="26" t="s">
        <v>2491</v>
      </c>
      <c r="E1065" s="25">
        <v>110.39845200000001</v>
      </c>
      <c r="F1065" s="25">
        <v>23.545506</v>
      </c>
    </row>
    <row r="1066" spans="2:6" x14ac:dyDescent="0.25">
      <c r="B1066" s="26" t="s">
        <v>339</v>
      </c>
      <c r="C1066" s="26" t="s">
        <v>2417</v>
      </c>
      <c r="D1066" s="26" t="s">
        <v>2490</v>
      </c>
      <c r="E1066" s="25">
        <v>107.596571</v>
      </c>
      <c r="F1066" s="25">
        <v>23.334923</v>
      </c>
    </row>
    <row r="1067" spans="2:6" x14ac:dyDescent="0.25">
      <c r="B1067" s="26" t="s">
        <v>339</v>
      </c>
      <c r="C1067" s="26" t="s">
        <v>2435</v>
      </c>
      <c r="D1067" s="26" t="s">
        <v>2489</v>
      </c>
      <c r="E1067" s="25">
        <v>111.478414</v>
      </c>
      <c r="F1067" s="25">
        <v>24.462001000000001</v>
      </c>
    </row>
    <row r="1068" spans="2:6" x14ac:dyDescent="0.25">
      <c r="B1068" s="26" t="s">
        <v>339</v>
      </c>
      <c r="C1068" s="26" t="s">
        <v>2417</v>
      </c>
      <c r="D1068" s="26" t="s">
        <v>2488</v>
      </c>
      <c r="E1068" s="25">
        <v>106.621583</v>
      </c>
      <c r="F1068" s="25">
        <v>23.328994000000002</v>
      </c>
    </row>
    <row r="1069" spans="2:6" x14ac:dyDescent="0.25">
      <c r="B1069" s="26" t="s">
        <v>339</v>
      </c>
      <c r="C1069" s="26" t="s">
        <v>2437</v>
      </c>
      <c r="D1069" s="26" t="s">
        <v>2487</v>
      </c>
      <c r="E1069" s="25">
        <v>108.672562</v>
      </c>
      <c r="F1069" s="25">
        <v>24.071888999999999</v>
      </c>
    </row>
    <row r="1070" spans="2:6" x14ac:dyDescent="0.25">
      <c r="B1070" s="26" t="s">
        <v>339</v>
      </c>
      <c r="C1070" s="26" t="s">
        <v>2406</v>
      </c>
      <c r="D1070" s="26" t="s">
        <v>2486</v>
      </c>
      <c r="E1070" s="25">
        <v>110.83456</v>
      </c>
      <c r="F1070" s="25">
        <v>24.837194</v>
      </c>
    </row>
    <row r="1071" spans="2:6" x14ac:dyDescent="0.25">
      <c r="B1071" s="26" t="s">
        <v>339</v>
      </c>
      <c r="C1071" s="26" t="s">
        <v>2408</v>
      </c>
      <c r="D1071" s="26" t="s">
        <v>2485</v>
      </c>
      <c r="E1071" s="25">
        <v>107.910465</v>
      </c>
      <c r="F1071" s="25">
        <v>22.641096999999998</v>
      </c>
    </row>
    <row r="1072" spans="2:6" x14ac:dyDescent="0.25">
      <c r="B1072" s="26" t="s">
        <v>339</v>
      </c>
      <c r="C1072" s="26" t="s">
        <v>2435</v>
      </c>
      <c r="D1072" s="26" t="s">
        <v>2484</v>
      </c>
      <c r="E1072" s="25">
        <v>110.81757500000001</v>
      </c>
      <c r="F1072" s="25">
        <v>24.175106</v>
      </c>
    </row>
    <row r="1073" spans="2:6" x14ac:dyDescent="0.25">
      <c r="B1073" s="26" t="s">
        <v>339</v>
      </c>
      <c r="C1073" s="26" t="s">
        <v>2412</v>
      </c>
      <c r="D1073" s="26" t="s">
        <v>2483</v>
      </c>
      <c r="E1073" s="25">
        <v>109.40853199999999</v>
      </c>
      <c r="F1073" s="25">
        <v>24.367867</v>
      </c>
    </row>
    <row r="1074" spans="2:6" x14ac:dyDescent="0.25">
      <c r="B1074" s="26" t="s">
        <v>339</v>
      </c>
      <c r="C1074" s="26" t="s">
        <v>2412</v>
      </c>
      <c r="D1074" s="26" t="s">
        <v>2482</v>
      </c>
      <c r="E1074" s="25">
        <v>109.391552</v>
      </c>
      <c r="F1074" s="25">
        <v>24.341578999999999</v>
      </c>
    </row>
    <row r="1075" spans="2:6" x14ac:dyDescent="0.25">
      <c r="B1075" s="26" t="s">
        <v>339</v>
      </c>
      <c r="C1075" s="26" t="s">
        <v>2412</v>
      </c>
      <c r="D1075" s="26" t="s">
        <v>2481</v>
      </c>
      <c r="E1075" s="25">
        <v>109.25156200000001</v>
      </c>
      <c r="F1075" s="25">
        <v>24.656369999999999</v>
      </c>
    </row>
    <row r="1076" spans="2:6" x14ac:dyDescent="0.25">
      <c r="B1076" s="26" t="s">
        <v>339</v>
      </c>
      <c r="C1076" s="26" t="s">
        <v>2412</v>
      </c>
      <c r="D1076" s="26" t="s">
        <v>2480</v>
      </c>
      <c r="E1076" s="25">
        <v>109.332444</v>
      </c>
      <c r="F1076" s="25">
        <v>24.260815000000001</v>
      </c>
    </row>
    <row r="1077" spans="2:6" x14ac:dyDescent="0.25">
      <c r="B1077" s="26" t="s">
        <v>339</v>
      </c>
      <c r="C1077" s="26" t="s">
        <v>2447</v>
      </c>
      <c r="D1077" s="26" t="s">
        <v>2479</v>
      </c>
      <c r="E1077" s="25">
        <v>110.085526</v>
      </c>
      <c r="F1077" s="25">
        <v>23.400048999999999</v>
      </c>
    </row>
    <row r="1078" spans="2:6" x14ac:dyDescent="0.25">
      <c r="B1078" s="26" t="s">
        <v>339</v>
      </c>
      <c r="C1078" s="26" t="s">
        <v>2415</v>
      </c>
      <c r="D1078" s="26" t="s">
        <v>2478</v>
      </c>
      <c r="E1078" s="25">
        <v>109.267568</v>
      </c>
      <c r="F1078" s="25">
        <v>22.685573000000002</v>
      </c>
    </row>
    <row r="1079" spans="2:6" x14ac:dyDescent="0.25">
      <c r="B1079" s="26" t="s">
        <v>339</v>
      </c>
      <c r="C1079" s="26" t="s">
        <v>2437</v>
      </c>
      <c r="D1079" s="26" t="s">
        <v>2477</v>
      </c>
      <c r="E1079" s="25">
        <v>109.669442</v>
      </c>
      <c r="F1079" s="25">
        <v>23.600404000000001</v>
      </c>
    </row>
    <row r="1080" spans="2:6" x14ac:dyDescent="0.25">
      <c r="B1080" s="26" t="s">
        <v>339</v>
      </c>
      <c r="C1080" s="26" t="s">
        <v>2415</v>
      </c>
      <c r="D1080" s="26" t="s">
        <v>2476</v>
      </c>
      <c r="E1080" s="25">
        <v>108.28151699999999</v>
      </c>
      <c r="F1080" s="25">
        <v>23.164515999999999</v>
      </c>
    </row>
    <row r="1081" spans="2:6" x14ac:dyDescent="0.25">
      <c r="B1081" s="26" t="s">
        <v>339</v>
      </c>
      <c r="C1081" s="26" t="s">
        <v>2406</v>
      </c>
      <c r="D1081" s="26" t="s">
        <v>2475</v>
      </c>
      <c r="E1081" s="25">
        <v>109.989591</v>
      </c>
      <c r="F1081" s="25">
        <v>24.985578</v>
      </c>
    </row>
    <row r="1082" spans="2:6" x14ac:dyDescent="0.25">
      <c r="B1082" s="26" t="s">
        <v>339</v>
      </c>
      <c r="C1082" s="26" t="s">
        <v>2415</v>
      </c>
      <c r="D1082" s="26" t="s">
        <v>2474</v>
      </c>
      <c r="E1082" s="25">
        <v>108.279494</v>
      </c>
      <c r="F1082" s="25">
        <v>22.787046</v>
      </c>
    </row>
    <row r="1083" spans="2:6" x14ac:dyDescent="0.25">
      <c r="B1083" s="26" t="s">
        <v>339</v>
      </c>
      <c r="C1083" s="26" t="s">
        <v>2408</v>
      </c>
      <c r="D1083" s="26" t="s">
        <v>2473</v>
      </c>
      <c r="E1083" s="25">
        <v>107.359533</v>
      </c>
      <c r="F1083" s="25">
        <v>22.411245999999998</v>
      </c>
    </row>
    <row r="1084" spans="2:6" x14ac:dyDescent="0.25">
      <c r="B1084" s="26" t="s">
        <v>339</v>
      </c>
      <c r="C1084" s="26" t="s">
        <v>2432</v>
      </c>
      <c r="D1084" s="26" t="s">
        <v>2472</v>
      </c>
      <c r="E1084" s="25">
        <v>109.563423</v>
      </c>
      <c r="F1084" s="25">
        <v>22.277822</v>
      </c>
    </row>
    <row r="1085" spans="2:6" x14ac:dyDescent="0.25">
      <c r="B1085" s="26" t="s">
        <v>339</v>
      </c>
      <c r="C1085" s="26" t="s">
        <v>2429</v>
      </c>
      <c r="D1085" s="26" t="s">
        <v>2471</v>
      </c>
      <c r="E1085" s="25">
        <v>109.124521</v>
      </c>
      <c r="F1085" s="25">
        <v>21.481065999999998</v>
      </c>
    </row>
    <row r="1086" spans="2:6" x14ac:dyDescent="0.25">
      <c r="B1086" s="26" t="s">
        <v>339</v>
      </c>
      <c r="C1086" s="26" t="s">
        <v>2447</v>
      </c>
      <c r="D1086" s="26" t="s">
        <v>2470</v>
      </c>
      <c r="E1086" s="25">
        <v>109.578433</v>
      </c>
      <c r="F1086" s="25">
        <v>23.117564000000002</v>
      </c>
    </row>
    <row r="1087" spans="2:6" x14ac:dyDescent="0.25">
      <c r="B1087" s="26" t="s">
        <v>339</v>
      </c>
      <c r="C1087" s="26" t="s">
        <v>2447</v>
      </c>
      <c r="D1087" s="26" t="s">
        <v>2469</v>
      </c>
      <c r="E1087" s="25">
        <v>109.60655300000001</v>
      </c>
      <c r="F1087" s="25">
        <v>23.081240000000001</v>
      </c>
    </row>
    <row r="1088" spans="2:6" x14ac:dyDescent="0.25">
      <c r="B1088" s="26" t="s">
        <v>339</v>
      </c>
      <c r="C1088" s="26" t="s">
        <v>2426</v>
      </c>
      <c r="D1088" s="26" t="s">
        <v>2468</v>
      </c>
      <c r="E1088" s="25">
        <v>108.386483</v>
      </c>
      <c r="F1088" s="25">
        <v>21.649566</v>
      </c>
    </row>
    <row r="1089" spans="2:6" x14ac:dyDescent="0.25">
      <c r="B1089" s="26" t="s">
        <v>339</v>
      </c>
      <c r="C1089" s="26" t="s">
        <v>2406</v>
      </c>
      <c r="D1089" s="26" t="s">
        <v>2467</v>
      </c>
      <c r="E1089" s="25">
        <v>111.167552</v>
      </c>
      <c r="F1089" s="25">
        <v>25.495121000000001</v>
      </c>
    </row>
    <row r="1090" spans="2:6" x14ac:dyDescent="0.25">
      <c r="B1090" s="26" t="s">
        <v>339</v>
      </c>
      <c r="C1090" s="26" t="s">
        <v>2432</v>
      </c>
      <c r="D1090" s="26" t="s">
        <v>2466</v>
      </c>
      <c r="E1090" s="25">
        <v>109.297478</v>
      </c>
      <c r="F1090" s="25">
        <v>22.422412999999999</v>
      </c>
    </row>
    <row r="1091" spans="2:6" x14ac:dyDescent="0.25">
      <c r="B1091" s="26" t="s">
        <v>339</v>
      </c>
      <c r="C1091" s="26" t="s">
        <v>2406</v>
      </c>
      <c r="D1091" s="26" t="s">
        <v>2465</v>
      </c>
      <c r="E1091" s="25">
        <v>110.332537</v>
      </c>
      <c r="F1091" s="25">
        <v>25.41555</v>
      </c>
    </row>
    <row r="1092" spans="2:6" x14ac:dyDescent="0.25">
      <c r="B1092" s="26" t="s">
        <v>339</v>
      </c>
      <c r="C1092" s="26" t="s">
        <v>2423</v>
      </c>
      <c r="D1092" s="26" t="s">
        <v>2464</v>
      </c>
      <c r="E1092" s="25">
        <v>110.157431</v>
      </c>
      <c r="F1092" s="25">
        <v>22.634492999999999</v>
      </c>
    </row>
    <row r="1093" spans="2:6" x14ac:dyDescent="0.25">
      <c r="B1093" s="26" t="s">
        <v>339</v>
      </c>
      <c r="C1093" s="26" t="s">
        <v>2439</v>
      </c>
      <c r="D1093" s="26" t="s">
        <v>2463</v>
      </c>
      <c r="E1093" s="25">
        <v>108.264443</v>
      </c>
      <c r="F1093" s="25">
        <v>24.832087999999999</v>
      </c>
    </row>
    <row r="1094" spans="2:6" x14ac:dyDescent="0.25">
      <c r="B1094" s="26" t="s">
        <v>339</v>
      </c>
      <c r="C1094" s="26" t="s">
        <v>2417</v>
      </c>
      <c r="D1094" s="26" t="s">
        <v>2462</v>
      </c>
      <c r="E1094" s="25">
        <v>107.132499</v>
      </c>
      <c r="F1094" s="25">
        <v>23.60313</v>
      </c>
    </row>
    <row r="1095" spans="2:6" x14ac:dyDescent="0.25">
      <c r="B1095" s="26" t="s">
        <v>339</v>
      </c>
      <c r="C1095" s="26" t="s">
        <v>2417</v>
      </c>
      <c r="D1095" s="26" t="s">
        <v>2461</v>
      </c>
      <c r="E1095" s="25">
        <v>106.234498</v>
      </c>
      <c r="F1095" s="25">
        <v>24.300535</v>
      </c>
    </row>
    <row r="1096" spans="2:6" x14ac:dyDescent="0.25">
      <c r="B1096" s="26" t="s">
        <v>339</v>
      </c>
      <c r="C1096" s="26" t="s">
        <v>2417</v>
      </c>
      <c r="D1096" s="26" t="s">
        <v>2460</v>
      </c>
      <c r="E1096" s="25">
        <v>106.921413</v>
      </c>
      <c r="F1096" s="25">
        <v>23.742006</v>
      </c>
    </row>
    <row r="1097" spans="2:6" x14ac:dyDescent="0.25">
      <c r="B1097" s="26" t="s">
        <v>339</v>
      </c>
      <c r="C1097" s="26" t="s">
        <v>2423</v>
      </c>
      <c r="D1097" s="26" t="s">
        <v>2459</v>
      </c>
      <c r="E1097" s="25">
        <v>110.157431</v>
      </c>
      <c r="F1097" s="25">
        <v>22.634492999999999</v>
      </c>
    </row>
    <row r="1098" spans="2:6" x14ac:dyDescent="0.25">
      <c r="B1098" s="26" t="s">
        <v>339</v>
      </c>
      <c r="C1098" s="26" t="s">
        <v>2406</v>
      </c>
      <c r="D1098" s="26" t="s">
        <v>2458</v>
      </c>
      <c r="E1098" s="25">
        <v>110.270437</v>
      </c>
      <c r="F1098" s="25">
        <v>25.279617999999999</v>
      </c>
    </row>
    <row r="1099" spans="2:6" x14ac:dyDescent="0.25">
      <c r="B1099" s="26" t="s">
        <v>339</v>
      </c>
      <c r="C1099" s="26" t="s">
        <v>2439</v>
      </c>
      <c r="D1099" s="26" t="s">
        <v>2457</v>
      </c>
      <c r="E1099" s="25">
        <v>108.911574</v>
      </c>
      <c r="F1099" s="25">
        <v>24.783085</v>
      </c>
    </row>
    <row r="1100" spans="2:6" x14ac:dyDescent="0.25">
      <c r="B1100" s="26" t="s">
        <v>339</v>
      </c>
      <c r="C1100" s="26" t="s">
        <v>2415</v>
      </c>
      <c r="D1100" s="26" t="s">
        <v>2456</v>
      </c>
      <c r="E1100" s="25">
        <v>108.327516</v>
      </c>
      <c r="F1100" s="25">
        <v>22.762848999999999</v>
      </c>
    </row>
    <row r="1101" spans="2:6" x14ac:dyDescent="0.25">
      <c r="B1101" s="26" t="s">
        <v>339</v>
      </c>
      <c r="C1101" s="26" t="s">
        <v>2410</v>
      </c>
      <c r="D1101" s="26" t="s">
        <v>2455</v>
      </c>
      <c r="E1101" s="25">
        <v>111.555547</v>
      </c>
      <c r="F1101" s="25">
        <v>23.845998000000002</v>
      </c>
    </row>
    <row r="1102" spans="2:6" x14ac:dyDescent="0.25">
      <c r="B1102" s="26" t="s">
        <v>339</v>
      </c>
      <c r="C1102" s="26" t="s">
        <v>2406</v>
      </c>
      <c r="D1102" s="26" t="s">
        <v>2454</v>
      </c>
      <c r="E1102" s="25">
        <v>110.401437</v>
      </c>
      <c r="F1102" s="25">
        <v>24.494122000000001</v>
      </c>
    </row>
    <row r="1103" spans="2:6" x14ac:dyDescent="0.25">
      <c r="B1103" s="26" t="s">
        <v>339</v>
      </c>
      <c r="C1103" s="26" t="s">
        <v>2410</v>
      </c>
      <c r="D1103" s="26" t="s">
        <v>2453</v>
      </c>
      <c r="E1103" s="25">
        <v>110.531417</v>
      </c>
      <c r="F1103" s="25">
        <v>24.200016999999999</v>
      </c>
    </row>
    <row r="1104" spans="2:6" x14ac:dyDescent="0.25">
      <c r="B1104" s="26" t="s">
        <v>339</v>
      </c>
      <c r="C1104" s="26" t="s">
        <v>2410</v>
      </c>
      <c r="D1104" s="26" t="s">
        <v>2452</v>
      </c>
      <c r="E1104" s="25">
        <v>110.921499</v>
      </c>
      <c r="F1104" s="25">
        <v>23.38101</v>
      </c>
    </row>
    <row r="1105" spans="2:6" x14ac:dyDescent="0.25">
      <c r="B1105" s="26" t="s">
        <v>339</v>
      </c>
      <c r="C1105" s="26" t="s">
        <v>2412</v>
      </c>
      <c r="D1105" s="26" t="s">
        <v>2451</v>
      </c>
      <c r="E1105" s="25">
        <v>109.404563</v>
      </c>
      <c r="F1105" s="25">
        <v>25.230511</v>
      </c>
    </row>
    <row r="1106" spans="2:6" x14ac:dyDescent="0.25">
      <c r="B1106" s="26" t="s">
        <v>339</v>
      </c>
      <c r="C1106" s="26" t="s">
        <v>2412</v>
      </c>
      <c r="D1106" s="26" t="s">
        <v>2450</v>
      </c>
      <c r="E1106" s="25">
        <v>109.26256100000001</v>
      </c>
      <c r="F1106" s="25">
        <v>25.072077</v>
      </c>
    </row>
    <row r="1107" spans="2:6" x14ac:dyDescent="0.25">
      <c r="B1107" s="26" t="s">
        <v>339</v>
      </c>
      <c r="C1107" s="26" t="s">
        <v>2415</v>
      </c>
      <c r="D1107" s="26" t="s">
        <v>2449</v>
      </c>
      <c r="E1107" s="25">
        <v>108.31957199999999</v>
      </c>
      <c r="F1107" s="25">
        <v>22.839652000000001</v>
      </c>
    </row>
    <row r="1108" spans="2:6" x14ac:dyDescent="0.25">
      <c r="B1108" s="26" t="s">
        <v>339</v>
      </c>
      <c r="C1108" s="26" t="s">
        <v>2417</v>
      </c>
      <c r="D1108" s="26" t="s">
        <v>2448</v>
      </c>
      <c r="E1108" s="25">
        <v>105.100494</v>
      </c>
      <c r="F1108" s="25">
        <v>24.495667999999998</v>
      </c>
    </row>
    <row r="1109" spans="2:6" x14ac:dyDescent="0.25">
      <c r="B1109" s="26" t="s">
        <v>339</v>
      </c>
      <c r="C1109" s="26" t="s">
        <v>2447</v>
      </c>
      <c r="D1109" s="26" t="s">
        <v>2446</v>
      </c>
      <c r="E1109" s="25">
        <v>109.45942700000001</v>
      </c>
      <c r="F1109" s="25">
        <v>23.133251000000001</v>
      </c>
    </row>
    <row r="1110" spans="2:6" x14ac:dyDescent="0.25">
      <c r="B1110" s="26" t="s">
        <v>339</v>
      </c>
      <c r="C1110" s="26" t="s">
        <v>2406</v>
      </c>
      <c r="D1110" s="26" t="s">
        <v>2445</v>
      </c>
      <c r="E1110" s="25">
        <v>110.287423</v>
      </c>
      <c r="F1110" s="25">
        <v>25.26793</v>
      </c>
    </row>
    <row r="1111" spans="2:6" x14ac:dyDescent="0.25">
      <c r="B1111" s="26" t="s">
        <v>339</v>
      </c>
      <c r="C1111" s="26" t="s">
        <v>2437</v>
      </c>
      <c r="D1111" s="26" t="s">
        <v>2444</v>
      </c>
      <c r="E1111" s="25">
        <v>109.711462</v>
      </c>
      <c r="F1111" s="25">
        <v>23.979680999999999</v>
      </c>
    </row>
    <row r="1112" spans="2:6" x14ac:dyDescent="0.25">
      <c r="B1112" s="26" t="s">
        <v>339</v>
      </c>
      <c r="C1112" s="26" t="s">
        <v>2406</v>
      </c>
      <c r="D1112" s="26" t="s">
        <v>2443</v>
      </c>
      <c r="E1112" s="25">
        <v>110.658439</v>
      </c>
      <c r="F1112" s="25">
        <v>26.048569000000001</v>
      </c>
    </row>
    <row r="1113" spans="2:6" x14ac:dyDescent="0.25">
      <c r="B1113" s="26" t="s">
        <v>339</v>
      </c>
      <c r="C1113" s="26" t="s">
        <v>2415</v>
      </c>
      <c r="D1113" s="26" t="s">
        <v>2442</v>
      </c>
      <c r="E1113" s="25">
        <v>108.49342</v>
      </c>
      <c r="F1113" s="25">
        <v>22.764600000000002</v>
      </c>
    </row>
    <row r="1114" spans="2:6" x14ac:dyDescent="0.25">
      <c r="B1114" s="26" t="s">
        <v>339</v>
      </c>
      <c r="C1114" s="26" t="s">
        <v>2417</v>
      </c>
      <c r="D1114" s="26" t="s">
        <v>2441</v>
      </c>
      <c r="E1114" s="25">
        <v>105.839423</v>
      </c>
      <c r="F1114" s="25">
        <v>23.393794</v>
      </c>
    </row>
    <row r="1115" spans="2:6" x14ac:dyDescent="0.25">
      <c r="B1115" s="26" t="s">
        <v>339</v>
      </c>
      <c r="C1115" s="26" t="s">
        <v>2439</v>
      </c>
      <c r="D1115" s="26" t="s">
        <v>2440</v>
      </c>
      <c r="E1115" s="25">
        <v>108.111458</v>
      </c>
      <c r="F1115" s="25">
        <v>23.937331</v>
      </c>
    </row>
    <row r="1116" spans="2:6" x14ac:dyDescent="0.25">
      <c r="B1116" s="26" t="s">
        <v>339</v>
      </c>
      <c r="C1116" s="26" t="s">
        <v>2439</v>
      </c>
      <c r="D1116" s="26" t="s">
        <v>2438</v>
      </c>
      <c r="E1116" s="25">
        <v>108.04350700000001</v>
      </c>
      <c r="F1116" s="25">
        <v>24.695678999999998</v>
      </c>
    </row>
    <row r="1117" spans="2:6" x14ac:dyDescent="0.25">
      <c r="B1117" s="26" t="s">
        <v>339</v>
      </c>
      <c r="C1117" s="26" t="s">
        <v>2437</v>
      </c>
      <c r="D1117" s="26" t="s">
        <v>2436</v>
      </c>
      <c r="E1117" s="25">
        <v>110.19550599999999</v>
      </c>
      <c r="F1117" s="25">
        <v>24.136319</v>
      </c>
    </row>
    <row r="1118" spans="2:6" x14ac:dyDescent="0.25">
      <c r="B1118" s="26" t="s">
        <v>339</v>
      </c>
      <c r="C1118" s="26" t="s">
        <v>2435</v>
      </c>
      <c r="D1118" s="26" t="s">
        <v>2434</v>
      </c>
      <c r="E1118" s="25">
        <v>111.309586</v>
      </c>
      <c r="F1118" s="25">
        <v>24.531673000000001</v>
      </c>
    </row>
    <row r="1119" spans="2:6" x14ac:dyDescent="0.25">
      <c r="B1119" s="26" t="s">
        <v>339</v>
      </c>
      <c r="C1119" s="26" t="s">
        <v>2432</v>
      </c>
      <c r="D1119" s="26" t="s">
        <v>2433</v>
      </c>
      <c r="E1119" s="25">
        <v>108.638513</v>
      </c>
      <c r="F1119" s="25">
        <v>22.020367</v>
      </c>
    </row>
    <row r="1120" spans="2:6" x14ac:dyDescent="0.25">
      <c r="B1120" s="26" t="s">
        <v>339</v>
      </c>
      <c r="C1120" s="26" t="s">
        <v>2432</v>
      </c>
      <c r="D1120" s="26" t="s">
        <v>2431</v>
      </c>
      <c r="E1120" s="25">
        <v>108.66454899999999</v>
      </c>
      <c r="F1120" s="25">
        <v>21.945972000000001</v>
      </c>
    </row>
    <row r="1121" spans="2:6" x14ac:dyDescent="0.25">
      <c r="B1121" s="26" t="s">
        <v>339</v>
      </c>
      <c r="C1121" s="26" t="s">
        <v>2429</v>
      </c>
      <c r="D1121" s="26" t="s">
        <v>2430</v>
      </c>
      <c r="E1121" s="25">
        <v>109.428473</v>
      </c>
      <c r="F1121" s="25">
        <v>21.535295000000001</v>
      </c>
    </row>
    <row r="1122" spans="2:6" x14ac:dyDescent="0.25">
      <c r="B1122" s="26" t="s">
        <v>339</v>
      </c>
      <c r="C1122" s="26" t="s">
        <v>2429</v>
      </c>
      <c r="D1122" s="26" t="s">
        <v>2428</v>
      </c>
      <c r="E1122" s="25">
        <v>109.146545</v>
      </c>
      <c r="F1122" s="25">
        <v>21.454768999999999</v>
      </c>
    </row>
    <row r="1123" spans="2:6" x14ac:dyDescent="0.25">
      <c r="B1123" s="26" t="s">
        <v>339</v>
      </c>
      <c r="C1123" s="26" t="s">
        <v>2410</v>
      </c>
      <c r="D1123" s="26" t="s">
        <v>2427</v>
      </c>
      <c r="E1123" s="25">
        <v>111.281499</v>
      </c>
      <c r="F1123" s="25">
        <v>23.491510000000002</v>
      </c>
    </row>
    <row r="1124" spans="2:6" x14ac:dyDescent="0.25">
      <c r="B1124" s="26" t="s">
        <v>339</v>
      </c>
      <c r="C1124" s="26" t="s">
        <v>2426</v>
      </c>
      <c r="D1124" s="26" t="s">
        <v>2425</v>
      </c>
      <c r="E1124" s="25">
        <v>108.36044800000001</v>
      </c>
      <c r="F1124" s="25">
        <v>21.775410999999998</v>
      </c>
    </row>
    <row r="1125" spans="2:6" x14ac:dyDescent="0.25">
      <c r="B1125" s="26" t="s">
        <v>339</v>
      </c>
      <c r="C1125" s="26" t="s">
        <v>2406</v>
      </c>
      <c r="D1125" s="26" t="s">
        <v>2424</v>
      </c>
      <c r="E1125" s="25">
        <v>110.50347499999999</v>
      </c>
      <c r="F1125" s="25">
        <v>24.784519</v>
      </c>
    </row>
    <row r="1126" spans="2:6" x14ac:dyDescent="0.25">
      <c r="B1126" s="26" t="s">
        <v>339</v>
      </c>
      <c r="C1126" s="26" t="s">
        <v>2423</v>
      </c>
      <c r="D1126" s="26" t="s">
        <v>2422</v>
      </c>
      <c r="E1126" s="25">
        <v>110.270456</v>
      </c>
      <c r="F1126" s="25">
        <v>22.327221999999999</v>
      </c>
    </row>
    <row r="1127" spans="2:6" x14ac:dyDescent="0.25">
      <c r="B1127" s="26" t="s">
        <v>339</v>
      </c>
      <c r="C1127" s="26" t="s">
        <v>2415</v>
      </c>
      <c r="D1127" s="26" t="s">
        <v>2421</v>
      </c>
      <c r="E1127" s="25">
        <v>107.702574</v>
      </c>
      <c r="F1127" s="25">
        <v>23.171585</v>
      </c>
    </row>
    <row r="1128" spans="2:6" x14ac:dyDescent="0.25">
      <c r="B1128" s="26" t="s">
        <v>339</v>
      </c>
      <c r="C1128" s="26" t="s">
        <v>2417</v>
      </c>
      <c r="D1128" s="26" t="s">
        <v>2420</v>
      </c>
      <c r="E1128" s="25">
        <v>105.350459</v>
      </c>
      <c r="F1128" s="25">
        <v>24.776814000000002</v>
      </c>
    </row>
    <row r="1129" spans="2:6" x14ac:dyDescent="0.25">
      <c r="B1129" s="26" t="s">
        <v>339</v>
      </c>
      <c r="C1129" s="26" t="s">
        <v>2406</v>
      </c>
      <c r="D1129" s="26" t="s">
        <v>2419</v>
      </c>
      <c r="E1129" s="25">
        <v>110.315479</v>
      </c>
      <c r="F1129" s="25">
        <v>25.066213999999999</v>
      </c>
    </row>
    <row r="1130" spans="2:6" x14ac:dyDescent="0.25">
      <c r="B1130" s="26" t="s">
        <v>339</v>
      </c>
      <c r="C1130" s="26" t="s">
        <v>2415</v>
      </c>
      <c r="D1130" s="26" t="s">
        <v>2418</v>
      </c>
      <c r="E1130" s="25">
        <v>108.501439</v>
      </c>
      <c r="F1130" s="25">
        <v>22.792227</v>
      </c>
    </row>
    <row r="1131" spans="2:6" x14ac:dyDescent="0.25">
      <c r="B1131" s="26" t="s">
        <v>339</v>
      </c>
      <c r="C1131" s="26" t="s">
        <v>2417</v>
      </c>
      <c r="D1131" s="26" t="s">
        <v>2416</v>
      </c>
      <c r="E1131" s="25">
        <v>106.424453</v>
      </c>
      <c r="F1131" s="25">
        <v>23.140125999999999</v>
      </c>
    </row>
    <row r="1132" spans="2:6" x14ac:dyDescent="0.25">
      <c r="B1132" s="26" t="s">
        <v>339</v>
      </c>
      <c r="C1132" s="26" t="s">
        <v>2415</v>
      </c>
      <c r="D1132" s="26" t="s">
        <v>2414</v>
      </c>
      <c r="E1132" s="25">
        <v>108.18356199999999</v>
      </c>
      <c r="F1132" s="25">
        <v>23.713878000000001</v>
      </c>
    </row>
    <row r="1133" spans="2:6" x14ac:dyDescent="0.25">
      <c r="B1133" s="26" t="s">
        <v>339</v>
      </c>
      <c r="C1133" s="26" t="s">
        <v>2412</v>
      </c>
      <c r="D1133" s="26" t="s">
        <v>2413</v>
      </c>
      <c r="E1133" s="25">
        <v>109.449416</v>
      </c>
      <c r="F1133" s="25">
        <v>24.318522000000002</v>
      </c>
    </row>
    <row r="1134" spans="2:6" x14ac:dyDescent="0.25">
      <c r="B1134" s="26" t="s">
        <v>339</v>
      </c>
      <c r="C1134" s="26" t="s">
        <v>2412</v>
      </c>
      <c r="D1134" s="26" t="s">
        <v>2411</v>
      </c>
      <c r="E1134" s="25">
        <v>109.757554</v>
      </c>
      <c r="F1134" s="25">
        <v>24.478622000000001</v>
      </c>
    </row>
    <row r="1135" spans="2:6" x14ac:dyDescent="0.25">
      <c r="B1135" s="26" t="s">
        <v>339</v>
      </c>
      <c r="C1135" s="26" t="s">
        <v>2410</v>
      </c>
      <c r="D1135" s="26" t="s">
        <v>2409</v>
      </c>
      <c r="E1135" s="25">
        <v>111.285517</v>
      </c>
      <c r="F1135" s="25">
        <v>23.482745000000001</v>
      </c>
    </row>
    <row r="1136" spans="2:6" x14ac:dyDescent="0.25">
      <c r="B1136" s="26" t="s">
        <v>339</v>
      </c>
      <c r="C1136" s="26" t="s">
        <v>2408</v>
      </c>
      <c r="D1136" s="26" t="s">
        <v>2407</v>
      </c>
      <c r="E1136" s="25">
        <v>106.86058199999999</v>
      </c>
      <c r="F1136" s="25">
        <v>22.348299000000001</v>
      </c>
    </row>
    <row r="1137" spans="2:6" x14ac:dyDescent="0.25">
      <c r="B1137" s="26" t="s">
        <v>339</v>
      </c>
      <c r="C1137" s="26" t="s">
        <v>2406</v>
      </c>
      <c r="D1137" s="26" t="s">
        <v>2405</v>
      </c>
      <c r="E1137" s="25">
        <v>110.017494</v>
      </c>
      <c r="F1137" s="25">
        <v>25.804117000000002</v>
      </c>
    </row>
    <row r="1138" spans="2:6" x14ac:dyDescent="0.25">
      <c r="B1138" s="26" t="s">
        <v>2296</v>
      </c>
      <c r="C1138" s="26" t="s">
        <v>2322</v>
      </c>
      <c r="D1138" s="26" t="s">
        <v>2404</v>
      </c>
      <c r="E1138" s="25">
        <v>85.535989999999998</v>
      </c>
      <c r="F1138" s="25">
        <v>38.151387999999997</v>
      </c>
    </row>
    <row r="1139" spans="2:6" x14ac:dyDescent="0.25">
      <c r="B1139" s="26" t="s">
        <v>2296</v>
      </c>
      <c r="C1139" s="26" t="s">
        <v>2307</v>
      </c>
      <c r="D1139" s="26" t="s">
        <v>2403</v>
      </c>
      <c r="E1139" s="25">
        <v>79.230868999999998</v>
      </c>
      <c r="F1139" s="25">
        <v>41.220871000000002</v>
      </c>
    </row>
    <row r="1140" spans="2:6" x14ac:dyDescent="0.25">
      <c r="B1140" s="26" t="s">
        <v>2296</v>
      </c>
      <c r="C1140" s="26" t="s">
        <v>2334</v>
      </c>
      <c r="D1140" s="26" t="s">
        <v>2402</v>
      </c>
      <c r="E1140" s="25">
        <v>85.700305</v>
      </c>
      <c r="F1140" s="25">
        <v>46.095295</v>
      </c>
    </row>
    <row r="1141" spans="2:6" x14ac:dyDescent="0.25">
      <c r="B1141" s="26" t="s">
        <v>2296</v>
      </c>
      <c r="C1141" s="26" t="s">
        <v>2311</v>
      </c>
      <c r="D1141" s="26" t="s">
        <v>2401</v>
      </c>
      <c r="E1141" s="25">
        <v>75.265333999999996</v>
      </c>
      <c r="F1141" s="25">
        <v>39.725124000000001</v>
      </c>
    </row>
    <row r="1142" spans="2:6" x14ac:dyDescent="0.25">
      <c r="B1142" s="26" t="s">
        <v>2296</v>
      </c>
      <c r="C1142" s="26" t="s">
        <v>2300</v>
      </c>
      <c r="D1142" s="26" t="s">
        <v>2400</v>
      </c>
      <c r="E1142" s="25">
        <v>84.720088000000004</v>
      </c>
      <c r="F1142" s="25">
        <v>44.424047999999999</v>
      </c>
    </row>
    <row r="1143" spans="2:6" x14ac:dyDescent="0.25">
      <c r="B1143" s="26" t="s">
        <v>2296</v>
      </c>
      <c r="C1143" s="26" t="s">
        <v>2320</v>
      </c>
      <c r="D1143" s="26" t="s">
        <v>2399</v>
      </c>
      <c r="E1143" s="25">
        <v>87.416028999999995</v>
      </c>
      <c r="F1143" s="25">
        <v>43.477086</v>
      </c>
    </row>
    <row r="1144" spans="2:6" x14ac:dyDescent="0.25">
      <c r="B1144" s="26" t="s">
        <v>2296</v>
      </c>
      <c r="C1144" s="26" t="s">
        <v>2330</v>
      </c>
      <c r="D1144" s="26" t="s">
        <v>2398</v>
      </c>
      <c r="E1144" s="25">
        <v>81.683783000000005</v>
      </c>
      <c r="F1144" s="25">
        <v>36.862954000000002</v>
      </c>
    </row>
    <row r="1145" spans="2:6" x14ac:dyDescent="0.25">
      <c r="B1145" s="26" t="s">
        <v>2296</v>
      </c>
      <c r="C1145" s="26" t="s">
        <v>2364</v>
      </c>
      <c r="D1145" s="26" t="s">
        <v>2397</v>
      </c>
      <c r="E1145" s="25">
        <v>94.703826000000007</v>
      </c>
      <c r="F1145" s="25">
        <v>43.260677000000001</v>
      </c>
    </row>
    <row r="1146" spans="2:6" x14ac:dyDescent="0.25">
      <c r="B1146" s="26" t="s">
        <v>2296</v>
      </c>
      <c r="C1146" s="26" t="s">
        <v>2304</v>
      </c>
      <c r="D1146" s="26" t="s">
        <v>2396</v>
      </c>
      <c r="E1146" s="25">
        <v>81.533906000000002</v>
      </c>
      <c r="F1146" s="25">
        <v>43.982908999999999</v>
      </c>
    </row>
    <row r="1147" spans="2:6" x14ac:dyDescent="0.25">
      <c r="B1147" s="26" t="s">
        <v>2296</v>
      </c>
      <c r="C1147" s="26" t="s">
        <v>2304</v>
      </c>
      <c r="D1147" s="26" t="s">
        <v>2395</v>
      </c>
      <c r="E1147" s="25">
        <v>81.284242000000006</v>
      </c>
      <c r="F1147" s="25">
        <v>43.915298999999997</v>
      </c>
    </row>
    <row r="1148" spans="2:6" x14ac:dyDescent="0.25">
      <c r="B1148" s="26" t="s">
        <v>2296</v>
      </c>
      <c r="C1148" s="26" t="s">
        <v>2364</v>
      </c>
      <c r="D1148" s="26" t="s">
        <v>2394</v>
      </c>
      <c r="E1148" s="25">
        <v>93.519882999999993</v>
      </c>
      <c r="F1148" s="25">
        <v>42.825878000000003</v>
      </c>
    </row>
    <row r="1149" spans="2:6" x14ac:dyDescent="0.25">
      <c r="B1149" s="26" t="s">
        <v>2296</v>
      </c>
      <c r="C1149" s="26" t="s">
        <v>2295</v>
      </c>
      <c r="D1149" s="26" t="s">
        <v>2393</v>
      </c>
      <c r="E1149" s="25">
        <v>76.730385999999996</v>
      </c>
      <c r="F1149" s="25">
        <v>39.493851999999997</v>
      </c>
    </row>
    <row r="1150" spans="2:6" x14ac:dyDescent="0.25">
      <c r="B1150" s="26" t="s">
        <v>2296</v>
      </c>
      <c r="C1150" s="26" t="s">
        <v>2334</v>
      </c>
      <c r="D1150" s="26" t="s">
        <v>2392</v>
      </c>
      <c r="E1150" s="25">
        <v>84.866221999999993</v>
      </c>
      <c r="F1150" s="25">
        <v>45.596623999999998</v>
      </c>
    </row>
    <row r="1151" spans="2:6" x14ac:dyDescent="0.25">
      <c r="B1151" s="26" t="s">
        <v>2296</v>
      </c>
      <c r="C1151" s="26" t="s">
        <v>2309</v>
      </c>
      <c r="D1151" s="26" t="s">
        <v>2391</v>
      </c>
      <c r="E1151" s="25">
        <v>82.057972000000007</v>
      </c>
      <c r="F1151" s="25">
        <v>44.860010000000003</v>
      </c>
    </row>
    <row r="1152" spans="2:6" x14ac:dyDescent="0.25">
      <c r="B1152" s="26" t="s">
        <v>2296</v>
      </c>
      <c r="C1152" s="26" t="s">
        <v>2322</v>
      </c>
      <c r="D1152" s="26" t="s">
        <v>2390</v>
      </c>
      <c r="E1152" s="25">
        <v>86.638469000000001</v>
      </c>
      <c r="F1152" s="25">
        <v>41.986429999999999</v>
      </c>
    </row>
    <row r="1153" spans="2:6" x14ac:dyDescent="0.25">
      <c r="B1153" s="26" t="s">
        <v>2296</v>
      </c>
      <c r="C1153" s="26" t="s">
        <v>2295</v>
      </c>
      <c r="D1153" s="26" t="s">
        <v>2389</v>
      </c>
      <c r="E1153" s="25">
        <v>77.420097999999996</v>
      </c>
      <c r="F1153" s="25">
        <v>37.889167</v>
      </c>
    </row>
    <row r="1154" spans="2:6" x14ac:dyDescent="0.25">
      <c r="B1154" s="26" t="s">
        <v>2296</v>
      </c>
      <c r="C1154" s="26" t="s">
        <v>2302</v>
      </c>
      <c r="D1154" s="26" t="s">
        <v>2388</v>
      </c>
      <c r="E1154" s="25">
        <v>85.880818000000005</v>
      </c>
      <c r="F1154" s="25">
        <v>47.449018000000002</v>
      </c>
    </row>
    <row r="1155" spans="2:6" x14ac:dyDescent="0.25">
      <c r="B1155" s="26" t="s">
        <v>2296</v>
      </c>
      <c r="C1155" s="26" t="s">
        <v>2317</v>
      </c>
      <c r="D1155" s="26" t="s">
        <v>2387</v>
      </c>
      <c r="E1155" s="25">
        <v>89.187123</v>
      </c>
      <c r="F1155" s="25">
        <v>44.005718000000002</v>
      </c>
    </row>
    <row r="1156" spans="2:6" x14ac:dyDescent="0.25">
      <c r="B1156" s="26" t="s">
        <v>2296</v>
      </c>
      <c r="C1156" s="26" t="s">
        <v>2317</v>
      </c>
      <c r="D1156" s="26" t="s">
        <v>2386</v>
      </c>
      <c r="E1156" s="25">
        <v>86.905144000000007</v>
      </c>
      <c r="F1156" s="25">
        <v>44.197654999999997</v>
      </c>
    </row>
    <row r="1157" spans="2:6" x14ac:dyDescent="0.25">
      <c r="B1157" s="26" t="s">
        <v>2296</v>
      </c>
      <c r="C1157" s="26" t="s">
        <v>2300</v>
      </c>
      <c r="D1157" s="26" t="s">
        <v>2385</v>
      </c>
      <c r="E1157" s="25">
        <v>85.735009000000005</v>
      </c>
      <c r="F1157" s="25">
        <v>46.798684999999999</v>
      </c>
    </row>
    <row r="1158" spans="2:6" x14ac:dyDescent="0.25">
      <c r="B1158" s="26" t="s">
        <v>2296</v>
      </c>
      <c r="C1158" s="26" t="s">
        <v>2330</v>
      </c>
      <c r="D1158" s="26" t="s">
        <v>2384</v>
      </c>
      <c r="E1158" s="25">
        <v>79.866215999999994</v>
      </c>
      <c r="F1158" s="25">
        <v>37.090361999999999</v>
      </c>
    </row>
    <row r="1159" spans="2:6" x14ac:dyDescent="0.25">
      <c r="B1159" s="26" t="s">
        <v>2296</v>
      </c>
      <c r="C1159" s="26" t="s">
        <v>2330</v>
      </c>
      <c r="D1159" s="26" t="s">
        <v>2383</v>
      </c>
      <c r="E1159" s="25">
        <v>79.920212000000006</v>
      </c>
      <c r="F1159" s="25">
        <v>37.118335999999999</v>
      </c>
    </row>
    <row r="1160" spans="2:6" x14ac:dyDescent="0.25">
      <c r="B1160" s="26" t="s">
        <v>2296</v>
      </c>
      <c r="C1160" s="26" t="s">
        <v>2322</v>
      </c>
      <c r="D1160" s="26" t="s">
        <v>2382</v>
      </c>
      <c r="E1160" s="25">
        <v>86.883689000000004</v>
      </c>
      <c r="F1160" s="25">
        <v>42.288065000000003</v>
      </c>
    </row>
    <row r="1161" spans="2:6" x14ac:dyDescent="0.25">
      <c r="B1161" s="26" t="s">
        <v>2296</v>
      </c>
      <c r="C1161" s="26" t="s">
        <v>2322</v>
      </c>
      <c r="D1161" s="26" t="s">
        <v>2381</v>
      </c>
      <c r="E1161" s="25">
        <v>86.390398000000005</v>
      </c>
      <c r="F1161" s="25">
        <v>42.329365000000003</v>
      </c>
    </row>
    <row r="1162" spans="2:6" x14ac:dyDescent="0.25">
      <c r="B1162" s="26" t="s">
        <v>2296</v>
      </c>
      <c r="C1162" s="26" t="s">
        <v>2302</v>
      </c>
      <c r="D1162" s="26" t="s">
        <v>2380</v>
      </c>
      <c r="E1162" s="25">
        <v>86.424818000000002</v>
      </c>
      <c r="F1162" s="25">
        <v>48.066149000000003</v>
      </c>
    </row>
    <row r="1163" spans="2:6" x14ac:dyDescent="0.25">
      <c r="B1163" s="26" t="s">
        <v>2296</v>
      </c>
      <c r="C1163" s="26" t="s">
        <v>2295</v>
      </c>
      <c r="D1163" s="26" t="s">
        <v>2379</v>
      </c>
      <c r="E1163" s="25">
        <v>76.000313000000006</v>
      </c>
      <c r="F1163" s="25">
        <v>39.473649999999999</v>
      </c>
    </row>
    <row r="1164" spans="2:6" x14ac:dyDescent="0.25">
      <c r="B1164" s="26" t="s">
        <v>2296</v>
      </c>
      <c r="C1164" s="26" t="s">
        <v>2295</v>
      </c>
      <c r="D1164" s="26" t="s">
        <v>2378</v>
      </c>
      <c r="E1164" s="25">
        <v>75.230805000000004</v>
      </c>
      <c r="F1164" s="25">
        <v>37.779046000000001</v>
      </c>
    </row>
    <row r="1165" spans="2:6" x14ac:dyDescent="0.25">
      <c r="B1165" s="26" t="s">
        <v>2296</v>
      </c>
      <c r="C1165" s="26" t="s">
        <v>2300</v>
      </c>
      <c r="D1165" s="26" t="s">
        <v>2377</v>
      </c>
      <c r="E1165" s="25">
        <v>82.985532000000006</v>
      </c>
      <c r="F1165" s="25">
        <v>46.754347000000003</v>
      </c>
    </row>
    <row r="1166" spans="2:6" x14ac:dyDescent="0.25">
      <c r="B1166" s="26" t="s">
        <v>2296</v>
      </c>
      <c r="C1166" s="26" t="s">
        <v>2330</v>
      </c>
      <c r="D1166" s="26" t="s">
        <v>2376</v>
      </c>
      <c r="E1166" s="25">
        <v>79.735478999999998</v>
      </c>
      <c r="F1166" s="25">
        <v>37.282992999999998</v>
      </c>
    </row>
    <row r="1167" spans="2:6" x14ac:dyDescent="0.25">
      <c r="B1167" s="26" t="s">
        <v>2296</v>
      </c>
      <c r="C1167" s="26" t="s">
        <v>2320</v>
      </c>
      <c r="D1167" s="26" t="s">
        <v>2375</v>
      </c>
      <c r="E1167" s="25">
        <v>87.638407999999998</v>
      </c>
      <c r="F1167" s="25">
        <v>43.800271000000002</v>
      </c>
    </row>
    <row r="1168" spans="2:6" x14ac:dyDescent="0.25">
      <c r="B1168" s="26" t="s">
        <v>2296</v>
      </c>
      <c r="C1168" s="26" t="s">
        <v>2320</v>
      </c>
      <c r="D1168" s="26" t="s">
        <v>2374</v>
      </c>
      <c r="E1168" s="25">
        <v>87.434506999999996</v>
      </c>
      <c r="F1168" s="25">
        <v>43.882652999999998</v>
      </c>
    </row>
    <row r="1169" spans="2:6" x14ac:dyDescent="0.25">
      <c r="B1169" s="26" t="s">
        <v>2296</v>
      </c>
      <c r="C1169" s="26" t="s">
        <v>2317</v>
      </c>
      <c r="D1169" s="26" t="s">
        <v>2373</v>
      </c>
      <c r="E1169" s="25">
        <v>89.601080999999994</v>
      </c>
      <c r="F1169" s="25">
        <v>44.026898000000003</v>
      </c>
    </row>
    <row r="1170" spans="2:6" x14ac:dyDescent="0.25">
      <c r="B1170" s="26" t="s">
        <v>2296</v>
      </c>
      <c r="C1170" s="26" t="s">
        <v>2304</v>
      </c>
      <c r="D1170" s="26" t="s">
        <v>2372</v>
      </c>
      <c r="E1170" s="25">
        <v>84.909448999999995</v>
      </c>
      <c r="F1170" s="25">
        <v>44.432057</v>
      </c>
    </row>
    <row r="1171" spans="2:6" x14ac:dyDescent="0.25">
      <c r="B1171" s="26" t="s">
        <v>2296</v>
      </c>
      <c r="C1171" s="26" t="s">
        <v>2302</v>
      </c>
      <c r="D1171" s="26" t="s">
        <v>2371</v>
      </c>
      <c r="E1171" s="25">
        <v>89.531953000000001</v>
      </c>
      <c r="F1171" s="25">
        <v>46.999951000000003</v>
      </c>
    </row>
    <row r="1172" spans="2:6" x14ac:dyDescent="0.25">
      <c r="B1172" s="26" t="s">
        <v>2296</v>
      </c>
      <c r="C1172" s="26" t="s">
        <v>2304</v>
      </c>
      <c r="D1172" s="26" t="s">
        <v>2370</v>
      </c>
      <c r="E1172" s="25">
        <v>81.157925000000006</v>
      </c>
      <c r="F1172" s="25">
        <v>43.846690000000002</v>
      </c>
    </row>
    <row r="1173" spans="2:6" x14ac:dyDescent="0.25">
      <c r="B1173" s="26" t="s">
        <v>2296</v>
      </c>
      <c r="C1173" s="26" t="s">
        <v>2322</v>
      </c>
      <c r="D1173" s="26" t="s">
        <v>2369</v>
      </c>
      <c r="E1173" s="25">
        <v>86.266036999999997</v>
      </c>
      <c r="F1173" s="25">
        <v>41.350123000000004</v>
      </c>
    </row>
    <row r="1174" spans="2:6" x14ac:dyDescent="0.25">
      <c r="B1174" s="26" t="s">
        <v>2296</v>
      </c>
      <c r="C1174" s="26" t="s">
        <v>2304</v>
      </c>
      <c r="D1174" s="26" t="s">
        <v>2368</v>
      </c>
      <c r="E1174" s="25">
        <v>82.518006999999997</v>
      </c>
      <c r="F1174" s="25">
        <v>43.804594999999999</v>
      </c>
    </row>
    <row r="1175" spans="2:6" x14ac:dyDescent="0.25">
      <c r="B1175" s="26" t="s">
        <v>2296</v>
      </c>
      <c r="C1175" s="26" t="s">
        <v>2295</v>
      </c>
      <c r="D1175" s="26" t="s">
        <v>2367</v>
      </c>
      <c r="E1175" s="25">
        <v>76.784148000000002</v>
      </c>
      <c r="F1175" s="25">
        <v>39.239387000000001</v>
      </c>
    </row>
    <row r="1176" spans="2:6" x14ac:dyDescent="0.25">
      <c r="B1176" s="26" t="s">
        <v>2296</v>
      </c>
      <c r="C1176" s="26" t="s">
        <v>2304</v>
      </c>
      <c r="D1176" s="26" t="s">
        <v>2366</v>
      </c>
      <c r="E1176" s="25">
        <v>80.885281000000006</v>
      </c>
      <c r="F1176" s="25">
        <v>44.062249999999999</v>
      </c>
    </row>
    <row r="1177" spans="2:6" x14ac:dyDescent="0.25">
      <c r="B1177" s="26" t="s">
        <v>2296</v>
      </c>
      <c r="C1177" s="26" t="s">
        <v>2295</v>
      </c>
      <c r="D1177" s="26" t="s">
        <v>2365</v>
      </c>
      <c r="E1177" s="25">
        <v>78.555700999999999</v>
      </c>
      <c r="F1177" s="25">
        <v>39.790787999999999</v>
      </c>
    </row>
    <row r="1178" spans="2:6" x14ac:dyDescent="0.25">
      <c r="B1178" s="26" t="s">
        <v>2296</v>
      </c>
      <c r="C1178" s="26" t="s">
        <v>2364</v>
      </c>
      <c r="D1178" s="26" t="s">
        <v>2363</v>
      </c>
      <c r="E1178" s="25">
        <v>93.022931</v>
      </c>
      <c r="F1178" s="25">
        <v>43.605688999999998</v>
      </c>
    </row>
    <row r="1179" spans="2:6" x14ac:dyDescent="0.25">
      <c r="B1179" s="26" t="s">
        <v>2296</v>
      </c>
      <c r="C1179" s="26" t="s">
        <v>2302</v>
      </c>
      <c r="D1179" s="26" t="s">
        <v>2362</v>
      </c>
      <c r="E1179" s="25">
        <v>86.881360000000001</v>
      </c>
      <c r="F1179" s="25">
        <v>47.707951999999999</v>
      </c>
    </row>
    <row r="1180" spans="2:6" x14ac:dyDescent="0.25">
      <c r="B1180" s="26" t="s">
        <v>2296</v>
      </c>
      <c r="C1180" s="26" t="s">
        <v>2322</v>
      </c>
      <c r="D1180" s="26" t="s">
        <v>2361</v>
      </c>
      <c r="E1180" s="25">
        <v>86.181494000000001</v>
      </c>
      <c r="F1180" s="25">
        <v>41.732373000000003</v>
      </c>
    </row>
    <row r="1181" spans="2:6" x14ac:dyDescent="0.25">
      <c r="B1181" s="26" t="s">
        <v>2296</v>
      </c>
      <c r="C1181" s="26" t="s">
        <v>2307</v>
      </c>
      <c r="D1181" s="26" t="s">
        <v>2360</v>
      </c>
      <c r="E1181" s="25">
        <v>82.968458999999996</v>
      </c>
      <c r="F1181" s="25">
        <v>41.723447999999998</v>
      </c>
    </row>
    <row r="1182" spans="2:6" x14ac:dyDescent="0.25">
      <c r="B1182" s="26" t="s">
        <v>2296</v>
      </c>
      <c r="C1182" s="26" t="s">
        <v>2298</v>
      </c>
      <c r="D1182" s="26" t="s">
        <v>2359</v>
      </c>
      <c r="E1182" s="25">
        <v>88.660163999999995</v>
      </c>
      <c r="F1182" s="25">
        <v>42.798546000000002</v>
      </c>
    </row>
    <row r="1183" spans="2:6" x14ac:dyDescent="0.25">
      <c r="B1183" s="26" t="s">
        <v>2296</v>
      </c>
      <c r="C1183" s="26" t="s">
        <v>2300</v>
      </c>
      <c r="D1183" s="26" t="s">
        <v>2358</v>
      </c>
      <c r="E1183" s="25">
        <v>83.612909000000002</v>
      </c>
      <c r="F1183" s="25">
        <v>45.942743</v>
      </c>
    </row>
    <row r="1184" spans="2:6" x14ac:dyDescent="0.25">
      <c r="B1184" s="26" t="s">
        <v>2296</v>
      </c>
      <c r="C1184" s="26" t="s">
        <v>2307</v>
      </c>
      <c r="D1184" s="26" t="s">
        <v>2357</v>
      </c>
      <c r="E1184" s="25">
        <v>81.858515999999995</v>
      </c>
      <c r="F1184" s="25">
        <v>41.800707000000003</v>
      </c>
    </row>
    <row r="1185" spans="2:6" x14ac:dyDescent="0.25">
      <c r="B1185" s="26" t="s">
        <v>2296</v>
      </c>
      <c r="C1185" s="26" t="s">
        <v>2307</v>
      </c>
      <c r="D1185" s="26" t="s">
        <v>2356</v>
      </c>
      <c r="E1185" s="25">
        <v>82.615823000000006</v>
      </c>
      <c r="F1185" s="25">
        <v>41.554000000000002</v>
      </c>
    </row>
    <row r="1186" spans="2:6" x14ac:dyDescent="0.25">
      <c r="B1186" s="26" t="s">
        <v>2296</v>
      </c>
      <c r="C1186" s="26" t="s">
        <v>2320</v>
      </c>
      <c r="D1186" s="26" t="s">
        <v>2355</v>
      </c>
      <c r="E1186" s="25">
        <v>87.575907999999998</v>
      </c>
      <c r="F1186" s="25">
        <v>43.861393999999997</v>
      </c>
    </row>
    <row r="1187" spans="2:6" x14ac:dyDescent="0.25">
      <c r="B1187" s="26" t="s">
        <v>2296</v>
      </c>
      <c r="C1187" s="26" t="s">
        <v>2304</v>
      </c>
      <c r="D1187" s="26" t="s">
        <v>2354</v>
      </c>
      <c r="E1187" s="25">
        <v>83.267021999999997</v>
      </c>
      <c r="F1187" s="25">
        <v>43.435927</v>
      </c>
    </row>
    <row r="1188" spans="2:6" x14ac:dyDescent="0.25">
      <c r="B1188" s="26" t="s">
        <v>2296</v>
      </c>
      <c r="C1188" s="26" t="s">
        <v>2317</v>
      </c>
      <c r="D1188" s="26" t="s">
        <v>2353</v>
      </c>
      <c r="E1188" s="25">
        <v>87.273865000000001</v>
      </c>
      <c r="F1188" s="25">
        <v>44.020127000000002</v>
      </c>
    </row>
    <row r="1189" spans="2:6" x14ac:dyDescent="0.25">
      <c r="B1189" s="26" t="s">
        <v>2296</v>
      </c>
      <c r="C1189" s="26" t="s">
        <v>2304</v>
      </c>
      <c r="D1189" s="26" t="s">
        <v>2352</v>
      </c>
      <c r="E1189" s="25">
        <v>81.137377999999998</v>
      </c>
      <c r="F1189" s="25">
        <v>43.163497</v>
      </c>
    </row>
    <row r="1190" spans="2:6" x14ac:dyDescent="0.25">
      <c r="B1190" s="26" t="s">
        <v>2296</v>
      </c>
      <c r="C1190" s="26" t="s">
        <v>2317</v>
      </c>
      <c r="D1190" s="26" t="s">
        <v>2351</v>
      </c>
      <c r="E1190" s="25">
        <v>90.292514999999995</v>
      </c>
      <c r="F1190" s="25">
        <v>43.840308</v>
      </c>
    </row>
    <row r="1191" spans="2:6" x14ac:dyDescent="0.25">
      <c r="B1191" s="26" t="s">
        <v>2296</v>
      </c>
      <c r="C1191" s="26" t="s">
        <v>2307</v>
      </c>
      <c r="D1191" s="26" t="s">
        <v>2350</v>
      </c>
      <c r="E1191" s="25">
        <v>79.053213999999997</v>
      </c>
      <c r="F1191" s="25">
        <v>40.514054999999999</v>
      </c>
    </row>
    <row r="1192" spans="2:6" x14ac:dyDescent="0.25">
      <c r="B1192" s="26" t="s">
        <v>2296</v>
      </c>
      <c r="C1192" s="26" t="s">
        <v>2330</v>
      </c>
      <c r="D1192" s="26" t="s">
        <v>2349</v>
      </c>
      <c r="E1192" s="25">
        <v>82.702713000000003</v>
      </c>
      <c r="F1192" s="25">
        <v>37.070256999999998</v>
      </c>
    </row>
    <row r="1193" spans="2:6" x14ac:dyDescent="0.25">
      <c r="B1193" s="26" t="s">
        <v>2296</v>
      </c>
      <c r="C1193" s="26" t="s">
        <v>2320</v>
      </c>
      <c r="D1193" s="26" t="s">
        <v>2348</v>
      </c>
      <c r="E1193" s="25">
        <v>87.575907999999998</v>
      </c>
      <c r="F1193" s="25">
        <v>43.861393999999997</v>
      </c>
    </row>
    <row r="1194" spans="2:6" x14ac:dyDescent="0.25">
      <c r="B1194" s="26" t="s">
        <v>2296</v>
      </c>
      <c r="C1194" s="26" t="s">
        <v>2320</v>
      </c>
      <c r="D1194" s="26" t="s">
        <v>2347</v>
      </c>
      <c r="E1194" s="25">
        <v>87.604669999999999</v>
      </c>
      <c r="F1194" s="25">
        <v>43.807262000000001</v>
      </c>
    </row>
    <row r="1195" spans="2:6" x14ac:dyDescent="0.25">
      <c r="B1195" s="26" t="s">
        <v>2296</v>
      </c>
      <c r="C1195" s="26" t="s">
        <v>2300</v>
      </c>
      <c r="D1195" s="26" t="s">
        <v>2346</v>
      </c>
      <c r="E1195" s="25">
        <v>85.626144999999994</v>
      </c>
      <c r="F1195" s="25">
        <v>44.331949000000002</v>
      </c>
    </row>
    <row r="1196" spans="2:6" x14ac:dyDescent="0.25">
      <c r="B1196" s="26" t="s">
        <v>2296</v>
      </c>
      <c r="C1196" s="26" t="s">
        <v>2307</v>
      </c>
      <c r="D1196" s="26" t="s">
        <v>2345</v>
      </c>
      <c r="E1196" s="25">
        <v>82.788824000000005</v>
      </c>
      <c r="F1196" s="25">
        <v>41.227749000000003</v>
      </c>
    </row>
    <row r="1197" spans="2:6" x14ac:dyDescent="0.25">
      <c r="B1197" s="26" t="s">
        <v>2296</v>
      </c>
      <c r="C1197" s="26" t="s">
        <v>2295</v>
      </c>
      <c r="D1197" s="26" t="s">
        <v>2344</v>
      </c>
      <c r="E1197" s="25">
        <v>77.266559000000001</v>
      </c>
      <c r="F1197" s="25">
        <v>38.190725</v>
      </c>
    </row>
    <row r="1198" spans="2:6" x14ac:dyDescent="0.25">
      <c r="B1198" s="26" t="s">
        <v>2296</v>
      </c>
      <c r="C1198" s="26" t="s">
        <v>2330</v>
      </c>
      <c r="D1198" s="26" t="s">
        <v>2343</v>
      </c>
      <c r="E1198" s="25">
        <v>80.195387999999994</v>
      </c>
      <c r="F1198" s="25">
        <v>37.079611</v>
      </c>
    </row>
    <row r="1199" spans="2:6" x14ac:dyDescent="0.25">
      <c r="B1199" s="26" t="s">
        <v>2296</v>
      </c>
      <c r="C1199" s="26" t="s">
        <v>2307</v>
      </c>
      <c r="D1199" s="26" t="s">
        <v>2342</v>
      </c>
      <c r="E1199" s="25">
        <v>80.245564000000002</v>
      </c>
      <c r="F1199" s="25">
        <v>41.282567</v>
      </c>
    </row>
    <row r="1200" spans="2:6" x14ac:dyDescent="0.25">
      <c r="B1200" s="26" t="s">
        <v>2296</v>
      </c>
      <c r="C1200" s="26" t="s">
        <v>2309</v>
      </c>
      <c r="D1200" s="26" t="s">
        <v>2341</v>
      </c>
      <c r="E1200" s="25">
        <v>81.031146000000007</v>
      </c>
      <c r="F1200" s="25">
        <v>44.974857</v>
      </c>
    </row>
    <row r="1201" spans="2:6" x14ac:dyDescent="0.25">
      <c r="B1201" s="26" t="s">
        <v>2296</v>
      </c>
      <c r="C1201" s="26" t="s">
        <v>2322</v>
      </c>
      <c r="D1201" s="26" t="s">
        <v>2340</v>
      </c>
      <c r="E1201" s="25">
        <v>86.581221999999997</v>
      </c>
      <c r="F1201" s="25">
        <v>42.064850999999997</v>
      </c>
    </row>
    <row r="1202" spans="2:6" x14ac:dyDescent="0.25">
      <c r="B1202" s="26" t="s">
        <v>2296</v>
      </c>
      <c r="C1202" s="26" t="s">
        <v>2304</v>
      </c>
      <c r="D1202" s="26" t="s">
        <v>2339</v>
      </c>
      <c r="E1202" s="25">
        <v>81.842586999999995</v>
      </c>
      <c r="F1202" s="25">
        <v>43.224248000000003</v>
      </c>
    </row>
    <row r="1203" spans="2:6" x14ac:dyDescent="0.25">
      <c r="B1203" s="26" t="s">
        <v>2296</v>
      </c>
      <c r="C1203" s="26" t="s">
        <v>2334</v>
      </c>
      <c r="D1203" s="26" t="s">
        <v>2338</v>
      </c>
      <c r="E1203" s="25">
        <v>84.893613000000002</v>
      </c>
      <c r="F1203" s="25">
        <v>44.334406999999999</v>
      </c>
    </row>
    <row r="1204" spans="2:6" x14ac:dyDescent="0.25">
      <c r="B1204" s="26" t="s">
        <v>2296</v>
      </c>
      <c r="C1204" s="26" t="s">
        <v>2317</v>
      </c>
      <c r="D1204" s="26" t="s">
        <v>2337</v>
      </c>
      <c r="E1204" s="25">
        <v>86.220642999999995</v>
      </c>
      <c r="F1204" s="25">
        <v>44.310063</v>
      </c>
    </row>
    <row r="1205" spans="2:6" x14ac:dyDescent="0.25">
      <c r="B1205" s="26" t="s">
        <v>2296</v>
      </c>
      <c r="C1205" s="26" t="s">
        <v>2295</v>
      </c>
      <c r="D1205" s="26" t="s">
        <v>2336</v>
      </c>
      <c r="E1205" s="25">
        <v>76.056613999999996</v>
      </c>
      <c r="F1205" s="25">
        <v>39.406708999999999</v>
      </c>
    </row>
    <row r="1206" spans="2:6" x14ac:dyDescent="0.25">
      <c r="B1206" s="26" t="s">
        <v>2296</v>
      </c>
      <c r="C1206" s="26" t="s">
        <v>2295</v>
      </c>
      <c r="D1206" s="26" t="s">
        <v>2335</v>
      </c>
      <c r="E1206" s="25">
        <v>75.869168999999999</v>
      </c>
      <c r="F1206" s="25">
        <v>39.381292000000002</v>
      </c>
    </row>
    <row r="1207" spans="2:6" x14ac:dyDescent="0.25">
      <c r="B1207" s="26" t="s">
        <v>2296</v>
      </c>
      <c r="C1207" s="26" t="s">
        <v>2334</v>
      </c>
      <c r="D1207" s="26" t="s">
        <v>2333</v>
      </c>
      <c r="E1207" s="25">
        <v>85.139510000000001</v>
      </c>
      <c r="F1207" s="25">
        <v>45.693952000000003</v>
      </c>
    </row>
    <row r="1208" spans="2:6" x14ac:dyDescent="0.25">
      <c r="B1208" s="26" t="s">
        <v>2296</v>
      </c>
      <c r="C1208" s="26" t="s">
        <v>2330</v>
      </c>
      <c r="D1208" s="26" t="s">
        <v>2332</v>
      </c>
      <c r="E1208" s="25">
        <v>78.289871000000005</v>
      </c>
      <c r="F1208" s="25">
        <v>37.627248999999999</v>
      </c>
    </row>
    <row r="1209" spans="2:6" x14ac:dyDescent="0.25">
      <c r="B1209" s="26" t="s">
        <v>2296</v>
      </c>
      <c r="C1209" s="26" t="s">
        <v>2302</v>
      </c>
      <c r="D1209" s="26" t="s">
        <v>2331</v>
      </c>
      <c r="E1209" s="25">
        <v>87.493156999999997</v>
      </c>
      <c r="F1209" s="25">
        <v>47.118141000000001</v>
      </c>
    </row>
    <row r="1210" spans="2:6" x14ac:dyDescent="0.25">
      <c r="B1210" s="26" t="s">
        <v>2296</v>
      </c>
      <c r="C1210" s="26" t="s">
        <v>2330</v>
      </c>
      <c r="D1210" s="26" t="s">
        <v>2329</v>
      </c>
      <c r="E1210" s="25">
        <v>80.813201000000007</v>
      </c>
      <c r="F1210" s="25">
        <v>37.004122000000002</v>
      </c>
    </row>
    <row r="1211" spans="2:6" x14ac:dyDescent="0.25">
      <c r="B1211" s="26" t="s">
        <v>2296</v>
      </c>
      <c r="C1211" s="26" t="s">
        <v>2320</v>
      </c>
      <c r="D1211" s="26" t="s">
        <v>2328</v>
      </c>
      <c r="E1211" s="25">
        <v>87.662133999999995</v>
      </c>
      <c r="F1211" s="25">
        <v>43.979247000000001</v>
      </c>
    </row>
    <row r="1212" spans="2:6" x14ac:dyDescent="0.25">
      <c r="B1212" s="26" t="s">
        <v>2296</v>
      </c>
      <c r="C1212" s="26" t="s">
        <v>2309</v>
      </c>
      <c r="D1212" s="26" t="s">
        <v>2327</v>
      </c>
      <c r="E1212" s="25">
        <v>82.900655</v>
      </c>
      <c r="F1212" s="25">
        <v>44.606645999999998</v>
      </c>
    </row>
    <row r="1213" spans="2:6" x14ac:dyDescent="0.25">
      <c r="B1213" s="26" t="s">
        <v>2296</v>
      </c>
      <c r="C1213" s="26" t="s">
        <v>2322</v>
      </c>
      <c r="D1213" s="26" t="s">
        <v>2326</v>
      </c>
      <c r="E1213" s="25">
        <v>88.175324000000003</v>
      </c>
      <c r="F1213" s="25">
        <v>39.028990999999998</v>
      </c>
    </row>
    <row r="1214" spans="2:6" x14ac:dyDescent="0.25">
      <c r="B1214" s="26" t="s">
        <v>2296</v>
      </c>
      <c r="C1214" s="26" t="s">
        <v>2295</v>
      </c>
      <c r="D1214" s="26" t="s">
        <v>2325</v>
      </c>
      <c r="E1214" s="25">
        <v>76.182074999999998</v>
      </c>
      <c r="F1214" s="25">
        <v>38.935670999999999</v>
      </c>
    </row>
    <row r="1215" spans="2:6" x14ac:dyDescent="0.25">
      <c r="B1215" s="26" t="s">
        <v>2296</v>
      </c>
      <c r="C1215" s="26" t="s">
        <v>2295</v>
      </c>
      <c r="D1215" s="26" t="s">
        <v>2324</v>
      </c>
      <c r="E1215" s="25">
        <v>77.252437</v>
      </c>
      <c r="F1215" s="25">
        <v>38.420157000000003</v>
      </c>
    </row>
    <row r="1216" spans="2:6" x14ac:dyDescent="0.25">
      <c r="B1216" s="26" t="s">
        <v>2296</v>
      </c>
      <c r="C1216" s="26" t="s">
        <v>2300</v>
      </c>
      <c r="D1216" s="26" t="s">
        <v>2323</v>
      </c>
      <c r="E1216" s="25">
        <v>82.989439000000004</v>
      </c>
      <c r="F1216" s="25">
        <v>46.207453999999998</v>
      </c>
    </row>
    <row r="1217" spans="2:6" x14ac:dyDescent="0.25">
      <c r="B1217" s="26" t="s">
        <v>2296</v>
      </c>
      <c r="C1217" s="26" t="s">
        <v>2322</v>
      </c>
      <c r="D1217" s="26" t="s">
        <v>2321</v>
      </c>
      <c r="E1217" s="25">
        <v>86.181494000000001</v>
      </c>
      <c r="F1217" s="25">
        <v>41.732373000000003</v>
      </c>
    </row>
    <row r="1218" spans="2:6" x14ac:dyDescent="0.25">
      <c r="B1218" s="26" t="s">
        <v>2296</v>
      </c>
      <c r="C1218" s="26" t="s">
        <v>2320</v>
      </c>
      <c r="D1218" s="26" t="s">
        <v>2319</v>
      </c>
      <c r="E1218" s="25">
        <v>88.317397999999997</v>
      </c>
      <c r="F1218" s="25">
        <v>43.369942999999999</v>
      </c>
    </row>
    <row r="1219" spans="2:6" x14ac:dyDescent="0.25">
      <c r="B1219" s="26" t="s">
        <v>2296</v>
      </c>
      <c r="C1219" s="26" t="s">
        <v>2298</v>
      </c>
      <c r="D1219" s="26" t="s">
        <v>2318</v>
      </c>
      <c r="E1219" s="25">
        <v>90.220094000000003</v>
      </c>
      <c r="F1219" s="25">
        <v>42.874758999999997</v>
      </c>
    </row>
    <row r="1220" spans="2:6" x14ac:dyDescent="0.25">
      <c r="B1220" s="26" t="s">
        <v>2296</v>
      </c>
      <c r="C1220" s="26" t="s">
        <v>2317</v>
      </c>
      <c r="D1220" s="26" t="s">
        <v>2316</v>
      </c>
      <c r="E1220" s="25">
        <v>87.273865000000001</v>
      </c>
      <c r="F1220" s="25">
        <v>44.020127000000002</v>
      </c>
    </row>
    <row r="1221" spans="2:6" x14ac:dyDescent="0.25">
      <c r="B1221" s="26" t="s">
        <v>2296</v>
      </c>
      <c r="C1221" s="26" t="s">
        <v>2307</v>
      </c>
      <c r="D1221" s="26" t="s">
        <v>2315</v>
      </c>
      <c r="E1221" s="25">
        <v>80.269926999999996</v>
      </c>
      <c r="F1221" s="25">
        <v>41.173859999999998</v>
      </c>
    </row>
    <row r="1222" spans="2:6" x14ac:dyDescent="0.25">
      <c r="B1222" s="26" t="s">
        <v>2296</v>
      </c>
      <c r="C1222" s="26" t="s">
        <v>2311</v>
      </c>
      <c r="D1222" s="26" t="s">
        <v>2314</v>
      </c>
      <c r="E1222" s="25">
        <v>75.953725000000006</v>
      </c>
      <c r="F1222" s="25">
        <v>39.153888999999999</v>
      </c>
    </row>
    <row r="1223" spans="2:6" x14ac:dyDescent="0.25">
      <c r="B1223" s="26" t="s">
        <v>2296</v>
      </c>
      <c r="C1223" s="26" t="s">
        <v>2302</v>
      </c>
      <c r="D1223" s="26" t="s">
        <v>2313</v>
      </c>
      <c r="E1223" s="25">
        <v>88.139227000000005</v>
      </c>
      <c r="F1223" s="25">
        <v>47.832752999999997</v>
      </c>
    </row>
    <row r="1224" spans="2:6" x14ac:dyDescent="0.25">
      <c r="B1224" s="26" t="s">
        <v>2296</v>
      </c>
      <c r="C1224" s="26" t="s">
        <v>2311</v>
      </c>
      <c r="D1224" s="26" t="s">
        <v>2312</v>
      </c>
      <c r="E1224" s="25">
        <v>75.953725000000006</v>
      </c>
      <c r="F1224" s="25">
        <v>39.153888999999999</v>
      </c>
    </row>
    <row r="1225" spans="2:6" x14ac:dyDescent="0.25">
      <c r="B1225" s="26" t="s">
        <v>2296</v>
      </c>
      <c r="C1225" s="26" t="s">
        <v>2311</v>
      </c>
      <c r="D1225" s="26" t="s">
        <v>2310</v>
      </c>
      <c r="E1225" s="25">
        <v>76.174905999999993</v>
      </c>
      <c r="F1225" s="25">
        <v>39.722079000000001</v>
      </c>
    </row>
    <row r="1226" spans="2:6" x14ac:dyDescent="0.25">
      <c r="B1226" s="26" t="s">
        <v>2296</v>
      </c>
      <c r="C1226" s="26" t="s">
        <v>2309</v>
      </c>
      <c r="D1226" s="26" t="s">
        <v>2308</v>
      </c>
      <c r="E1226" s="25">
        <v>82.057972000000007</v>
      </c>
      <c r="F1226" s="25">
        <v>44.860010000000003</v>
      </c>
    </row>
    <row r="1227" spans="2:6" x14ac:dyDescent="0.25">
      <c r="B1227" s="26" t="s">
        <v>2296</v>
      </c>
      <c r="C1227" s="26" t="s">
        <v>2307</v>
      </c>
      <c r="D1227" s="26" t="s">
        <v>2306</v>
      </c>
      <c r="E1227" s="25">
        <v>80.381849000000003</v>
      </c>
      <c r="F1227" s="25">
        <v>40.649358999999997</v>
      </c>
    </row>
    <row r="1228" spans="2:6" x14ac:dyDescent="0.25">
      <c r="B1228" s="26" t="s">
        <v>2296</v>
      </c>
      <c r="C1228" s="26" t="s">
        <v>2304</v>
      </c>
      <c r="D1228" s="26" t="s">
        <v>2305</v>
      </c>
      <c r="E1228" s="25">
        <v>80.885281000000006</v>
      </c>
      <c r="F1228" s="25">
        <v>44.062249999999999</v>
      </c>
    </row>
    <row r="1229" spans="2:6" x14ac:dyDescent="0.25">
      <c r="B1229" s="26" t="s">
        <v>2296</v>
      </c>
      <c r="C1229" s="26" t="s">
        <v>2304</v>
      </c>
      <c r="D1229" s="26" t="s">
        <v>2303</v>
      </c>
      <c r="E1229" s="25">
        <v>80.885281000000006</v>
      </c>
      <c r="F1229" s="25">
        <v>44.062249999999999</v>
      </c>
    </row>
    <row r="1230" spans="2:6" x14ac:dyDescent="0.25">
      <c r="B1230" s="26" t="s">
        <v>2296</v>
      </c>
      <c r="C1230" s="26" t="s">
        <v>2302</v>
      </c>
      <c r="D1230" s="26" t="s">
        <v>2301</v>
      </c>
      <c r="E1230" s="25">
        <v>90.389443999999997</v>
      </c>
      <c r="F1230" s="25">
        <v>46.680194</v>
      </c>
    </row>
    <row r="1231" spans="2:6" x14ac:dyDescent="0.25">
      <c r="B1231" s="26" t="s">
        <v>2296</v>
      </c>
      <c r="C1231" s="26" t="s">
        <v>2300</v>
      </c>
      <c r="D1231" s="26" t="s">
        <v>2299</v>
      </c>
      <c r="E1231" s="25">
        <v>83.633374000000003</v>
      </c>
      <c r="F1231" s="25">
        <v>46.531885000000003</v>
      </c>
    </row>
    <row r="1232" spans="2:6" x14ac:dyDescent="0.25">
      <c r="B1232" s="26" t="s">
        <v>2296</v>
      </c>
      <c r="C1232" s="26" t="s">
        <v>2298</v>
      </c>
      <c r="D1232" s="26" t="s">
        <v>2297</v>
      </c>
      <c r="E1232" s="25">
        <v>89.192458999999999</v>
      </c>
      <c r="F1232" s="25">
        <v>42.948549</v>
      </c>
    </row>
    <row r="1233" spans="2:6" x14ac:dyDescent="0.25">
      <c r="B1233" s="26" t="s">
        <v>2296</v>
      </c>
      <c r="C1233" s="26" t="s">
        <v>2295</v>
      </c>
      <c r="D1233" s="26" t="s">
        <v>2294</v>
      </c>
      <c r="E1233" s="25">
        <v>77.658823999999996</v>
      </c>
      <c r="F1233" s="25">
        <v>38.911194000000002</v>
      </c>
    </row>
    <row r="1234" spans="2:6" x14ac:dyDescent="0.25">
      <c r="B1234" s="26" t="s">
        <v>313</v>
      </c>
      <c r="C1234" s="26" t="s">
        <v>2198</v>
      </c>
      <c r="D1234" s="26" t="s">
        <v>2293</v>
      </c>
      <c r="E1234" s="25">
        <v>120.326537</v>
      </c>
      <c r="F1234" s="25">
        <v>32.872715999999997</v>
      </c>
    </row>
    <row r="1235" spans="2:6" x14ac:dyDescent="0.25">
      <c r="B1235" s="26" t="s">
        <v>313</v>
      </c>
      <c r="C1235" s="26" t="s">
        <v>2212</v>
      </c>
      <c r="D1235" s="26" t="s">
        <v>2292</v>
      </c>
      <c r="E1235" s="25">
        <v>118.75956499999999</v>
      </c>
      <c r="F1235" s="25">
        <v>34.547919</v>
      </c>
    </row>
    <row r="1236" spans="2:6" x14ac:dyDescent="0.25">
      <c r="B1236" s="26" t="s">
        <v>313</v>
      </c>
      <c r="C1236" s="26" t="s">
        <v>2188</v>
      </c>
      <c r="D1236" s="26" t="s">
        <v>2291</v>
      </c>
      <c r="E1236" s="25">
        <v>116.602582</v>
      </c>
      <c r="F1236" s="25">
        <v>34.699770000000001</v>
      </c>
    </row>
    <row r="1237" spans="2:6" x14ac:dyDescent="0.25">
      <c r="B1237" s="26" t="s">
        <v>313</v>
      </c>
      <c r="C1237" s="26" t="s">
        <v>2234</v>
      </c>
      <c r="D1237" s="26" t="s">
        <v>2290</v>
      </c>
      <c r="E1237" s="25">
        <v>119.440501</v>
      </c>
      <c r="F1237" s="25">
        <v>32.137920000000001</v>
      </c>
    </row>
    <row r="1238" spans="2:6" x14ac:dyDescent="0.25">
      <c r="B1238" s="26" t="s">
        <v>313</v>
      </c>
      <c r="C1238" s="26" t="s">
        <v>2234</v>
      </c>
      <c r="D1238" s="26" t="s">
        <v>2289</v>
      </c>
      <c r="E1238" s="25">
        <v>119.61250099999999</v>
      </c>
      <c r="F1238" s="25">
        <v>32.015920000000001</v>
      </c>
    </row>
    <row r="1239" spans="2:6" x14ac:dyDescent="0.25">
      <c r="B1239" s="26" t="s">
        <v>313</v>
      </c>
      <c r="C1239" s="26" t="s">
        <v>2188</v>
      </c>
      <c r="D1239" s="26" t="s">
        <v>2288</v>
      </c>
      <c r="E1239" s="25">
        <v>117.25842400000001</v>
      </c>
      <c r="F1239" s="25">
        <v>34.259087000000001</v>
      </c>
    </row>
    <row r="1240" spans="2:6" x14ac:dyDescent="0.25">
      <c r="B1240" s="26" t="s">
        <v>313</v>
      </c>
      <c r="C1240" s="26" t="s">
        <v>2234</v>
      </c>
      <c r="D1240" s="26" t="s">
        <v>2287</v>
      </c>
      <c r="E1240" s="25">
        <v>119.475604</v>
      </c>
      <c r="F1240" s="25">
        <v>32.203785000000003</v>
      </c>
    </row>
    <row r="1241" spans="2:6" x14ac:dyDescent="0.25">
      <c r="B1241" s="26" t="s">
        <v>313</v>
      </c>
      <c r="C1241" s="26" t="s">
        <v>2198</v>
      </c>
      <c r="D1241" s="26" t="s">
        <v>2286</v>
      </c>
      <c r="E1241" s="25">
        <v>120.204578</v>
      </c>
      <c r="F1241" s="25">
        <v>33.395893000000001</v>
      </c>
    </row>
    <row r="1242" spans="2:6" x14ac:dyDescent="0.25">
      <c r="B1242" s="26" t="s">
        <v>313</v>
      </c>
      <c r="C1242" s="26" t="s">
        <v>2191</v>
      </c>
      <c r="D1242" s="26" t="s">
        <v>2285</v>
      </c>
      <c r="E1242" s="25">
        <v>119.191467</v>
      </c>
      <c r="F1242" s="25">
        <v>32.278089999999999</v>
      </c>
    </row>
    <row r="1243" spans="2:6" x14ac:dyDescent="0.25">
      <c r="B1243" s="26" t="s">
        <v>313</v>
      </c>
      <c r="C1243" s="26" t="s">
        <v>2189</v>
      </c>
      <c r="D1243" s="26" t="s">
        <v>2284</v>
      </c>
      <c r="E1243" s="25">
        <v>118.827471</v>
      </c>
      <c r="F1243" s="25">
        <v>32.328665999999998</v>
      </c>
    </row>
    <row r="1244" spans="2:6" x14ac:dyDescent="0.25">
      <c r="B1244" s="26" t="s">
        <v>313</v>
      </c>
      <c r="C1244" s="26" t="s">
        <v>2193</v>
      </c>
      <c r="D1244" s="26" t="s">
        <v>2283</v>
      </c>
      <c r="E1244" s="25">
        <v>119.85751399999999</v>
      </c>
      <c r="F1244" s="25">
        <v>32.917824000000003</v>
      </c>
    </row>
    <row r="1245" spans="2:6" x14ac:dyDescent="0.25">
      <c r="B1245" s="26" t="s">
        <v>313</v>
      </c>
      <c r="C1245" s="26" t="s">
        <v>2234</v>
      </c>
      <c r="D1245" s="26" t="s">
        <v>2282</v>
      </c>
      <c r="E1245" s="25">
        <v>119.175433</v>
      </c>
      <c r="F1245" s="25">
        <v>31.950923</v>
      </c>
    </row>
    <row r="1246" spans="2:6" x14ac:dyDescent="0.25">
      <c r="B1246" s="26" t="s">
        <v>313</v>
      </c>
      <c r="C1246" s="26" t="s">
        <v>2210</v>
      </c>
      <c r="D1246" s="26" t="s">
        <v>2281</v>
      </c>
      <c r="E1246" s="25">
        <v>121.66347399999999</v>
      </c>
      <c r="F1246" s="25">
        <v>31.814233000000002</v>
      </c>
    </row>
    <row r="1247" spans="2:6" x14ac:dyDescent="0.25">
      <c r="B1247" s="26" t="s">
        <v>313</v>
      </c>
      <c r="C1247" s="26" t="s">
        <v>2216</v>
      </c>
      <c r="D1247" s="26" t="s">
        <v>2280</v>
      </c>
      <c r="E1247" s="25">
        <v>120.638508</v>
      </c>
      <c r="F1247" s="25">
        <v>31.268260999999999</v>
      </c>
    </row>
    <row r="1248" spans="2:6" x14ac:dyDescent="0.25">
      <c r="B1248" s="26" t="s">
        <v>313</v>
      </c>
      <c r="C1248" s="26" t="s">
        <v>2216</v>
      </c>
      <c r="D1248" s="26" t="s">
        <v>2279</v>
      </c>
      <c r="E1248" s="25">
        <v>120.651567</v>
      </c>
      <c r="F1248" s="25">
        <v>31.144644</v>
      </c>
    </row>
    <row r="1249" spans="2:6" x14ac:dyDescent="0.25">
      <c r="B1249" s="26" t="s">
        <v>313</v>
      </c>
      <c r="C1249" s="26" t="s">
        <v>2198</v>
      </c>
      <c r="D1249" s="26" t="s">
        <v>2278</v>
      </c>
      <c r="E1249" s="25">
        <v>119.58460100000001</v>
      </c>
      <c r="F1249" s="25">
        <v>34.204743000000001</v>
      </c>
    </row>
    <row r="1250" spans="2:6" x14ac:dyDescent="0.25">
      <c r="B1250" s="26" t="s">
        <v>313</v>
      </c>
      <c r="C1250" s="26" t="s">
        <v>2198</v>
      </c>
      <c r="D1250" s="26" t="s">
        <v>2277</v>
      </c>
      <c r="E1250" s="25">
        <v>120.50743900000001</v>
      </c>
      <c r="F1250" s="25">
        <v>33.20476</v>
      </c>
    </row>
    <row r="1251" spans="2:6" x14ac:dyDescent="0.25">
      <c r="B1251" s="26" t="s">
        <v>313</v>
      </c>
      <c r="C1251" s="26" t="s">
        <v>2203</v>
      </c>
      <c r="D1251" s="26" t="s">
        <v>2276</v>
      </c>
      <c r="E1251" s="25">
        <v>119.980463</v>
      </c>
      <c r="F1251" s="25">
        <v>31.78557</v>
      </c>
    </row>
    <row r="1252" spans="2:6" x14ac:dyDescent="0.25">
      <c r="B1252" s="26" t="s">
        <v>313</v>
      </c>
      <c r="C1252" s="26" t="s">
        <v>2216</v>
      </c>
      <c r="D1252" s="26" t="s">
        <v>2275</v>
      </c>
      <c r="E1252" s="25">
        <v>121.135595</v>
      </c>
      <c r="F1252" s="25">
        <v>31.464599</v>
      </c>
    </row>
    <row r="1253" spans="2:6" x14ac:dyDescent="0.25">
      <c r="B1253" s="26" t="s">
        <v>313</v>
      </c>
      <c r="C1253" s="26" t="s">
        <v>2210</v>
      </c>
      <c r="D1253" s="26" t="s">
        <v>2274</v>
      </c>
      <c r="E1253" s="25">
        <v>121.192438</v>
      </c>
      <c r="F1253" s="25">
        <v>32.335872999999999</v>
      </c>
    </row>
    <row r="1254" spans="2:6" x14ac:dyDescent="0.25">
      <c r="B1254" s="26" t="s">
        <v>313</v>
      </c>
      <c r="C1254" s="26" t="s">
        <v>2210</v>
      </c>
      <c r="D1254" s="26" t="s">
        <v>2273</v>
      </c>
      <c r="E1254" s="25">
        <v>120.579466</v>
      </c>
      <c r="F1254" s="25">
        <v>32.377851</v>
      </c>
    </row>
    <row r="1255" spans="2:6" x14ac:dyDescent="0.25">
      <c r="B1255" s="26" t="s">
        <v>313</v>
      </c>
      <c r="C1255" s="26" t="s">
        <v>2216</v>
      </c>
      <c r="D1255" s="26" t="s">
        <v>2272</v>
      </c>
      <c r="E1255" s="25">
        <v>120.62345500000001</v>
      </c>
      <c r="F1255" s="25">
        <v>31.341830999999999</v>
      </c>
    </row>
    <row r="1256" spans="2:6" x14ac:dyDescent="0.25">
      <c r="B1256" s="26" t="s">
        <v>313</v>
      </c>
      <c r="C1256" s="26" t="s">
        <v>2193</v>
      </c>
      <c r="D1256" s="26" t="s">
        <v>2271</v>
      </c>
      <c r="E1256" s="25">
        <v>120.133398</v>
      </c>
      <c r="F1256" s="25">
        <v>32.515234</v>
      </c>
    </row>
    <row r="1257" spans="2:6" x14ac:dyDescent="0.25">
      <c r="B1257" s="26" t="s">
        <v>313</v>
      </c>
      <c r="C1257" s="26" t="s">
        <v>2200</v>
      </c>
      <c r="D1257" s="26" t="s">
        <v>2270</v>
      </c>
      <c r="E1257" s="25">
        <v>119.83160599999999</v>
      </c>
      <c r="F1257" s="25">
        <v>31.342956999999998</v>
      </c>
    </row>
    <row r="1258" spans="2:6" x14ac:dyDescent="0.25">
      <c r="B1258" s="26" t="s">
        <v>313</v>
      </c>
      <c r="C1258" s="26" t="s">
        <v>2191</v>
      </c>
      <c r="D1258" s="26" t="s">
        <v>2269</v>
      </c>
      <c r="E1258" s="25">
        <v>119.365556</v>
      </c>
      <c r="F1258" s="25">
        <v>33.247205000000001</v>
      </c>
    </row>
    <row r="1259" spans="2:6" x14ac:dyDescent="0.25">
      <c r="B1259" s="26" t="s">
        <v>313</v>
      </c>
      <c r="C1259" s="26" t="s">
        <v>2243</v>
      </c>
      <c r="D1259" s="26" t="s">
        <v>2268</v>
      </c>
      <c r="E1259" s="25">
        <v>118.249567</v>
      </c>
      <c r="F1259" s="25">
        <v>33.968677999999997</v>
      </c>
    </row>
    <row r="1260" spans="2:6" x14ac:dyDescent="0.25">
      <c r="B1260" s="26" t="s">
        <v>313</v>
      </c>
      <c r="C1260" s="26" t="s">
        <v>2243</v>
      </c>
      <c r="D1260" s="26" t="s">
        <v>2267</v>
      </c>
      <c r="E1260" s="25">
        <v>118.336401</v>
      </c>
      <c r="F1260" s="25">
        <v>33.954804000000003</v>
      </c>
    </row>
    <row r="1261" spans="2:6" x14ac:dyDescent="0.25">
      <c r="B1261" s="26" t="s">
        <v>313</v>
      </c>
      <c r="C1261" s="26" t="s">
        <v>2198</v>
      </c>
      <c r="D1261" s="26" t="s">
        <v>2266</v>
      </c>
      <c r="E1261" s="25">
        <v>120.26444600000001</v>
      </c>
      <c r="F1261" s="25">
        <v>33.781013999999999</v>
      </c>
    </row>
    <row r="1262" spans="2:6" x14ac:dyDescent="0.25">
      <c r="B1262" s="26" t="s">
        <v>313</v>
      </c>
      <c r="C1262" s="26" t="s">
        <v>2210</v>
      </c>
      <c r="D1262" s="26" t="s">
        <v>2265</v>
      </c>
      <c r="E1262" s="25">
        <v>120.86342</v>
      </c>
      <c r="F1262" s="25">
        <v>32.015923000000001</v>
      </c>
    </row>
    <row r="1263" spans="2:6" x14ac:dyDescent="0.25">
      <c r="B1263" s="26" t="s">
        <v>313</v>
      </c>
      <c r="C1263" s="26" t="s">
        <v>2216</v>
      </c>
      <c r="D1263" s="26" t="s">
        <v>2264</v>
      </c>
      <c r="E1263" s="25">
        <v>120.759496</v>
      </c>
      <c r="F1263" s="25">
        <v>31.659538000000001</v>
      </c>
    </row>
    <row r="1264" spans="2:6" x14ac:dyDescent="0.25">
      <c r="B1264" s="26" t="s">
        <v>313</v>
      </c>
      <c r="C1264" s="26" t="s">
        <v>2191</v>
      </c>
      <c r="D1264" s="26" t="s">
        <v>2263</v>
      </c>
      <c r="E1264" s="25">
        <v>119.43850500000001</v>
      </c>
      <c r="F1264" s="25">
        <v>32.400660999999999</v>
      </c>
    </row>
    <row r="1265" spans="2:6" x14ac:dyDescent="0.25">
      <c r="B1265" s="26" t="s">
        <v>313</v>
      </c>
      <c r="C1265" s="26" t="s">
        <v>2198</v>
      </c>
      <c r="D1265" s="26" t="s">
        <v>2262</v>
      </c>
      <c r="E1265" s="25">
        <v>119.805531</v>
      </c>
      <c r="F1265" s="25">
        <v>33.469833000000001</v>
      </c>
    </row>
    <row r="1266" spans="2:6" x14ac:dyDescent="0.25">
      <c r="B1266" s="26" t="s">
        <v>313</v>
      </c>
      <c r="C1266" s="26" t="s">
        <v>2189</v>
      </c>
      <c r="D1266" s="26" t="s">
        <v>2261</v>
      </c>
      <c r="E1266" s="25">
        <v>118.738569</v>
      </c>
      <c r="F1266" s="25">
        <v>32.009369999999997</v>
      </c>
    </row>
    <row r="1267" spans="2:6" x14ac:dyDescent="0.25">
      <c r="B1267" s="26" t="s">
        <v>313</v>
      </c>
      <c r="C1267" s="26" t="s">
        <v>2216</v>
      </c>
      <c r="D1267" s="26" t="s">
        <v>2260</v>
      </c>
      <c r="E1267" s="25">
        <v>120.561554</v>
      </c>
      <c r="F1267" s="25">
        <v>31.881141</v>
      </c>
    </row>
    <row r="1268" spans="2:6" x14ac:dyDescent="0.25">
      <c r="B1268" s="26" t="s">
        <v>313</v>
      </c>
      <c r="C1268" s="26" t="s">
        <v>2200</v>
      </c>
      <c r="D1268" s="26" t="s">
        <v>2259</v>
      </c>
      <c r="E1268" s="25">
        <v>120.304596</v>
      </c>
      <c r="F1268" s="25">
        <v>31.686741000000001</v>
      </c>
    </row>
    <row r="1269" spans="2:6" x14ac:dyDescent="0.25">
      <c r="B1269" s="26" t="s">
        <v>313</v>
      </c>
      <c r="C1269" s="26" t="s">
        <v>2234</v>
      </c>
      <c r="D1269" s="26" t="s">
        <v>2258</v>
      </c>
      <c r="E1269" s="25">
        <v>119.80352000000001</v>
      </c>
      <c r="F1269" s="25">
        <v>32.242967</v>
      </c>
    </row>
    <row r="1270" spans="2:6" x14ac:dyDescent="0.25">
      <c r="B1270" s="26" t="s">
        <v>313</v>
      </c>
      <c r="C1270" s="26" t="s">
        <v>2203</v>
      </c>
      <c r="D1270" s="26" t="s">
        <v>2257</v>
      </c>
      <c r="E1270" s="25">
        <v>119.977514</v>
      </c>
      <c r="F1270" s="25">
        <v>31.836324000000001</v>
      </c>
    </row>
    <row r="1271" spans="2:6" x14ac:dyDescent="0.25">
      <c r="B1271" s="26" t="s">
        <v>313</v>
      </c>
      <c r="C1271" s="26" t="s">
        <v>2200</v>
      </c>
      <c r="D1271" s="26" t="s">
        <v>2256</v>
      </c>
      <c r="E1271" s="25">
        <v>120.370396</v>
      </c>
      <c r="F1271" s="25">
        <v>31.554849999999998</v>
      </c>
    </row>
    <row r="1272" spans="2:6" x14ac:dyDescent="0.25">
      <c r="B1272" s="26" t="s">
        <v>313</v>
      </c>
      <c r="C1272" s="26" t="s">
        <v>2188</v>
      </c>
      <c r="D1272" s="26" t="s">
        <v>2255</v>
      </c>
      <c r="E1272" s="25">
        <v>118.361537</v>
      </c>
      <c r="F1272" s="25">
        <v>34.375610999999999</v>
      </c>
    </row>
    <row r="1273" spans="2:6" x14ac:dyDescent="0.25">
      <c r="B1273" s="26" t="s">
        <v>313</v>
      </c>
      <c r="C1273" s="26" t="s">
        <v>2216</v>
      </c>
      <c r="D1273" s="26" t="s">
        <v>2254</v>
      </c>
      <c r="E1273" s="25">
        <v>120.987452</v>
      </c>
      <c r="F1273" s="25">
        <v>31.390863</v>
      </c>
    </row>
    <row r="1274" spans="2:6" x14ac:dyDescent="0.25">
      <c r="B1274" s="26" t="s">
        <v>313</v>
      </c>
      <c r="C1274" s="26" t="s">
        <v>2189</v>
      </c>
      <c r="D1274" s="26" t="s">
        <v>2253</v>
      </c>
      <c r="E1274" s="25">
        <v>118.915423</v>
      </c>
      <c r="F1274" s="25">
        <v>32.102600000000002</v>
      </c>
    </row>
    <row r="1275" spans="2:6" x14ac:dyDescent="0.25">
      <c r="B1275" s="26" t="s">
        <v>313</v>
      </c>
      <c r="C1275" s="26" t="s">
        <v>2200</v>
      </c>
      <c r="D1275" s="26" t="s">
        <v>2252</v>
      </c>
      <c r="E1275" s="25">
        <v>120.3096</v>
      </c>
      <c r="F1275" s="25">
        <v>31.571645</v>
      </c>
    </row>
    <row r="1276" spans="2:6" x14ac:dyDescent="0.25">
      <c r="B1276" s="26" t="s">
        <v>313</v>
      </c>
      <c r="C1276" s="26" t="s">
        <v>2203</v>
      </c>
      <c r="D1276" s="26" t="s">
        <v>2251</v>
      </c>
      <c r="E1276" s="25">
        <v>119.948612</v>
      </c>
      <c r="F1276" s="25">
        <v>31.706447000000001</v>
      </c>
    </row>
    <row r="1277" spans="2:6" x14ac:dyDescent="0.25">
      <c r="B1277" s="26" t="s">
        <v>313</v>
      </c>
      <c r="C1277" s="26" t="s">
        <v>2189</v>
      </c>
      <c r="D1277" s="26" t="s">
        <v>2250</v>
      </c>
      <c r="E1277" s="25">
        <v>118.84656699999999</v>
      </c>
      <c r="F1277" s="25">
        <v>31.958527</v>
      </c>
    </row>
    <row r="1278" spans="2:6" x14ac:dyDescent="0.25">
      <c r="B1278" s="26" t="s">
        <v>313</v>
      </c>
      <c r="C1278" s="26" t="s">
        <v>2191</v>
      </c>
      <c r="D1278" s="26" t="s">
        <v>2249</v>
      </c>
      <c r="E1278" s="25">
        <v>119.57660300000001</v>
      </c>
      <c r="F1278" s="25">
        <v>32.440294999999999</v>
      </c>
    </row>
    <row r="1279" spans="2:6" x14ac:dyDescent="0.25">
      <c r="B1279" s="26" t="s">
        <v>313</v>
      </c>
      <c r="C1279" s="26" t="s">
        <v>2200</v>
      </c>
      <c r="D1279" s="26" t="s">
        <v>2248</v>
      </c>
      <c r="E1279" s="25">
        <v>120.370396</v>
      </c>
      <c r="F1279" s="25">
        <v>31.554849999999998</v>
      </c>
    </row>
    <row r="1280" spans="2:6" x14ac:dyDescent="0.25">
      <c r="B1280" s="26" t="s">
        <v>313</v>
      </c>
      <c r="C1280" s="26" t="s">
        <v>2188</v>
      </c>
      <c r="D1280" s="26" t="s">
        <v>2247</v>
      </c>
      <c r="E1280" s="25">
        <v>116.94258600000001</v>
      </c>
      <c r="F1280" s="25">
        <v>34.765152</v>
      </c>
    </row>
    <row r="1281" spans="2:6" x14ac:dyDescent="0.25">
      <c r="B1281" s="26" t="s">
        <v>313</v>
      </c>
      <c r="C1281" s="26" t="s">
        <v>2243</v>
      </c>
      <c r="D1281" s="26" t="s">
        <v>2246</v>
      </c>
      <c r="E1281" s="25">
        <v>118.810419</v>
      </c>
      <c r="F1281" s="25">
        <v>34.117454000000002</v>
      </c>
    </row>
    <row r="1282" spans="2:6" x14ac:dyDescent="0.25">
      <c r="B1282" s="26" t="s">
        <v>313</v>
      </c>
      <c r="C1282" s="26" t="s">
        <v>2188</v>
      </c>
      <c r="D1282" s="26" t="s">
        <v>2245</v>
      </c>
      <c r="E1282" s="25">
        <v>117.20059000000001</v>
      </c>
      <c r="F1282" s="25">
        <v>34.249943000000002</v>
      </c>
    </row>
    <row r="1283" spans="2:6" x14ac:dyDescent="0.25">
      <c r="B1283" s="26" t="s">
        <v>313</v>
      </c>
      <c r="C1283" s="26" t="s">
        <v>2243</v>
      </c>
      <c r="D1283" s="26" t="s">
        <v>2244</v>
      </c>
      <c r="E1283" s="25">
        <v>118.222416</v>
      </c>
      <c r="F1283" s="25">
        <v>33.465733</v>
      </c>
    </row>
    <row r="1284" spans="2:6" x14ac:dyDescent="0.25">
      <c r="B1284" s="26" t="s">
        <v>313</v>
      </c>
      <c r="C1284" s="26" t="s">
        <v>2243</v>
      </c>
      <c r="D1284" s="26" t="s">
        <v>2242</v>
      </c>
      <c r="E1284" s="25">
        <v>118.70946600000001</v>
      </c>
      <c r="F1284" s="25">
        <v>33.728327999999998</v>
      </c>
    </row>
    <row r="1285" spans="2:6" x14ac:dyDescent="0.25">
      <c r="B1285" s="26" t="s">
        <v>313</v>
      </c>
      <c r="C1285" s="26" t="s">
        <v>2193</v>
      </c>
      <c r="D1285" s="26" t="s">
        <v>2241</v>
      </c>
      <c r="E1285" s="25">
        <v>120.058599</v>
      </c>
      <c r="F1285" s="25">
        <v>32.177473999999997</v>
      </c>
    </row>
    <row r="1286" spans="2:6" x14ac:dyDescent="0.25">
      <c r="B1286" s="26" t="s">
        <v>313</v>
      </c>
      <c r="C1286" s="26" t="s">
        <v>2205</v>
      </c>
      <c r="D1286" s="26" t="s">
        <v>2240</v>
      </c>
      <c r="E1286" s="25">
        <v>118.87958399999999</v>
      </c>
      <c r="F1286" s="25">
        <v>33.299624999999999</v>
      </c>
    </row>
    <row r="1287" spans="2:6" x14ac:dyDescent="0.25">
      <c r="B1287" s="26" t="s">
        <v>313</v>
      </c>
      <c r="C1287" s="26" t="s">
        <v>2189</v>
      </c>
      <c r="D1287" s="26" t="s">
        <v>2239</v>
      </c>
      <c r="E1287" s="25">
        <v>118.634604</v>
      </c>
      <c r="F1287" s="25">
        <v>32.064678999999998</v>
      </c>
    </row>
    <row r="1288" spans="2:6" x14ac:dyDescent="0.25">
      <c r="B1288" s="26" t="s">
        <v>313</v>
      </c>
      <c r="C1288" s="26" t="s">
        <v>2210</v>
      </c>
      <c r="D1288" s="26" t="s">
        <v>2238</v>
      </c>
      <c r="E1288" s="25">
        <v>120.474433</v>
      </c>
      <c r="F1288" s="25">
        <v>32.539195999999997</v>
      </c>
    </row>
    <row r="1289" spans="2:6" x14ac:dyDescent="0.25">
      <c r="B1289" s="26" t="s">
        <v>313</v>
      </c>
      <c r="C1289" s="26" t="s">
        <v>2212</v>
      </c>
      <c r="D1289" s="26" t="s">
        <v>940</v>
      </c>
      <c r="E1289" s="25">
        <v>119.169408</v>
      </c>
      <c r="F1289" s="25">
        <v>34.577455999999998</v>
      </c>
    </row>
    <row r="1290" spans="2:6" x14ac:dyDescent="0.25">
      <c r="B1290" s="26" t="s">
        <v>313</v>
      </c>
      <c r="C1290" s="26" t="s">
        <v>2210</v>
      </c>
      <c r="D1290" s="26" t="s">
        <v>2237</v>
      </c>
      <c r="E1290" s="25">
        <v>121.188436</v>
      </c>
      <c r="F1290" s="25">
        <v>31.873612000000001</v>
      </c>
    </row>
    <row r="1291" spans="2:6" x14ac:dyDescent="0.25">
      <c r="B1291" s="26" t="s">
        <v>313</v>
      </c>
      <c r="C1291" s="26" t="s">
        <v>2193</v>
      </c>
      <c r="D1291" s="26" t="s">
        <v>2236</v>
      </c>
      <c r="E1291" s="25">
        <v>119.92552499999999</v>
      </c>
      <c r="F1291" s="25">
        <v>32.496732000000002</v>
      </c>
    </row>
    <row r="1292" spans="2:6" x14ac:dyDescent="0.25">
      <c r="B1292" s="26" t="s">
        <v>313</v>
      </c>
      <c r="C1292" s="26" t="s">
        <v>2205</v>
      </c>
      <c r="D1292" s="26" t="s">
        <v>2235</v>
      </c>
      <c r="E1292" s="25">
        <v>119.266448</v>
      </c>
      <c r="F1292" s="25">
        <v>33.787078999999999</v>
      </c>
    </row>
    <row r="1293" spans="2:6" x14ac:dyDescent="0.25">
      <c r="B1293" s="26" t="s">
        <v>313</v>
      </c>
      <c r="C1293" s="26" t="s">
        <v>2234</v>
      </c>
      <c r="D1293" s="26" t="s">
        <v>2233</v>
      </c>
      <c r="E1293" s="25">
        <v>119.41844</v>
      </c>
      <c r="F1293" s="25">
        <v>32.201495000000001</v>
      </c>
    </row>
    <row r="1294" spans="2:6" x14ac:dyDescent="0.25">
      <c r="B1294" s="26" t="s">
        <v>313</v>
      </c>
      <c r="C1294" s="26" t="s">
        <v>2205</v>
      </c>
      <c r="D1294" s="26" t="s">
        <v>2232</v>
      </c>
      <c r="E1294" s="25">
        <v>119.147463</v>
      </c>
      <c r="F1294" s="25">
        <v>33.509</v>
      </c>
    </row>
    <row r="1295" spans="2:6" x14ac:dyDescent="0.25">
      <c r="B1295" s="26" t="s">
        <v>313</v>
      </c>
      <c r="C1295" s="26" t="s">
        <v>2205</v>
      </c>
      <c r="D1295" s="26" t="s">
        <v>2231</v>
      </c>
      <c r="E1295" s="25">
        <v>119.041422</v>
      </c>
      <c r="F1295" s="25">
        <v>33.638150000000003</v>
      </c>
    </row>
    <row r="1296" spans="2:6" x14ac:dyDescent="0.25">
      <c r="B1296" s="26" t="s">
        <v>313</v>
      </c>
      <c r="C1296" s="26" t="s">
        <v>2205</v>
      </c>
      <c r="D1296" s="26" t="s">
        <v>2230</v>
      </c>
      <c r="E1296" s="25">
        <v>119.032414</v>
      </c>
      <c r="F1296" s="25">
        <v>33.558562000000002</v>
      </c>
    </row>
    <row r="1297" spans="2:6" x14ac:dyDescent="0.25">
      <c r="B1297" s="26" t="s">
        <v>313</v>
      </c>
      <c r="C1297" s="26" t="s">
        <v>2210</v>
      </c>
      <c r="D1297" s="26" t="s">
        <v>2229</v>
      </c>
      <c r="E1297" s="25">
        <v>120.82445199999999</v>
      </c>
      <c r="F1297" s="25">
        <v>32.037345000000002</v>
      </c>
    </row>
    <row r="1298" spans="2:6" x14ac:dyDescent="0.25">
      <c r="B1298" s="26" t="s">
        <v>313</v>
      </c>
      <c r="C1298" s="26" t="s">
        <v>2189</v>
      </c>
      <c r="D1298" s="26" t="s">
        <v>2228</v>
      </c>
      <c r="E1298" s="25">
        <v>119.03440399999999</v>
      </c>
      <c r="F1298" s="25">
        <v>31.657284000000001</v>
      </c>
    </row>
    <row r="1299" spans="2:6" x14ac:dyDescent="0.25">
      <c r="B1299" s="26" t="s">
        <v>313</v>
      </c>
      <c r="C1299" s="26" t="s">
        <v>2203</v>
      </c>
      <c r="D1299" s="26" t="s">
        <v>2227</v>
      </c>
      <c r="E1299" s="25">
        <v>119.491506</v>
      </c>
      <c r="F1299" s="25">
        <v>31.422101999999999</v>
      </c>
    </row>
    <row r="1300" spans="2:6" x14ac:dyDescent="0.25">
      <c r="B1300" s="26" t="s">
        <v>313</v>
      </c>
      <c r="C1300" s="26" t="s">
        <v>2198</v>
      </c>
      <c r="D1300" s="26" t="s">
        <v>2226</v>
      </c>
      <c r="E1300" s="25">
        <v>119.82762099999999</v>
      </c>
      <c r="F1300" s="25">
        <v>33.995646999999998</v>
      </c>
    </row>
    <row r="1301" spans="2:6" x14ac:dyDescent="0.25">
      <c r="B1301" s="26" t="s">
        <v>313</v>
      </c>
      <c r="C1301" s="26" t="s">
        <v>2200</v>
      </c>
      <c r="D1301" s="26" t="s">
        <v>2225</v>
      </c>
      <c r="E1301" s="25">
        <v>120.29154800000001</v>
      </c>
      <c r="F1301" s="25">
        <v>31.53464</v>
      </c>
    </row>
    <row r="1302" spans="2:6" x14ac:dyDescent="0.25">
      <c r="B1302" s="26" t="s">
        <v>313</v>
      </c>
      <c r="C1302" s="26" t="s">
        <v>2212</v>
      </c>
      <c r="D1302" s="26" t="s">
        <v>2224</v>
      </c>
      <c r="E1302" s="25">
        <v>119.246534</v>
      </c>
      <c r="F1302" s="25">
        <v>34.288615999999998</v>
      </c>
    </row>
    <row r="1303" spans="2:6" x14ac:dyDescent="0.25">
      <c r="B1303" s="26" t="s">
        <v>313</v>
      </c>
      <c r="C1303" s="26" t="s">
        <v>2212</v>
      </c>
      <c r="D1303" s="26" t="s">
        <v>2223</v>
      </c>
      <c r="E1303" s="25">
        <v>119.32253799999999</v>
      </c>
      <c r="F1303" s="25">
        <v>34.092590999999999</v>
      </c>
    </row>
    <row r="1304" spans="2:6" x14ac:dyDescent="0.25">
      <c r="B1304" s="26" t="s">
        <v>313</v>
      </c>
      <c r="C1304" s="26" t="s">
        <v>2189</v>
      </c>
      <c r="D1304" s="26" t="s">
        <v>2222</v>
      </c>
      <c r="E1304" s="25">
        <v>118.804413</v>
      </c>
      <c r="F1304" s="25">
        <v>32.054757000000002</v>
      </c>
    </row>
    <row r="1305" spans="2:6" x14ac:dyDescent="0.25">
      <c r="B1305" s="26" t="s">
        <v>313</v>
      </c>
      <c r="C1305" s="26" t="s">
        <v>2198</v>
      </c>
      <c r="D1305" s="26" t="s">
        <v>2221</v>
      </c>
      <c r="E1305" s="25">
        <v>120.16050300000001</v>
      </c>
      <c r="F1305" s="25">
        <v>33.34402</v>
      </c>
    </row>
    <row r="1306" spans="2:6" x14ac:dyDescent="0.25">
      <c r="B1306" s="26" t="s">
        <v>313</v>
      </c>
      <c r="C1306" s="26" t="s">
        <v>2205</v>
      </c>
      <c r="D1306" s="26" t="s">
        <v>2220</v>
      </c>
      <c r="E1306" s="25">
        <v>118.551441</v>
      </c>
      <c r="F1306" s="25">
        <v>33.018255000000003</v>
      </c>
    </row>
    <row r="1307" spans="2:6" x14ac:dyDescent="0.25">
      <c r="B1307" s="26" t="s">
        <v>313</v>
      </c>
      <c r="C1307" s="26" t="s">
        <v>2216</v>
      </c>
      <c r="D1307" s="26" t="s">
        <v>2219</v>
      </c>
      <c r="E1307" s="25">
        <v>120.648566</v>
      </c>
      <c r="F1307" s="25">
        <v>31.374690000000001</v>
      </c>
    </row>
    <row r="1308" spans="2:6" x14ac:dyDescent="0.25">
      <c r="B1308" s="26" t="s">
        <v>313</v>
      </c>
      <c r="C1308" s="26" t="s">
        <v>2188</v>
      </c>
      <c r="D1308" s="26" t="s">
        <v>2218</v>
      </c>
      <c r="E1308" s="25">
        <v>117.947433</v>
      </c>
      <c r="F1308" s="25">
        <v>33.918788999999997</v>
      </c>
    </row>
    <row r="1309" spans="2:6" x14ac:dyDescent="0.25">
      <c r="B1309" s="26" t="s">
        <v>313</v>
      </c>
      <c r="C1309" s="26" t="s">
        <v>2189</v>
      </c>
      <c r="D1309" s="26" t="s">
        <v>2217</v>
      </c>
      <c r="E1309" s="25">
        <v>118.80040700000001</v>
      </c>
      <c r="F1309" s="25">
        <v>32.045138999999999</v>
      </c>
    </row>
    <row r="1310" spans="2:6" x14ac:dyDescent="0.25">
      <c r="B1310" s="26" t="s">
        <v>313</v>
      </c>
      <c r="C1310" s="26" t="s">
        <v>2216</v>
      </c>
      <c r="D1310" s="26" t="s">
        <v>2215</v>
      </c>
      <c r="E1310" s="25">
        <v>120.578472</v>
      </c>
      <c r="F1310" s="25">
        <v>31.301932999999998</v>
      </c>
    </row>
    <row r="1311" spans="2:6" x14ac:dyDescent="0.25">
      <c r="B1311" s="26" t="s">
        <v>313</v>
      </c>
      <c r="C1311" s="26" t="s">
        <v>2188</v>
      </c>
      <c r="D1311" s="26" t="s">
        <v>2214</v>
      </c>
      <c r="E1311" s="25">
        <v>117.46943</v>
      </c>
      <c r="F1311" s="25">
        <v>34.44162</v>
      </c>
    </row>
    <row r="1312" spans="2:6" x14ac:dyDescent="0.25">
      <c r="B1312" s="26" t="s">
        <v>313</v>
      </c>
      <c r="C1312" s="26" t="s">
        <v>2212</v>
      </c>
      <c r="D1312" s="26" t="s">
        <v>2213</v>
      </c>
      <c r="E1312" s="25">
        <v>119.179435</v>
      </c>
      <c r="F1312" s="25">
        <v>34.847681999999999</v>
      </c>
    </row>
    <row r="1313" spans="2:6" x14ac:dyDescent="0.25">
      <c r="B1313" s="26" t="s">
        <v>313</v>
      </c>
      <c r="C1313" s="26" t="s">
        <v>2212</v>
      </c>
      <c r="D1313" s="26" t="s">
        <v>2211</v>
      </c>
      <c r="E1313" s="25">
        <v>119.346588</v>
      </c>
      <c r="F1313" s="25">
        <v>34.765337000000002</v>
      </c>
    </row>
    <row r="1314" spans="2:6" x14ac:dyDescent="0.25">
      <c r="B1314" s="26" t="s">
        <v>313</v>
      </c>
      <c r="C1314" s="26" t="s">
        <v>2210</v>
      </c>
      <c r="D1314" s="26" t="s">
        <v>2209</v>
      </c>
      <c r="E1314" s="25">
        <v>121.081425</v>
      </c>
      <c r="F1314" s="25">
        <v>32.070355999999997</v>
      </c>
    </row>
    <row r="1315" spans="2:6" x14ac:dyDescent="0.25">
      <c r="B1315" s="26" t="s">
        <v>313</v>
      </c>
      <c r="C1315" s="26" t="s">
        <v>2191</v>
      </c>
      <c r="D1315" s="26" t="s">
        <v>2208</v>
      </c>
      <c r="E1315" s="25">
        <v>119.404385</v>
      </c>
      <c r="F1315" s="25">
        <v>32.382750999999999</v>
      </c>
    </row>
    <row r="1316" spans="2:6" x14ac:dyDescent="0.25">
      <c r="B1316" s="26" t="s">
        <v>313</v>
      </c>
      <c r="C1316" s="26" t="s">
        <v>2188</v>
      </c>
      <c r="D1316" s="26" t="s">
        <v>2207</v>
      </c>
      <c r="E1316" s="25">
        <v>117.96341099999999</v>
      </c>
      <c r="F1316" s="25">
        <v>34.339753000000002</v>
      </c>
    </row>
    <row r="1317" spans="2:6" x14ac:dyDescent="0.25">
      <c r="B1317" s="26" t="s">
        <v>313</v>
      </c>
      <c r="C1317" s="26" t="s">
        <v>2203</v>
      </c>
      <c r="D1317" s="26" t="s">
        <v>2206</v>
      </c>
      <c r="E1317" s="25">
        <v>119.60457100000001</v>
      </c>
      <c r="F1317" s="25">
        <v>31.728892999999999</v>
      </c>
    </row>
    <row r="1318" spans="2:6" x14ac:dyDescent="0.25">
      <c r="B1318" s="26" t="s">
        <v>313</v>
      </c>
      <c r="C1318" s="26" t="s">
        <v>2205</v>
      </c>
      <c r="D1318" s="26" t="s">
        <v>2204</v>
      </c>
      <c r="E1318" s="25">
        <v>119.02646900000001</v>
      </c>
      <c r="F1318" s="25">
        <v>33.031283999999999</v>
      </c>
    </row>
    <row r="1319" spans="2:6" x14ac:dyDescent="0.25">
      <c r="B1319" s="26" t="s">
        <v>313</v>
      </c>
      <c r="C1319" s="26" t="s">
        <v>2203</v>
      </c>
      <c r="D1319" s="26" t="s">
        <v>2202</v>
      </c>
      <c r="E1319" s="25">
        <v>119.908463</v>
      </c>
      <c r="F1319" s="25">
        <v>31.807646999999999</v>
      </c>
    </row>
    <row r="1320" spans="2:6" x14ac:dyDescent="0.25">
      <c r="B1320" s="26" t="s">
        <v>313</v>
      </c>
      <c r="C1320" s="26" t="s">
        <v>2188</v>
      </c>
      <c r="D1320" s="26" t="s">
        <v>2201</v>
      </c>
      <c r="E1320" s="25">
        <v>117.17556999999999</v>
      </c>
      <c r="F1320" s="25">
        <v>34.186100000000003</v>
      </c>
    </row>
    <row r="1321" spans="2:6" x14ac:dyDescent="0.25">
      <c r="B1321" s="26" t="s">
        <v>313</v>
      </c>
      <c r="C1321" s="26" t="s">
        <v>2200</v>
      </c>
      <c r="D1321" s="26" t="s">
        <v>2199</v>
      </c>
      <c r="E1321" s="25">
        <v>120.363426</v>
      </c>
      <c r="F1321" s="25">
        <v>31.594761999999999</v>
      </c>
    </row>
    <row r="1322" spans="2:6" x14ac:dyDescent="0.25">
      <c r="B1322" s="26" t="s">
        <v>313</v>
      </c>
      <c r="C1322" s="26" t="s">
        <v>2198</v>
      </c>
      <c r="D1322" s="26" t="s">
        <v>2197</v>
      </c>
      <c r="E1322" s="25">
        <v>119.80958099999999</v>
      </c>
      <c r="F1322" s="25">
        <v>33.765079</v>
      </c>
    </row>
    <row r="1323" spans="2:6" x14ac:dyDescent="0.25">
      <c r="B1323" s="26" t="s">
        <v>313</v>
      </c>
      <c r="C1323" s="26" t="s">
        <v>2189</v>
      </c>
      <c r="D1323" s="26" t="s">
        <v>2196</v>
      </c>
      <c r="E1323" s="25">
        <v>118.785445</v>
      </c>
      <c r="F1323" s="25">
        <v>31.997858999999998</v>
      </c>
    </row>
    <row r="1324" spans="2:6" x14ac:dyDescent="0.25">
      <c r="B1324" s="26" t="s">
        <v>313</v>
      </c>
      <c r="C1324" s="26" t="s">
        <v>2193</v>
      </c>
      <c r="D1324" s="26" t="s">
        <v>2195</v>
      </c>
      <c r="E1324" s="25">
        <v>120.28353199999999</v>
      </c>
      <c r="F1324" s="25">
        <v>31.98817</v>
      </c>
    </row>
    <row r="1325" spans="2:6" x14ac:dyDescent="0.25">
      <c r="B1325" s="26" t="s">
        <v>313</v>
      </c>
      <c r="C1325" s="26" t="s">
        <v>2189</v>
      </c>
      <c r="D1325" s="26" t="s">
        <v>2194</v>
      </c>
      <c r="E1325" s="25">
        <v>118.898498</v>
      </c>
      <c r="F1325" s="25">
        <v>31.333639000000002</v>
      </c>
    </row>
    <row r="1326" spans="2:6" x14ac:dyDescent="0.25">
      <c r="B1326" s="26" t="s">
        <v>313</v>
      </c>
      <c r="C1326" s="26" t="s">
        <v>2193</v>
      </c>
      <c r="D1326" s="26" t="s">
        <v>2192</v>
      </c>
      <c r="E1326" s="25">
        <v>119.88842099999999</v>
      </c>
      <c r="F1326" s="25">
        <v>32.324862000000003</v>
      </c>
    </row>
    <row r="1327" spans="2:6" x14ac:dyDescent="0.25">
      <c r="B1327" s="26" t="s">
        <v>313</v>
      </c>
      <c r="C1327" s="26" t="s">
        <v>2191</v>
      </c>
      <c r="D1327" s="26" t="s">
        <v>2190</v>
      </c>
      <c r="E1327" s="25">
        <v>119.465616</v>
      </c>
      <c r="F1327" s="25">
        <v>32.787146999999997</v>
      </c>
    </row>
    <row r="1328" spans="2:6" x14ac:dyDescent="0.25">
      <c r="B1328" s="26" t="s">
        <v>313</v>
      </c>
      <c r="C1328" s="26" t="s">
        <v>2189</v>
      </c>
      <c r="D1328" s="26" t="s">
        <v>1186</v>
      </c>
      <c r="E1328" s="25">
        <v>118.77651899999999</v>
      </c>
      <c r="F1328" s="25">
        <v>32.072405000000003</v>
      </c>
    </row>
    <row r="1329" spans="2:6" x14ac:dyDescent="0.25">
      <c r="B1329" s="26" t="s">
        <v>313</v>
      </c>
      <c r="C1329" s="26" t="s">
        <v>2188</v>
      </c>
      <c r="D1329" s="26" t="s">
        <v>1186</v>
      </c>
      <c r="E1329" s="25">
        <v>117.19257899999999</v>
      </c>
      <c r="F1329" s="25">
        <v>34.293759999999999</v>
      </c>
    </row>
    <row r="1330" spans="2:6" x14ac:dyDescent="0.25">
      <c r="B1330" s="26" t="s">
        <v>294</v>
      </c>
      <c r="C1330" s="26" t="s">
        <v>2088</v>
      </c>
      <c r="D1330" s="26" t="s">
        <v>2187</v>
      </c>
      <c r="E1330" s="25">
        <v>114.79257699999999</v>
      </c>
      <c r="F1330" s="25">
        <v>26.464072999999999</v>
      </c>
    </row>
    <row r="1331" spans="2:6" x14ac:dyDescent="0.25">
      <c r="B1331" s="26" t="s">
        <v>294</v>
      </c>
      <c r="C1331" s="26" t="s">
        <v>2092</v>
      </c>
      <c r="D1331" s="26" t="s">
        <v>2186</v>
      </c>
      <c r="E1331" s="25">
        <v>117.064599</v>
      </c>
      <c r="F1331" s="25">
        <v>28.700054000000002</v>
      </c>
    </row>
    <row r="1332" spans="2:6" x14ac:dyDescent="0.25">
      <c r="B1332" s="26" t="s">
        <v>294</v>
      </c>
      <c r="C1332" s="26" t="s">
        <v>2083</v>
      </c>
      <c r="D1332" s="26" t="s">
        <v>2185</v>
      </c>
      <c r="E1332" s="25">
        <v>114.45253700000001</v>
      </c>
      <c r="F1332" s="25">
        <v>28.112133</v>
      </c>
    </row>
    <row r="1333" spans="2:6" x14ac:dyDescent="0.25">
      <c r="B1333" s="26" t="s">
        <v>294</v>
      </c>
      <c r="C1333" s="26" t="s">
        <v>2105</v>
      </c>
      <c r="D1333" s="26" t="s">
        <v>2184</v>
      </c>
      <c r="E1333" s="25">
        <v>113.80153799999999</v>
      </c>
      <c r="F1333" s="25">
        <v>27.886416000000001</v>
      </c>
    </row>
    <row r="1334" spans="2:6" x14ac:dyDescent="0.25">
      <c r="B1334" s="26" t="s">
        <v>294</v>
      </c>
      <c r="C1334" s="26" t="s">
        <v>2079</v>
      </c>
      <c r="D1334" s="26" t="s">
        <v>2183</v>
      </c>
      <c r="E1334" s="25">
        <v>114.558549</v>
      </c>
      <c r="F1334" s="25">
        <v>25.790519</v>
      </c>
    </row>
    <row r="1335" spans="2:6" x14ac:dyDescent="0.25">
      <c r="B1335" s="26" t="s">
        <v>294</v>
      </c>
      <c r="C1335" s="26" t="s">
        <v>2092</v>
      </c>
      <c r="D1335" s="26" t="s">
        <v>2182</v>
      </c>
      <c r="E1335" s="25">
        <v>117.915584</v>
      </c>
      <c r="F1335" s="25">
        <v>28.454187000000001</v>
      </c>
    </row>
    <row r="1336" spans="2:6" x14ac:dyDescent="0.25">
      <c r="B1336" s="26" t="s">
        <v>294</v>
      </c>
      <c r="C1336" s="26" t="s">
        <v>2083</v>
      </c>
      <c r="D1336" s="26" t="s">
        <v>2181</v>
      </c>
      <c r="E1336" s="25">
        <v>114.931541</v>
      </c>
      <c r="F1336" s="25">
        <v>28.238814999999999</v>
      </c>
    </row>
    <row r="1337" spans="2:6" x14ac:dyDescent="0.25">
      <c r="B1337" s="26" t="s">
        <v>294</v>
      </c>
      <c r="C1337" s="26" t="s">
        <v>2081</v>
      </c>
      <c r="D1337" s="26" t="s">
        <v>2180</v>
      </c>
      <c r="E1337" s="25">
        <v>116.609542</v>
      </c>
      <c r="F1337" s="25">
        <v>28.253976999999999</v>
      </c>
    </row>
    <row r="1338" spans="2:6" x14ac:dyDescent="0.25">
      <c r="B1338" s="26" t="s">
        <v>294</v>
      </c>
      <c r="C1338" s="26" t="s">
        <v>2086</v>
      </c>
      <c r="D1338" s="26" t="s">
        <v>2179</v>
      </c>
      <c r="E1338" s="25">
        <v>115.905466</v>
      </c>
      <c r="F1338" s="25">
        <v>28.691258999999999</v>
      </c>
    </row>
    <row r="1339" spans="2:6" x14ac:dyDescent="0.25">
      <c r="B1339" s="26" t="s">
        <v>294</v>
      </c>
      <c r="C1339" s="26" t="s">
        <v>2083</v>
      </c>
      <c r="D1339" s="26" t="s">
        <v>2178</v>
      </c>
      <c r="E1339" s="25">
        <v>115.777478</v>
      </c>
      <c r="F1339" s="25">
        <v>28.166613999999999</v>
      </c>
    </row>
    <row r="1340" spans="2:6" x14ac:dyDescent="0.25">
      <c r="B1340" s="26" t="s">
        <v>294</v>
      </c>
      <c r="C1340" s="26" t="s">
        <v>2081</v>
      </c>
      <c r="D1340" s="26" t="s">
        <v>2177</v>
      </c>
      <c r="E1340" s="25">
        <v>116.31849</v>
      </c>
      <c r="F1340" s="25">
        <v>27.940459000000001</v>
      </c>
    </row>
    <row r="1341" spans="2:6" x14ac:dyDescent="0.25">
      <c r="B1341" s="26" t="s">
        <v>294</v>
      </c>
      <c r="C1341" s="26" t="s">
        <v>2081</v>
      </c>
      <c r="D1341" s="26" t="s">
        <v>2176</v>
      </c>
      <c r="E1341" s="25">
        <v>115.837496</v>
      </c>
      <c r="F1341" s="25">
        <v>27.434080000000002</v>
      </c>
    </row>
    <row r="1342" spans="2:6" x14ac:dyDescent="0.25">
      <c r="B1342" s="26" t="s">
        <v>294</v>
      </c>
      <c r="C1342" s="26" t="s">
        <v>2112</v>
      </c>
      <c r="D1342" s="26" t="s">
        <v>2175</v>
      </c>
      <c r="E1342" s="25">
        <v>117.158511</v>
      </c>
      <c r="F1342" s="25">
        <v>28.984363999999999</v>
      </c>
    </row>
    <row r="1343" spans="2:6" x14ac:dyDescent="0.25">
      <c r="B1343" s="26" t="s">
        <v>294</v>
      </c>
      <c r="C1343" s="26" t="s">
        <v>2096</v>
      </c>
      <c r="D1343" s="26" t="s">
        <v>2174</v>
      </c>
      <c r="E1343" s="25">
        <v>115.917402</v>
      </c>
      <c r="F1343" s="25">
        <v>29.614805</v>
      </c>
    </row>
    <row r="1344" spans="2:6" x14ac:dyDescent="0.25">
      <c r="B1344" s="26" t="s">
        <v>294</v>
      </c>
      <c r="C1344" s="26" t="s">
        <v>2079</v>
      </c>
      <c r="D1344" s="26" t="s">
        <v>2173</v>
      </c>
      <c r="E1344" s="25">
        <v>115.421499</v>
      </c>
      <c r="F1344" s="25">
        <v>25.957894</v>
      </c>
    </row>
    <row r="1345" spans="2:6" x14ac:dyDescent="0.25">
      <c r="B1345" s="26" t="s">
        <v>294</v>
      </c>
      <c r="C1345" s="26" t="s">
        <v>2088</v>
      </c>
      <c r="D1345" s="26" t="s">
        <v>2172</v>
      </c>
      <c r="E1345" s="25">
        <v>114.295556</v>
      </c>
      <c r="F1345" s="25">
        <v>26.753710000000002</v>
      </c>
    </row>
    <row r="1346" spans="2:6" x14ac:dyDescent="0.25">
      <c r="B1346" s="26" t="s">
        <v>294</v>
      </c>
      <c r="C1346" s="26" t="s">
        <v>2079</v>
      </c>
      <c r="D1346" s="26" t="s">
        <v>2171</v>
      </c>
      <c r="E1346" s="25">
        <v>115.79246000000001</v>
      </c>
      <c r="F1346" s="25">
        <v>25.606662</v>
      </c>
    </row>
    <row r="1347" spans="2:6" x14ac:dyDescent="0.25">
      <c r="B1347" s="26" t="s">
        <v>294</v>
      </c>
      <c r="C1347" s="26" t="s">
        <v>2092</v>
      </c>
      <c r="D1347" s="26" t="s">
        <v>2170</v>
      </c>
      <c r="E1347" s="25">
        <v>116.701601</v>
      </c>
      <c r="F1347" s="25">
        <v>28.707865999999999</v>
      </c>
    </row>
    <row r="1348" spans="2:6" x14ac:dyDescent="0.25">
      <c r="B1348" s="26" t="s">
        <v>294</v>
      </c>
      <c r="C1348" s="26" t="s">
        <v>2102</v>
      </c>
      <c r="D1348" s="26" t="s">
        <v>2169</v>
      </c>
      <c r="E1348" s="25">
        <v>116.824594</v>
      </c>
      <c r="F1348" s="25">
        <v>28.215354000000001</v>
      </c>
    </row>
    <row r="1349" spans="2:6" x14ac:dyDescent="0.25">
      <c r="B1349" s="26" t="s">
        <v>294</v>
      </c>
      <c r="C1349" s="26" t="s">
        <v>2079</v>
      </c>
      <c r="D1349" s="26" t="s">
        <v>2168</v>
      </c>
      <c r="E1349" s="25">
        <v>114.92952099999999</v>
      </c>
      <c r="F1349" s="25">
        <v>25.391974999999999</v>
      </c>
    </row>
    <row r="1350" spans="2:6" x14ac:dyDescent="0.25">
      <c r="B1350" s="26" t="s">
        <v>294</v>
      </c>
      <c r="C1350" s="26" t="s">
        <v>2092</v>
      </c>
      <c r="D1350" s="26" t="s">
        <v>2167</v>
      </c>
      <c r="E1350" s="25">
        <v>117.973412</v>
      </c>
      <c r="F1350" s="25">
        <v>28.437628</v>
      </c>
    </row>
    <row r="1351" spans="2:6" x14ac:dyDescent="0.25">
      <c r="B1351" s="26" t="s">
        <v>294</v>
      </c>
      <c r="C1351" s="26" t="s">
        <v>2096</v>
      </c>
      <c r="D1351" s="26" t="s">
        <v>2166</v>
      </c>
      <c r="E1351" s="25">
        <v>114.553568</v>
      </c>
      <c r="F1351" s="25">
        <v>29.031175999999999</v>
      </c>
    </row>
    <row r="1352" spans="2:6" x14ac:dyDescent="0.25">
      <c r="B1352" s="26" t="s">
        <v>294</v>
      </c>
      <c r="C1352" s="26" t="s">
        <v>2079</v>
      </c>
      <c r="D1352" s="26" t="s">
        <v>2165</v>
      </c>
      <c r="E1352" s="25">
        <v>114.536582</v>
      </c>
      <c r="F1352" s="25">
        <v>24.748206</v>
      </c>
    </row>
    <row r="1353" spans="2:6" x14ac:dyDescent="0.25">
      <c r="B1353" s="26" t="s">
        <v>294</v>
      </c>
      <c r="C1353" s="26" t="s">
        <v>2096</v>
      </c>
      <c r="D1353" s="26" t="s">
        <v>2164</v>
      </c>
      <c r="E1353" s="25">
        <v>115.762578</v>
      </c>
      <c r="F1353" s="25">
        <v>29.319171999999998</v>
      </c>
    </row>
    <row r="1354" spans="2:6" x14ac:dyDescent="0.25">
      <c r="B1354" s="26" t="s">
        <v>294</v>
      </c>
      <c r="C1354" s="26" t="s">
        <v>2079</v>
      </c>
      <c r="D1354" s="26" t="s">
        <v>2163</v>
      </c>
      <c r="E1354" s="25">
        <v>115.369552</v>
      </c>
      <c r="F1354" s="25">
        <v>26.343883000000002</v>
      </c>
    </row>
    <row r="1355" spans="2:6" x14ac:dyDescent="0.25">
      <c r="B1355" s="26" t="s">
        <v>294</v>
      </c>
      <c r="C1355" s="26" t="s">
        <v>2119</v>
      </c>
      <c r="D1355" s="26" t="s">
        <v>2162</v>
      </c>
      <c r="E1355" s="25">
        <v>114.698472</v>
      </c>
      <c r="F1355" s="25">
        <v>27.820730999999999</v>
      </c>
    </row>
    <row r="1356" spans="2:6" x14ac:dyDescent="0.25">
      <c r="B1356" s="26" t="s">
        <v>294</v>
      </c>
      <c r="C1356" s="26" t="s">
        <v>2081</v>
      </c>
      <c r="D1356" s="26" t="s">
        <v>2161</v>
      </c>
      <c r="E1356" s="25">
        <v>116.53140399999999</v>
      </c>
      <c r="F1356" s="25">
        <v>27.224734000000002</v>
      </c>
    </row>
    <row r="1357" spans="2:6" x14ac:dyDescent="0.25">
      <c r="B1357" s="26" t="s">
        <v>294</v>
      </c>
      <c r="C1357" s="26" t="s">
        <v>2081</v>
      </c>
      <c r="D1357" s="26" t="s">
        <v>2160</v>
      </c>
      <c r="E1357" s="25">
        <v>116.643399</v>
      </c>
      <c r="F1357" s="25">
        <v>27.576241</v>
      </c>
    </row>
    <row r="1358" spans="2:6" x14ac:dyDescent="0.25">
      <c r="B1358" s="26" t="s">
        <v>294</v>
      </c>
      <c r="C1358" s="26" t="s">
        <v>2079</v>
      </c>
      <c r="D1358" s="26" t="s">
        <v>2159</v>
      </c>
      <c r="E1358" s="25">
        <v>114.77153800000001</v>
      </c>
      <c r="F1358" s="25">
        <v>25.667052999999999</v>
      </c>
    </row>
    <row r="1359" spans="2:6" x14ac:dyDescent="0.25">
      <c r="B1359" s="26" t="s">
        <v>294</v>
      </c>
      <c r="C1359" s="26" t="s">
        <v>2086</v>
      </c>
      <c r="D1359" s="26" t="s">
        <v>2158</v>
      </c>
      <c r="E1359" s="25">
        <v>115.95046000000001</v>
      </c>
      <c r="F1359" s="25">
        <v>28.551604000000001</v>
      </c>
    </row>
    <row r="1360" spans="2:6" x14ac:dyDescent="0.25">
      <c r="B1360" s="26" t="s">
        <v>294</v>
      </c>
      <c r="C1360" s="26" t="s">
        <v>2088</v>
      </c>
      <c r="D1360" s="26" t="s">
        <v>2157</v>
      </c>
      <c r="E1360" s="25">
        <v>114.914591</v>
      </c>
      <c r="F1360" s="25">
        <v>27.044989000000001</v>
      </c>
    </row>
    <row r="1361" spans="2:6" x14ac:dyDescent="0.25">
      <c r="B1361" s="26" t="s">
        <v>294</v>
      </c>
      <c r="C1361" s="26" t="s">
        <v>2088</v>
      </c>
      <c r="D1361" s="26" t="s">
        <v>2156</v>
      </c>
      <c r="E1361" s="25">
        <v>115.00153899999999</v>
      </c>
      <c r="F1361" s="25">
        <v>27.149315000000001</v>
      </c>
    </row>
    <row r="1362" spans="2:6" x14ac:dyDescent="0.25">
      <c r="B1362" s="26" t="s">
        <v>294</v>
      </c>
      <c r="C1362" s="26" t="s">
        <v>2088</v>
      </c>
      <c r="D1362" s="26" t="s">
        <v>2155</v>
      </c>
      <c r="E1362" s="25">
        <v>115.14257000000001</v>
      </c>
      <c r="F1362" s="25">
        <v>27.23526</v>
      </c>
    </row>
    <row r="1363" spans="2:6" x14ac:dyDescent="0.25">
      <c r="B1363" s="26" t="s">
        <v>294</v>
      </c>
      <c r="C1363" s="26" t="s">
        <v>2079</v>
      </c>
      <c r="D1363" s="26" t="s">
        <v>2154</v>
      </c>
      <c r="E1363" s="25">
        <v>114.368407</v>
      </c>
      <c r="F1363" s="25">
        <v>25.407637000000001</v>
      </c>
    </row>
    <row r="1364" spans="2:6" x14ac:dyDescent="0.25">
      <c r="B1364" s="26" t="s">
        <v>294</v>
      </c>
      <c r="C1364" s="26" t="s">
        <v>2083</v>
      </c>
      <c r="D1364" s="26" t="s">
        <v>2153</v>
      </c>
      <c r="E1364" s="25">
        <v>115.40655099999999</v>
      </c>
      <c r="F1364" s="25">
        <v>28.694029</v>
      </c>
    </row>
    <row r="1365" spans="2:6" x14ac:dyDescent="0.25">
      <c r="B1365" s="26" t="s">
        <v>294</v>
      </c>
      <c r="C1365" s="26" t="s">
        <v>2092</v>
      </c>
      <c r="D1365" s="26" t="s">
        <v>2152</v>
      </c>
      <c r="E1365" s="25">
        <v>117.86844499999999</v>
      </c>
      <c r="F1365" s="25">
        <v>29.254038999999999</v>
      </c>
    </row>
    <row r="1366" spans="2:6" x14ac:dyDescent="0.25">
      <c r="B1366" s="26" t="s">
        <v>294</v>
      </c>
      <c r="C1366" s="26" t="s">
        <v>2079</v>
      </c>
      <c r="D1366" s="26" t="s">
        <v>2151</v>
      </c>
      <c r="E1366" s="25">
        <v>116.015494</v>
      </c>
      <c r="F1366" s="25">
        <v>26.47598</v>
      </c>
    </row>
    <row r="1367" spans="2:6" x14ac:dyDescent="0.25">
      <c r="B1367" s="26" t="s">
        <v>294</v>
      </c>
      <c r="C1367" s="26" t="s">
        <v>2086</v>
      </c>
      <c r="D1367" s="26" t="s">
        <v>2150</v>
      </c>
      <c r="E1367" s="25">
        <v>115.555441</v>
      </c>
      <c r="F1367" s="25">
        <v>28.850794</v>
      </c>
    </row>
    <row r="1368" spans="2:6" x14ac:dyDescent="0.25">
      <c r="B1368" s="26" t="s">
        <v>294</v>
      </c>
      <c r="C1368" s="26" t="s">
        <v>2105</v>
      </c>
      <c r="D1368" s="26" t="s">
        <v>2149</v>
      </c>
      <c r="E1368" s="25">
        <v>113.87744000000001</v>
      </c>
      <c r="F1368" s="25">
        <v>27.621307999999999</v>
      </c>
    </row>
    <row r="1369" spans="2:6" x14ac:dyDescent="0.25">
      <c r="B1369" s="26" t="s">
        <v>294</v>
      </c>
      <c r="C1369" s="26" t="s">
        <v>2088</v>
      </c>
      <c r="D1369" s="26" t="s">
        <v>2148</v>
      </c>
      <c r="E1369" s="25">
        <v>114.62647800000001</v>
      </c>
      <c r="F1369" s="25">
        <v>27.399076000000001</v>
      </c>
    </row>
    <row r="1370" spans="2:6" x14ac:dyDescent="0.25">
      <c r="B1370" s="26" t="s">
        <v>294</v>
      </c>
      <c r="C1370" s="26" t="s">
        <v>2079</v>
      </c>
      <c r="D1370" s="26" t="s">
        <v>2147</v>
      </c>
      <c r="E1370" s="25">
        <v>115.400559</v>
      </c>
      <c r="F1370" s="25">
        <v>25.142742999999999</v>
      </c>
    </row>
    <row r="1371" spans="2:6" x14ac:dyDescent="0.25">
      <c r="B1371" s="26" t="s">
        <v>294</v>
      </c>
      <c r="C1371" s="26" t="s">
        <v>2079</v>
      </c>
      <c r="D1371" s="26" t="s">
        <v>2146</v>
      </c>
      <c r="E1371" s="25">
        <v>115.034564</v>
      </c>
      <c r="F1371" s="25">
        <v>24.789784000000001</v>
      </c>
    </row>
    <row r="1372" spans="2:6" x14ac:dyDescent="0.25">
      <c r="B1372" s="26" t="s">
        <v>294</v>
      </c>
      <c r="C1372" s="26" t="s">
        <v>2083</v>
      </c>
      <c r="D1372" s="26" t="s">
        <v>2145</v>
      </c>
      <c r="E1372" s="25">
        <v>114.700858</v>
      </c>
      <c r="F1372" s="25">
        <v>28.400372999999998</v>
      </c>
    </row>
    <row r="1373" spans="2:6" x14ac:dyDescent="0.25">
      <c r="B1373" s="26" t="s">
        <v>294</v>
      </c>
      <c r="C1373" s="26" t="s">
        <v>2081</v>
      </c>
      <c r="D1373" s="26" t="s">
        <v>2144</v>
      </c>
      <c r="E1373" s="25">
        <v>116.242542</v>
      </c>
      <c r="F1373" s="25">
        <v>27.560562999999998</v>
      </c>
    </row>
    <row r="1374" spans="2:6" x14ac:dyDescent="0.25">
      <c r="B1374" s="26" t="s">
        <v>294</v>
      </c>
      <c r="C1374" s="26" t="s">
        <v>2079</v>
      </c>
      <c r="D1374" s="26" t="s">
        <v>2143</v>
      </c>
      <c r="E1374" s="25">
        <v>115.653515</v>
      </c>
      <c r="F1374" s="25">
        <v>24.969446999999999</v>
      </c>
    </row>
    <row r="1375" spans="2:6" x14ac:dyDescent="0.25">
      <c r="B1375" s="26" t="s">
        <v>294</v>
      </c>
      <c r="C1375" s="26" t="s">
        <v>2088</v>
      </c>
      <c r="D1375" s="26" t="s">
        <v>2142</v>
      </c>
      <c r="E1375" s="25">
        <v>115.32240299999999</v>
      </c>
      <c r="F1375" s="25">
        <v>27.588235000000001</v>
      </c>
    </row>
    <row r="1376" spans="2:6" x14ac:dyDescent="0.25">
      <c r="B1376" s="26" t="s">
        <v>294</v>
      </c>
      <c r="C1376" s="26" t="s">
        <v>2079</v>
      </c>
      <c r="D1376" s="26" t="s">
        <v>2141</v>
      </c>
      <c r="E1376" s="25">
        <v>114.314572</v>
      </c>
      <c r="F1376" s="25">
        <v>25.687687</v>
      </c>
    </row>
    <row r="1377" spans="2:6" x14ac:dyDescent="0.25">
      <c r="B1377" s="26" t="s">
        <v>294</v>
      </c>
      <c r="C1377" s="26" t="s">
        <v>2081</v>
      </c>
      <c r="D1377" s="26" t="s">
        <v>2140</v>
      </c>
      <c r="E1377" s="25">
        <v>116.083549</v>
      </c>
      <c r="F1377" s="25">
        <v>27.759080000000001</v>
      </c>
    </row>
    <row r="1378" spans="2:6" x14ac:dyDescent="0.25">
      <c r="B1378" s="26" t="s">
        <v>294</v>
      </c>
      <c r="C1378" s="26" t="s">
        <v>2092</v>
      </c>
      <c r="D1378" s="26" t="s">
        <v>2139</v>
      </c>
      <c r="E1378" s="25">
        <v>118.19741999999999</v>
      </c>
      <c r="F1378" s="25">
        <v>28.442615</v>
      </c>
    </row>
    <row r="1379" spans="2:6" x14ac:dyDescent="0.25">
      <c r="B1379" s="26" t="s">
        <v>294</v>
      </c>
      <c r="C1379" s="26" t="s">
        <v>2081</v>
      </c>
      <c r="D1379" s="26" t="s">
        <v>2138</v>
      </c>
      <c r="E1379" s="25">
        <v>116.342561</v>
      </c>
      <c r="F1379" s="25">
        <v>26.848454</v>
      </c>
    </row>
    <row r="1380" spans="2:6" x14ac:dyDescent="0.25">
      <c r="B1380" s="26" t="s">
        <v>294</v>
      </c>
      <c r="C1380" s="26" t="s">
        <v>2096</v>
      </c>
      <c r="D1380" s="26" t="s">
        <v>2137</v>
      </c>
      <c r="E1380" s="25">
        <v>116.05142600000001</v>
      </c>
      <c r="F1380" s="25">
        <v>29.454539</v>
      </c>
    </row>
    <row r="1381" spans="2:6" x14ac:dyDescent="0.25">
      <c r="B1381" s="26" t="s">
        <v>294</v>
      </c>
      <c r="C1381" s="26" t="s">
        <v>2092</v>
      </c>
      <c r="D1381" s="26" t="s">
        <v>2136</v>
      </c>
      <c r="E1381" s="25">
        <v>117.455506</v>
      </c>
      <c r="F1381" s="25">
        <v>28.384081999999999</v>
      </c>
    </row>
    <row r="1382" spans="2:6" x14ac:dyDescent="0.25">
      <c r="B1382" s="26" t="s">
        <v>294</v>
      </c>
      <c r="C1382" s="26" t="s">
        <v>2096</v>
      </c>
      <c r="D1382" s="26" t="s">
        <v>2135</v>
      </c>
      <c r="E1382" s="25">
        <v>116.55551</v>
      </c>
      <c r="F1382" s="25">
        <v>29.902121999999999</v>
      </c>
    </row>
    <row r="1383" spans="2:6" x14ac:dyDescent="0.25">
      <c r="B1383" s="26" t="s">
        <v>294</v>
      </c>
      <c r="C1383" s="26" t="s">
        <v>2092</v>
      </c>
      <c r="D1383" s="26" t="s">
        <v>2134</v>
      </c>
      <c r="E1383" s="25">
        <v>117.58548</v>
      </c>
      <c r="F1383" s="25">
        <v>28.952565</v>
      </c>
    </row>
    <row r="1384" spans="2:6" x14ac:dyDescent="0.25">
      <c r="B1384" s="26" t="s">
        <v>294</v>
      </c>
      <c r="C1384" s="26" t="s">
        <v>2096</v>
      </c>
      <c r="D1384" s="26" t="s">
        <v>2133</v>
      </c>
      <c r="E1384" s="25">
        <v>115.762578</v>
      </c>
      <c r="F1384" s="25">
        <v>29.319171999999998</v>
      </c>
    </row>
    <row r="1385" spans="2:6" x14ac:dyDescent="0.25">
      <c r="B1385" s="26" t="s">
        <v>294</v>
      </c>
      <c r="C1385" s="26" t="s">
        <v>2088</v>
      </c>
      <c r="D1385" s="26" t="s">
        <v>2132</v>
      </c>
      <c r="E1385" s="25">
        <v>115.393595</v>
      </c>
      <c r="F1385" s="25">
        <v>27.746081</v>
      </c>
    </row>
    <row r="1386" spans="2:6" x14ac:dyDescent="0.25">
      <c r="B1386" s="26" t="s">
        <v>294</v>
      </c>
      <c r="C1386" s="26" t="s">
        <v>2086</v>
      </c>
      <c r="D1386" s="26" t="s">
        <v>2131</v>
      </c>
      <c r="E1386" s="25">
        <v>115.821451</v>
      </c>
      <c r="F1386" s="25">
        <v>28.698748999999999</v>
      </c>
    </row>
    <row r="1387" spans="2:6" x14ac:dyDescent="0.25">
      <c r="B1387" s="26" t="s">
        <v>294</v>
      </c>
      <c r="C1387" s="26" t="s">
        <v>2112</v>
      </c>
      <c r="D1387" s="26" t="s">
        <v>2130</v>
      </c>
      <c r="E1387" s="25">
        <v>117.190579</v>
      </c>
      <c r="F1387" s="25">
        <v>29.278853999999999</v>
      </c>
    </row>
    <row r="1388" spans="2:6" x14ac:dyDescent="0.25">
      <c r="B1388" s="26" t="s">
        <v>294</v>
      </c>
      <c r="C1388" s="26" t="s">
        <v>2102</v>
      </c>
      <c r="D1388" s="26" t="s">
        <v>2129</v>
      </c>
      <c r="E1388" s="25">
        <v>117.043548</v>
      </c>
      <c r="F1388" s="25">
        <v>28.245077999999999</v>
      </c>
    </row>
    <row r="1389" spans="2:6" x14ac:dyDescent="0.25">
      <c r="B1389" s="26" t="s">
        <v>294</v>
      </c>
      <c r="C1389" s="26" t="s">
        <v>2083</v>
      </c>
      <c r="D1389" s="26" t="s">
        <v>2128</v>
      </c>
      <c r="E1389" s="25">
        <v>115.552419</v>
      </c>
      <c r="F1389" s="25">
        <v>28.062152999999999</v>
      </c>
    </row>
    <row r="1390" spans="2:6" x14ac:dyDescent="0.25">
      <c r="B1390" s="26" t="s">
        <v>294</v>
      </c>
      <c r="C1390" s="26" t="s">
        <v>2092</v>
      </c>
      <c r="D1390" s="26" t="s">
        <v>2127</v>
      </c>
      <c r="E1390" s="25">
        <v>117.602397</v>
      </c>
      <c r="F1390" s="25">
        <v>28.413440000000001</v>
      </c>
    </row>
    <row r="1391" spans="2:6" x14ac:dyDescent="0.25">
      <c r="B1391" s="26" t="s">
        <v>294</v>
      </c>
      <c r="C1391" s="26" t="s">
        <v>2096</v>
      </c>
      <c r="D1391" s="26" t="s">
        <v>2126</v>
      </c>
      <c r="E1391" s="25">
        <v>115.10744200000001</v>
      </c>
      <c r="F1391" s="25">
        <v>29.262352</v>
      </c>
    </row>
    <row r="1392" spans="2:6" x14ac:dyDescent="0.25">
      <c r="B1392" s="26" t="s">
        <v>294</v>
      </c>
      <c r="C1392" s="26" t="s">
        <v>2088</v>
      </c>
      <c r="D1392" s="26" t="s">
        <v>2125</v>
      </c>
      <c r="E1392" s="25">
        <v>115.447402</v>
      </c>
      <c r="F1392" s="25">
        <v>27.324342000000001</v>
      </c>
    </row>
    <row r="1393" spans="2:6" x14ac:dyDescent="0.25">
      <c r="B1393" s="26" t="s">
        <v>294</v>
      </c>
      <c r="C1393" s="26" t="s">
        <v>2096</v>
      </c>
      <c r="D1393" s="26" t="s">
        <v>2124</v>
      </c>
      <c r="E1393" s="25">
        <v>115.81540699999999</v>
      </c>
      <c r="F1393" s="25">
        <v>29.028006000000001</v>
      </c>
    </row>
    <row r="1394" spans="2:6" x14ac:dyDescent="0.25">
      <c r="B1394" s="26" t="s">
        <v>294</v>
      </c>
      <c r="C1394" s="26" t="s">
        <v>2088</v>
      </c>
      <c r="D1394" s="26" t="s">
        <v>2123</v>
      </c>
      <c r="E1394" s="25">
        <v>114.249415</v>
      </c>
      <c r="F1394" s="25">
        <v>26.951536999999998</v>
      </c>
    </row>
    <row r="1395" spans="2:6" x14ac:dyDescent="0.25">
      <c r="B1395" s="26" t="s">
        <v>294</v>
      </c>
      <c r="C1395" s="26" t="s">
        <v>2088</v>
      </c>
      <c r="D1395" s="26" t="s">
        <v>2122</v>
      </c>
      <c r="E1395" s="25">
        <v>114.91559100000001</v>
      </c>
      <c r="F1395" s="25">
        <v>26.795697000000001</v>
      </c>
    </row>
    <row r="1396" spans="2:6" x14ac:dyDescent="0.25">
      <c r="B1396" s="26" t="s">
        <v>294</v>
      </c>
      <c r="C1396" s="26" t="s">
        <v>2096</v>
      </c>
      <c r="D1396" s="26" t="s">
        <v>2121</v>
      </c>
      <c r="E1396" s="25">
        <v>115.99655799999999</v>
      </c>
      <c r="F1396" s="25">
        <v>29.733094000000001</v>
      </c>
    </row>
    <row r="1397" spans="2:6" x14ac:dyDescent="0.25">
      <c r="B1397" s="26" t="s">
        <v>294</v>
      </c>
      <c r="C1397" s="26" t="s">
        <v>2112</v>
      </c>
      <c r="D1397" s="26" t="s">
        <v>2120</v>
      </c>
      <c r="E1397" s="25">
        <v>117.22146600000001</v>
      </c>
      <c r="F1397" s="25">
        <v>29.357787999999999</v>
      </c>
    </row>
    <row r="1398" spans="2:6" x14ac:dyDescent="0.25">
      <c r="B1398" s="26" t="s">
        <v>294</v>
      </c>
      <c r="C1398" s="26" t="s">
        <v>2119</v>
      </c>
      <c r="D1398" s="26" t="s">
        <v>2118</v>
      </c>
      <c r="E1398" s="25">
        <v>114.951424</v>
      </c>
      <c r="F1398" s="25">
        <v>27.806840000000001</v>
      </c>
    </row>
    <row r="1399" spans="2:6" x14ac:dyDescent="0.25">
      <c r="B1399" s="26" t="s">
        <v>294</v>
      </c>
      <c r="C1399" s="26" t="s">
        <v>2096</v>
      </c>
      <c r="D1399" s="26" t="s">
        <v>2117</v>
      </c>
      <c r="E1399" s="25">
        <v>116.258471</v>
      </c>
      <c r="F1399" s="25">
        <v>29.737131999999999</v>
      </c>
    </row>
    <row r="1400" spans="2:6" x14ac:dyDescent="0.25">
      <c r="B1400" s="26" t="s">
        <v>294</v>
      </c>
      <c r="C1400" s="26" t="s">
        <v>2105</v>
      </c>
      <c r="D1400" s="26" t="s">
        <v>2116</v>
      </c>
      <c r="E1400" s="25">
        <v>113.7405</v>
      </c>
      <c r="F1400" s="25">
        <v>27.645875</v>
      </c>
    </row>
    <row r="1401" spans="2:6" x14ac:dyDescent="0.25">
      <c r="B1401" s="26" t="s">
        <v>294</v>
      </c>
      <c r="C1401" s="26" t="s">
        <v>2086</v>
      </c>
      <c r="D1401" s="26" t="s">
        <v>2115</v>
      </c>
      <c r="E1401" s="25">
        <v>115.737596</v>
      </c>
      <c r="F1401" s="25">
        <v>28.720195</v>
      </c>
    </row>
    <row r="1402" spans="2:6" x14ac:dyDescent="0.25">
      <c r="B1402" s="26" t="s">
        <v>294</v>
      </c>
      <c r="C1402" s="26" t="s">
        <v>2096</v>
      </c>
      <c r="D1402" s="26" t="s">
        <v>2114</v>
      </c>
      <c r="E1402" s="25">
        <v>115.995599</v>
      </c>
      <c r="F1402" s="25">
        <v>29.677495</v>
      </c>
    </row>
    <row r="1403" spans="2:6" x14ac:dyDescent="0.25">
      <c r="B1403" s="26" t="s">
        <v>294</v>
      </c>
      <c r="C1403" s="26" t="s">
        <v>2092</v>
      </c>
      <c r="D1403" s="26" t="s">
        <v>2113</v>
      </c>
      <c r="E1403" s="25">
        <v>118.251563</v>
      </c>
      <c r="F1403" s="25">
        <v>28.687750000000001</v>
      </c>
    </row>
    <row r="1404" spans="2:6" x14ac:dyDescent="0.25">
      <c r="B1404" s="26" t="s">
        <v>294</v>
      </c>
      <c r="C1404" s="26" t="s">
        <v>2112</v>
      </c>
      <c r="D1404" s="26" t="s">
        <v>2111</v>
      </c>
      <c r="E1404" s="25">
        <v>117.209548</v>
      </c>
      <c r="F1404" s="25">
        <v>29.305778</v>
      </c>
    </row>
    <row r="1405" spans="2:6" x14ac:dyDescent="0.25">
      <c r="B1405" s="26" t="s">
        <v>294</v>
      </c>
      <c r="C1405" s="26" t="s">
        <v>2096</v>
      </c>
      <c r="D1405" s="26" t="s">
        <v>2110</v>
      </c>
      <c r="E1405" s="25">
        <v>115.68743000000001</v>
      </c>
      <c r="F1405" s="25">
        <v>29.681951000000002</v>
      </c>
    </row>
    <row r="1406" spans="2:6" x14ac:dyDescent="0.25">
      <c r="B1406" s="26" t="s">
        <v>294</v>
      </c>
      <c r="C1406" s="26" t="s">
        <v>2079</v>
      </c>
      <c r="D1406" s="26" t="s">
        <v>2109</v>
      </c>
      <c r="E1406" s="25">
        <v>116.033421</v>
      </c>
      <c r="F1406" s="25">
        <v>25.891666000000001</v>
      </c>
    </row>
    <row r="1407" spans="2:6" x14ac:dyDescent="0.25">
      <c r="B1407" s="26" t="s">
        <v>294</v>
      </c>
      <c r="C1407" s="26" t="s">
        <v>2079</v>
      </c>
      <c r="D1407" s="26" t="s">
        <v>2108</v>
      </c>
      <c r="E1407" s="25">
        <v>116.352594</v>
      </c>
      <c r="F1407" s="25">
        <v>26.318971999999999</v>
      </c>
    </row>
    <row r="1408" spans="2:6" x14ac:dyDescent="0.25">
      <c r="B1408" s="26" t="s">
        <v>294</v>
      </c>
      <c r="C1408" s="26" t="s">
        <v>2079</v>
      </c>
      <c r="D1408" s="26" t="s">
        <v>2107</v>
      </c>
      <c r="E1408" s="25">
        <v>114.92755099999999</v>
      </c>
      <c r="F1408" s="25">
        <v>25.823747000000001</v>
      </c>
    </row>
    <row r="1409" spans="2:6" x14ac:dyDescent="0.25">
      <c r="B1409" s="26" t="s">
        <v>294</v>
      </c>
      <c r="C1409" s="26" t="s">
        <v>2105</v>
      </c>
      <c r="D1409" s="26" t="s">
        <v>2106</v>
      </c>
      <c r="E1409" s="25">
        <v>114.036519</v>
      </c>
      <c r="F1409" s="25">
        <v>27.636604999999999</v>
      </c>
    </row>
    <row r="1410" spans="2:6" x14ac:dyDescent="0.25">
      <c r="B1410" s="26" t="s">
        <v>294</v>
      </c>
      <c r="C1410" s="26" t="s">
        <v>2105</v>
      </c>
      <c r="D1410" s="26" t="s">
        <v>2104</v>
      </c>
      <c r="E1410" s="25">
        <v>113.968541</v>
      </c>
      <c r="F1410" s="25">
        <v>27.133462999999999</v>
      </c>
    </row>
    <row r="1411" spans="2:6" x14ac:dyDescent="0.25">
      <c r="B1411" s="26" t="s">
        <v>294</v>
      </c>
      <c r="C1411" s="26" t="s">
        <v>2083</v>
      </c>
      <c r="D1411" s="26" t="s">
        <v>2103</v>
      </c>
      <c r="E1411" s="25">
        <v>114.434561</v>
      </c>
      <c r="F1411" s="25">
        <v>27.802582999999998</v>
      </c>
    </row>
    <row r="1412" spans="2:6" x14ac:dyDescent="0.25">
      <c r="B1412" s="26" t="s">
        <v>294</v>
      </c>
      <c r="C1412" s="26" t="s">
        <v>2086</v>
      </c>
      <c r="D1412" s="26" t="s">
        <v>1655</v>
      </c>
      <c r="E1412" s="25">
        <v>115.88353600000001</v>
      </c>
      <c r="F1412" s="25">
        <v>28.661977</v>
      </c>
    </row>
    <row r="1413" spans="2:6" x14ac:dyDescent="0.25">
      <c r="B1413" s="26" t="s">
        <v>294</v>
      </c>
      <c r="C1413" s="26" t="s">
        <v>2102</v>
      </c>
      <c r="D1413" s="26" t="s">
        <v>2101</v>
      </c>
      <c r="E1413" s="25">
        <v>117.25139900000001</v>
      </c>
      <c r="F1413" s="25">
        <v>28.298735000000001</v>
      </c>
    </row>
    <row r="1414" spans="2:6" x14ac:dyDescent="0.25">
      <c r="B1414" s="26" t="s">
        <v>294</v>
      </c>
      <c r="C1414" s="26" t="s">
        <v>2081</v>
      </c>
      <c r="D1414" s="26" t="s">
        <v>2100</v>
      </c>
      <c r="E1414" s="25">
        <v>117.06657</v>
      </c>
      <c r="F1414" s="25">
        <v>27.711846000000001</v>
      </c>
    </row>
    <row r="1415" spans="2:6" x14ac:dyDescent="0.25">
      <c r="B1415" s="26" t="s">
        <v>294</v>
      </c>
      <c r="C1415" s="26" t="s">
        <v>2079</v>
      </c>
      <c r="D1415" s="26" t="s">
        <v>2099</v>
      </c>
      <c r="E1415" s="25">
        <v>115.01857</v>
      </c>
      <c r="F1415" s="25">
        <v>25.866385000000001</v>
      </c>
    </row>
    <row r="1416" spans="2:6" x14ac:dyDescent="0.25">
      <c r="B1416" s="26" t="s">
        <v>294</v>
      </c>
      <c r="C1416" s="26" t="s">
        <v>2086</v>
      </c>
      <c r="D1416" s="26" t="s">
        <v>2098</v>
      </c>
      <c r="E1416" s="25">
        <v>116.248538</v>
      </c>
      <c r="F1416" s="25">
        <v>28.382759</v>
      </c>
    </row>
    <row r="1417" spans="2:6" x14ac:dyDescent="0.25">
      <c r="B1417" s="26" t="s">
        <v>294</v>
      </c>
      <c r="C1417" s="26" t="s">
        <v>2088</v>
      </c>
      <c r="D1417" s="26" t="s">
        <v>2097</v>
      </c>
      <c r="E1417" s="25">
        <v>114.527562</v>
      </c>
      <c r="F1417" s="25">
        <v>26.319517000000001</v>
      </c>
    </row>
    <row r="1418" spans="2:6" x14ac:dyDescent="0.25">
      <c r="B1418" s="26" t="s">
        <v>294</v>
      </c>
      <c r="C1418" s="26" t="s">
        <v>2096</v>
      </c>
      <c r="D1418" s="26" t="s">
        <v>2095</v>
      </c>
      <c r="E1418" s="25">
        <v>116.21055200000001</v>
      </c>
      <c r="F1418" s="25">
        <v>29.278964999999999</v>
      </c>
    </row>
    <row r="1419" spans="2:6" x14ac:dyDescent="0.25">
      <c r="B1419" s="26" t="s">
        <v>294</v>
      </c>
      <c r="C1419" s="26" t="s">
        <v>2092</v>
      </c>
      <c r="D1419" s="26" t="s">
        <v>2094</v>
      </c>
      <c r="E1419" s="25">
        <v>116.710566</v>
      </c>
      <c r="F1419" s="25">
        <v>29.011452999999999</v>
      </c>
    </row>
    <row r="1420" spans="2:6" x14ac:dyDescent="0.25">
      <c r="B1420" s="26" t="s">
        <v>294</v>
      </c>
      <c r="C1420" s="26" t="s">
        <v>2081</v>
      </c>
      <c r="D1420" s="26" t="s">
        <v>2093</v>
      </c>
      <c r="E1420" s="25">
        <v>116.76040399999999</v>
      </c>
      <c r="F1420" s="25">
        <v>27.925329000000001</v>
      </c>
    </row>
    <row r="1421" spans="2:6" x14ac:dyDescent="0.25">
      <c r="B1421" s="26" t="s">
        <v>294</v>
      </c>
      <c r="C1421" s="26" t="s">
        <v>2092</v>
      </c>
      <c r="D1421" s="26" t="s">
        <v>2091</v>
      </c>
      <c r="E1421" s="25">
        <v>117.71642199999999</v>
      </c>
      <c r="F1421" s="25">
        <v>28.321504999999998</v>
      </c>
    </row>
    <row r="1422" spans="2:6" x14ac:dyDescent="0.25">
      <c r="B1422" s="26" t="s">
        <v>294</v>
      </c>
      <c r="C1422" s="26" t="s">
        <v>2083</v>
      </c>
      <c r="D1422" s="26" t="s">
        <v>2090</v>
      </c>
      <c r="E1422" s="25">
        <v>114.377411</v>
      </c>
      <c r="F1422" s="25">
        <v>28.527083000000001</v>
      </c>
    </row>
    <row r="1423" spans="2:6" x14ac:dyDescent="0.25">
      <c r="B1423" s="26" t="s">
        <v>294</v>
      </c>
      <c r="C1423" s="26" t="s">
        <v>2086</v>
      </c>
      <c r="D1423" s="26" t="s">
        <v>2089</v>
      </c>
      <c r="E1423" s="25">
        <v>115.931416</v>
      </c>
      <c r="F1423" s="25">
        <v>28.627236</v>
      </c>
    </row>
    <row r="1424" spans="2:6" x14ac:dyDescent="0.25">
      <c r="B1424" s="26" t="s">
        <v>294</v>
      </c>
      <c r="C1424" s="26" t="s">
        <v>2088</v>
      </c>
      <c r="D1424" s="26" t="s">
        <v>2087</v>
      </c>
      <c r="E1424" s="25">
        <v>115.02156100000001</v>
      </c>
      <c r="F1424" s="25">
        <v>27.087662999999999</v>
      </c>
    </row>
    <row r="1425" spans="2:6" x14ac:dyDescent="0.25">
      <c r="B1425" s="26" t="s">
        <v>294</v>
      </c>
      <c r="C1425" s="26" t="s">
        <v>2086</v>
      </c>
      <c r="D1425" s="26" t="s">
        <v>2085</v>
      </c>
      <c r="E1425" s="25">
        <v>115.968552</v>
      </c>
      <c r="F1425" s="25">
        <v>28.687595999999999</v>
      </c>
    </row>
    <row r="1426" spans="2:6" x14ac:dyDescent="0.25">
      <c r="B1426" s="26" t="s">
        <v>294</v>
      </c>
      <c r="C1426" s="26" t="s">
        <v>2083</v>
      </c>
      <c r="D1426" s="26" t="s">
        <v>2084</v>
      </c>
      <c r="E1426" s="25">
        <v>115.369553</v>
      </c>
      <c r="F1426" s="25">
        <v>28.867082</v>
      </c>
    </row>
    <row r="1427" spans="2:6" x14ac:dyDescent="0.25">
      <c r="B1427" s="26" t="s">
        <v>294</v>
      </c>
      <c r="C1427" s="26" t="s">
        <v>2083</v>
      </c>
      <c r="D1427" s="26" t="s">
        <v>2082</v>
      </c>
      <c r="E1427" s="25">
        <v>115.382565</v>
      </c>
      <c r="F1427" s="25">
        <v>28.422857</v>
      </c>
    </row>
    <row r="1428" spans="2:6" x14ac:dyDescent="0.25">
      <c r="B1428" s="26" t="s">
        <v>294</v>
      </c>
      <c r="C1428" s="26" t="s">
        <v>2081</v>
      </c>
      <c r="D1428" s="26" t="s">
        <v>2080</v>
      </c>
      <c r="E1428" s="25">
        <v>116.914507</v>
      </c>
      <c r="F1428" s="25">
        <v>27.288340000000002</v>
      </c>
    </row>
    <row r="1429" spans="2:6" x14ac:dyDescent="0.25">
      <c r="B1429" s="26" t="s">
        <v>294</v>
      </c>
      <c r="C1429" s="26" t="s">
        <v>2079</v>
      </c>
      <c r="D1429" s="26" t="s">
        <v>2078</v>
      </c>
      <c r="E1429" s="25">
        <v>114.796554</v>
      </c>
      <c r="F1429" s="25">
        <v>24.916599000000001</v>
      </c>
    </row>
    <row r="1430" spans="2:6" x14ac:dyDescent="0.25">
      <c r="B1430" s="26" t="s">
        <v>272</v>
      </c>
      <c r="C1430" s="26" t="s">
        <v>1934</v>
      </c>
      <c r="D1430" s="26" t="s">
        <v>2077</v>
      </c>
      <c r="E1430" s="25">
        <v>114.747426</v>
      </c>
      <c r="F1430" s="25">
        <v>40.773150000000001</v>
      </c>
    </row>
    <row r="1431" spans="2:6" x14ac:dyDescent="0.25">
      <c r="B1431" s="26" t="s">
        <v>272</v>
      </c>
      <c r="C1431" s="26" t="s">
        <v>1920</v>
      </c>
      <c r="D1431" s="26" t="s">
        <v>2076</v>
      </c>
      <c r="E1431" s="25">
        <v>117.084588</v>
      </c>
      <c r="F1431" s="25">
        <v>39.988100000000003</v>
      </c>
    </row>
    <row r="1432" spans="2:6" x14ac:dyDescent="0.25">
      <c r="B1432" s="26" t="s">
        <v>272</v>
      </c>
      <c r="C1432" s="26" t="s">
        <v>1934</v>
      </c>
      <c r="D1432" s="26" t="s">
        <v>2075</v>
      </c>
      <c r="E1432" s="25">
        <v>115.29351699999999</v>
      </c>
      <c r="F1432" s="25">
        <v>40.508144999999999</v>
      </c>
    </row>
    <row r="1433" spans="2:6" x14ac:dyDescent="0.25">
      <c r="B1433" s="26" t="s">
        <v>272</v>
      </c>
      <c r="C1433" s="26" t="s">
        <v>1913</v>
      </c>
      <c r="D1433" s="26" t="s">
        <v>2074</v>
      </c>
      <c r="E1433" s="25">
        <v>114.499433</v>
      </c>
      <c r="F1433" s="25">
        <v>36.642673000000002</v>
      </c>
    </row>
    <row r="1434" spans="2:6" x14ac:dyDescent="0.25">
      <c r="B1434" s="26" t="s">
        <v>272</v>
      </c>
      <c r="C1434" s="26" t="s">
        <v>1907</v>
      </c>
      <c r="D1434" s="26" t="s">
        <v>2073</v>
      </c>
      <c r="E1434" s="25">
        <v>116.54340999999999</v>
      </c>
      <c r="F1434" s="25">
        <v>37.894514000000001</v>
      </c>
    </row>
    <row r="1435" spans="2:6" x14ac:dyDescent="0.25">
      <c r="B1435" s="26" t="s">
        <v>272</v>
      </c>
      <c r="C1435" s="26" t="s">
        <v>1942</v>
      </c>
      <c r="D1435" s="26" t="s">
        <v>2072</v>
      </c>
      <c r="E1435" s="25">
        <v>118.090366</v>
      </c>
      <c r="F1435" s="25">
        <v>39.581539999999997</v>
      </c>
    </row>
    <row r="1436" spans="2:6" x14ac:dyDescent="0.25">
      <c r="B1436" s="26" t="s">
        <v>272</v>
      </c>
      <c r="C1436" s="26" t="s">
        <v>1911</v>
      </c>
      <c r="D1436" s="26" t="s">
        <v>2071</v>
      </c>
      <c r="E1436" s="25">
        <v>116.652393</v>
      </c>
      <c r="F1436" s="25">
        <v>41.215336000000001</v>
      </c>
    </row>
    <row r="1437" spans="2:6" x14ac:dyDescent="0.25">
      <c r="B1437" s="26" t="s">
        <v>272</v>
      </c>
      <c r="C1437" s="26" t="s">
        <v>1942</v>
      </c>
      <c r="D1437" s="26" t="s">
        <v>2070</v>
      </c>
      <c r="E1437" s="25">
        <v>118.168541</v>
      </c>
      <c r="F1437" s="25">
        <v>39.838352999999998</v>
      </c>
    </row>
    <row r="1438" spans="2:6" x14ac:dyDescent="0.25">
      <c r="B1438" s="26" t="s">
        <v>272</v>
      </c>
      <c r="C1438" s="26" t="s">
        <v>1931</v>
      </c>
      <c r="D1438" s="26" t="s">
        <v>2069</v>
      </c>
      <c r="E1438" s="25">
        <v>114.505443</v>
      </c>
      <c r="F1438" s="25">
        <v>37.450789</v>
      </c>
    </row>
    <row r="1439" spans="2:6" x14ac:dyDescent="0.25">
      <c r="B1439" s="26" t="s">
        <v>272</v>
      </c>
      <c r="C1439" s="26" t="s">
        <v>1913</v>
      </c>
      <c r="D1439" s="26" t="s">
        <v>2068</v>
      </c>
      <c r="E1439" s="25">
        <v>114.62642700000001</v>
      </c>
      <c r="F1439" s="25">
        <v>36.340766000000002</v>
      </c>
    </row>
    <row r="1440" spans="2:6" x14ac:dyDescent="0.25">
      <c r="B1440" s="26" t="s">
        <v>272</v>
      </c>
      <c r="C1440" s="26" t="s">
        <v>1931</v>
      </c>
      <c r="D1440" s="26" t="s">
        <v>2067</v>
      </c>
      <c r="E1440" s="25">
        <v>115.50762899999999</v>
      </c>
      <c r="F1440" s="25">
        <v>36.876759999999997</v>
      </c>
    </row>
    <row r="1441" spans="2:6" x14ac:dyDescent="0.25">
      <c r="B1441" s="26" t="s">
        <v>272</v>
      </c>
      <c r="C1441" s="26" t="s">
        <v>1942</v>
      </c>
      <c r="D1441" s="26" t="s">
        <v>2066</v>
      </c>
      <c r="E1441" s="25">
        <v>118.91938399999999</v>
      </c>
      <c r="F1441" s="25">
        <v>39.431930999999999</v>
      </c>
    </row>
    <row r="1442" spans="2:6" x14ac:dyDescent="0.25">
      <c r="B1442" s="26" t="s">
        <v>272</v>
      </c>
      <c r="C1442" s="26" t="s">
        <v>1909</v>
      </c>
      <c r="D1442" s="26" t="s">
        <v>2065</v>
      </c>
      <c r="E1442" s="25">
        <v>114.15146300000001</v>
      </c>
      <c r="F1442" s="25">
        <v>38.038386000000003</v>
      </c>
    </row>
    <row r="1443" spans="2:6" x14ac:dyDescent="0.25">
      <c r="B1443" s="26" t="s">
        <v>272</v>
      </c>
      <c r="C1443" s="26" t="s">
        <v>1909</v>
      </c>
      <c r="D1443" s="26" t="s">
        <v>2064</v>
      </c>
      <c r="E1443" s="25">
        <v>114.06863199999999</v>
      </c>
      <c r="F1443" s="25">
        <v>38.070565999999999</v>
      </c>
    </row>
    <row r="1444" spans="2:6" x14ac:dyDescent="0.25">
      <c r="B1444" s="26" t="s">
        <v>272</v>
      </c>
      <c r="C1444" s="26" t="s">
        <v>1907</v>
      </c>
      <c r="D1444" s="26" t="s">
        <v>2063</v>
      </c>
      <c r="E1444" s="25">
        <v>116.105605</v>
      </c>
      <c r="F1444" s="25">
        <v>38.717348999999999</v>
      </c>
    </row>
    <row r="1445" spans="2:6" x14ac:dyDescent="0.25">
      <c r="B1445" s="26" t="s">
        <v>272</v>
      </c>
      <c r="C1445" s="26" t="s">
        <v>1931</v>
      </c>
      <c r="D1445" s="26" t="s">
        <v>2062</v>
      </c>
      <c r="E1445" s="25">
        <v>114.678606</v>
      </c>
      <c r="F1445" s="25">
        <v>37.126727000000002</v>
      </c>
    </row>
    <row r="1446" spans="2:6" x14ac:dyDescent="0.25">
      <c r="B1446" s="26" t="s">
        <v>272</v>
      </c>
      <c r="C1446" s="26" t="s">
        <v>1909</v>
      </c>
      <c r="D1446" s="26" t="s">
        <v>2061</v>
      </c>
      <c r="E1446" s="25">
        <v>114.532566</v>
      </c>
      <c r="F1446" s="25">
        <v>37.772339000000002</v>
      </c>
    </row>
    <row r="1447" spans="2:6" x14ac:dyDescent="0.25">
      <c r="B1447" s="26" t="s">
        <v>272</v>
      </c>
      <c r="C1447" s="26" t="s">
        <v>1911</v>
      </c>
      <c r="D1447" s="26" t="s">
        <v>2060</v>
      </c>
      <c r="E1447" s="25">
        <v>117.50742700000001</v>
      </c>
      <c r="F1447" s="25">
        <v>40.423454</v>
      </c>
    </row>
    <row r="1448" spans="2:6" x14ac:dyDescent="0.25">
      <c r="B1448" s="26" t="s">
        <v>272</v>
      </c>
      <c r="C1448" s="26" t="s">
        <v>1923</v>
      </c>
      <c r="D1448" s="26" t="s">
        <v>2059</v>
      </c>
      <c r="E1448" s="25">
        <v>115.58543</v>
      </c>
      <c r="F1448" s="25">
        <v>37.557085999999998</v>
      </c>
    </row>
    <row r="1449" spans="2:6" x14ac:dyDescent="0.25">
      <c r="B1449" s="26" t="s">
        <v>272</v>
      </c>
      <c r="C1449" s="26" t="s">
        <v>1931</v>
      </c>
      <c r="D1449" s="26" t="s">
        <v>2058</v>
      </c>
      <c r="E1449" s="25">
        <v>114.51849300000001</v>
      </c>
      <c r="F1449" s="25">
        <v>37.292858000000003</v>
      </c>
    </row>
    <row r="1450" spans="2:6" x14ac:dyDescent="0.25">
      <c r="B1450" s="26" t="s">
        <v>272</v>
      </c>
      <c r="C1450" s="26" t="s">
        <v>1926</v>
      </c>
      <c r="D1450" s="26" t="s">
        <v>2057</v>
      </c>
      <c r="E1450" s="25">
        <v>119.49152599999999</v>
      </c>
      <c r="F1450" s="25">
        <v>39.841006</v>
      </c>
    </row>
    <row r="1451" spans="2:6" x14ac:dyDescent="0.25">
      <c r="B1451" s="26" t="s">
        <v>272</v>
      </c>
      <c r="C1451" s="26" t="s">
        <v>1931</v>
      </c>
      <c r="D1451" s="26" t="s">
        <v>2056</v>
      </c>
      <c r="E1451" s="25">
        <v>114.69054800000001</v>
      </c>
      <c r="F1451" s="25">
        <v>37.010998000000001</v>
      </c>
    </row>
    <row r="1452" spans="2:6" x14ac:dyDescent="0.25">
      <c r="B1452" s="26" t="s">
        <v>272</v>
      </c>
      <c r="C1452" s="26" t="s">
        <v>1931</v>
      </c>
      <c r="D1452" s="26" t="s">
        <v>2055</v>
      </c>
      <c r="E1452" s="25">
        <v>115.414529</v>
      </c>
      <c r="F1452" s="25">
        <v>37.364069000000001</v>
      </c>
    </row>
    <row r="1453" spans="2:6" x14ac:dyDescent="0.25">
      <c r="B1453" s="26" t="s">
        <v>272</v>
      </c>
      <c r="C1453" s="26" t="s">
        <v>1907</v>
      </c>
      <c r="D1453" s="26" t="s">
        <v>2054</v>
      </c>
      <c r="E1453" s="25">
        <v>116.71560100000001</v>
      </c>
      <c r="F1453" s="25">
        <v>38.045188000000003</v>
      </c>
    </row>
    <row r="1454" spans="2:6" x14ac:dyDescent="0.25">
      <c r="B1454" s="26" t="s">
        <v>272</v>
      </c>
      <c r="C1454" s="26" t="s">
        <v>1916</v>
      </c>
      <c r="D1454" s="26" t="s">
        <v>2053</v>
      </c>
      <c r="E1454" s="25">
        <v>115.470467</v>
      </c>
      <c r="F1454" s="25">
        <v>38.463408000000001</v>
      </c>
    </row>
    <row r="1455" spans="2:6" x14ac:dyDescent="0.25">
      <c r="B1455" s="26" t="s">
        <v>272</v>
      </c>
      <c r="C1455" s="26" t="s">
        <v>1926</v>
      </c>
      <c r="D1455" s="26" t="s">
        <v>2052</v>
      </c>
      <c r="E1455" s="25">
        <v>118.899489</v>
      </c>
      <c r="F1455" s="25">
        <v>39.897958000000003</v>
      </c>
    </row>
    <row r="1456" spans="2:6" x14ac:dyDescent="0.25">
      <c r="B1456" s="26" t="s">
        <v>272</v>
      </c>
      <c r="C1456" s="26" t="s">
        <v>1911</v>
      </c>
      <c r="D1456" s="26" t="s">
        <v>2051</v>
      </c>
      <c r="E1456" s="25">
        <v>117.949428</v>
      </c>
      <c r="F1456" s="25">
        <v>40.980823999999998</v>
      </c>
    </row>
    <row r="1457" spans="2:6" x14ac:dyDescent="0.25">
      <c r="B1457" s="26" t="s">
        <v>272</v>
      </c>
      <c r="C1457" s="26" t="s">
        <v>1911</v>
      </c>
      <c r="D1457" s="26" t="s">
        <v>2050</v>
      </c>
      <c r="E1457" s="25">
        <v>117.806578</v>
      </c>
      <c r="F1457" s="25">
        <v>40.964728999999998</v>
      </c>
    </row>
    <row r="1458" spans="2:6" x14ac:dyDescent="0.25">
      <c r="B1458" s="26" t="s">
        <v>272</v>
      </c>
      <c r="C1458" s="26" t="s">
        <v>1942</v>
      </c>
      <c r="D1458" s="26" t="s">
        <v>2049</v>
      </c>
      <c r="E1458" s="25">
        <v>118.453401</v>
      </c>
      <c r="F1458" s="25">
        <v>39.739736000000001</v>
      </c>
    </row>
    <row r="1459" spans="2:6" x14ac:dyDescent="0.25">
      <c r="B1459" s="26" t="s">
        <v>272</v>
      </c>
      <c r="C1459" s="26" t="s">
        <v>1907</v>
      </c>
      <c r="D1459" s="26" t="s">
        <v>2048</v>
      </c>
      <c r="E1459" s="25">
        <v>116.397392</v>
      </c>
      <c r="F1459" s="25">
        <v>37.633909000000003</v>
      </c>
    </row>
    <row r="1460" spans="2:6" x14ac:dyDescent="0.25">
      <c r="B1460" s="26" t="s">
        <v>272</v>
      </c>
      <c r="C1460" s="26" t="s">
        <v>1916</v>
      </c>
      <c r="D1460" s="26" t="s">
        <v>2047</v>
      </c>
      <c r="E1460" s="25">
        <v>114.989447</v>
      </c>
      <c r="F1460" s="25">
        <v>38.754019999999997</v>
      </c>
    </row>
    <row r="1461" spans="2:6" x14ac:dyDescent="0.25">
      <c r="B1461" s="26" t="s">
        <v>272</v>
      </c>
      <c r="C1461" s="26" t="s">
        <v>1911</v>
      </c>
      <c r="D1461" s="26" t="s">
        <v>2046</v>
      </c>
      <c r="E1461" s="25">
        <v>117.766564</v>
      </c>
      <c r="F1461" s="25">
        <v>41.944324000000002</v>
      </c>
    </row>
    <row r="1462" spans="2:6" x14ac:dyDescent="0.25">
      <c r="B1462" s="26" t="s">
        <v>272</v>
      </c>
      <c r="C1462" s="26" t="s">
        <v>1920</v>
      </c>
      <c r="D1462" s="26" t="s">
        <v>2045</v>
      </c>
      <c r="E1462" s="25">
        <v>116.30542</v>
      </c>
      <c r="F1462" s="25">
        <v>39.444485</v>
      </c>
    </row>
    <row r="1463" spans="2:6" x14ac:dyDescent="0.25">
      <c r="B1463" s="26" t="s">
        <v>272</v>
      </c>
      <c r="C1463" s="26" t="s">
        <v>1913</v>
      </c>
      <c r="D1463" s="26" t="s">
        <v>2044</v>
      </c>
      <c r="E1463" s="25">
        <v>114.479412</v>
      </c>
      <c r="F1463" s="25">
        <v>36.623325000000001</v>
      </c>
    </row>
    <row r="1464" spans="2:6" x14ac:dyDescent="0.25">
      <c r="B1464" s="26" t="s">
        <v>272</v>
      </c>
      <c r="C1464" s="26" t="s">
        <v>1920</v>
      </c>
      <c r="D1464" s="26" t="s">
        <v>2043</v>
      </c>
      <c r="E1464" s="25">
        <v>116.996409</v>
      </c>
      <c r="F1464" s="25">
        <v>39.892207999999997</v>
      </c>
    </row>
    <row r="1465" spans="2:6" x14ac:dyDescent="0.25">
      <c r="B1465" s="26" t="s">
        <v>272</v>
      </c>
      <c r="C1465" s="26" t="s">
        <v>1913</v>
      </c>
      <c r="D1465" s="26" t="s">
        <v>2042</v>
      </c>
      <c r="E1465" s="25">
        <v>115.154613</v>
      </c>
      <c r="F1465" s="25">
        <v>36.291288000000002</v>
      </c>
    </row>
    <row r="1466" spans="2:6" x14ac:dyDescent="0.25">
      <c r="B1466" s="26" t="s">
        <v>272</v>
      </c>
      <c r="C1466" s="26" t="s">
        <v>1920</v>
      </c>
      <c r="D1466" s="26" t="s">
        <v>2041</v>
      </c>
      <c r="E1466" s="25">
        <v>116.660409</v>
      </c>
      <c r="F1466" s="25">
        <v>38.710858999999999</v>
      </c>
    </row>
    <row r="1467" spans="2:6" x14ac:dyDescent="0.25">
      <c r="B1467" s="26" t="s">
        <v>272</v>
      </c>
      <c r="C1467" s="26" t="s">
        <v>1931</v>
      </c>
      <c r="D1467" s="26" t="s">
        <v>2040</v>
      </c>
      <c r="E1467" s="25">
        <v>115.273618</v>
      </c>
      <c r="F1467" s="25">
        <v>36.981582000000003</v>
      </c>
    </row>
    <row r="1468" spans="2:6" x14ac:dyDescent="0.25">
      <c r="B1468" s="26" t="s">
        <v>272</v>
      </c>
      <c r="C1468" s="26" t="s">
        <v>1907</v>
      </c>
      <c r="D1468" s="26" t="s">
        <v>2039</v>
      </c>
      <c r="E1468" s="25">
        <v>117.11043600000001</v>
      </c>
      <c r="F1468" s="25">
        <v>38.059838999999997</v>
      </c>
    </row>
    <row r="1469" spans="2:6" x14ac:dyDescent="0.25">
      <c r="B1469" s="26" t="s">
        <v>272</v>
      </c>
      <c r="C1469" s="26" t="s">
        <v>1931</v>
      </c>
      <c r="D1469" s="26" t="s">
        <v>2038</v>
      </c>
      <c r="E1469" s="25">
        <v>114.925562</v>
      </c>
      <c r="F1469" s="25">
        <v>37.625611999999997</v>
      </c>
    </row>
    <row r="1470" spans="2:6" x14ac:dyDescent="0.25">
      <c r="B1470" s="26" t="s">
        <v>272</v>
      </c>
      <c r="C1470" s="26" t="s">
        <v>1916</v>
      </c>
      <c r="D1470" s="26" t="s">
        <v>2037</v>
      </c>
      <c r="E1470" s="25">
        <v>115.33340800000001</v>
      </c>
      <c r="F1470" s="25">
        <v>38.424827999999998</v>
      </c>
    </row>
    <row r="1471" spans="2:6" x14ac:dyDescent="0.25">
      <c r="B1471" s="26" t="s">
        <v>272</v>
      </c>
      <c r="C1471" s="26" t="s">
        <v>1923</v>
      </c>
      <c r="D1471" s="26" t="s">
        <v>2036</v>
      </c>
      <c r="E1471" s="25">
        <v>115.525549</v>
      </c>
      <c r="F1471" s="25">
        <v>38.240507000000001</v>
      </c>
    </row>
    <row r="1472" spans="2:6" x14ac:dyDescent="0.25">
      <c r="B1472" s="26" t="s">
        <v>272</v>
      </c>
      <c r="C1472" s="26" t="s">
        <v>1916</v>
      </c>
      <c r="D1472" s="26" t="s">
        <v>2035</v>
      </c>
      <c r="E1472" s="25">
        <v>115.942426</v>
      </c>
      <c r="F1472" s="25">
        <v>38.941733999999997</v>
      </c>
    </row>
    <row r="1473" spans="2:6" x14ac:dyDescent="0.25">
      <c r="B1473" s="26" t="s">
        <v>272</v>
      </c>
      <c r="C1473" s="26" t="s">
        <v>1920</v>
      </c>
      <c r="D1473" s="26" t="s">
        <v>2034</v>
      </c>
      <c r="E1473" s="25">
        <v>116.709633</v>
      </c>
      <c r="F1473" s="25">
        <v>39.526159999999997</v>
      </c>
    </row>
    <row r="1474" spans="2:6" x14ac:dyDescent="0.25">
      <c r="B1474" s="26" t="s">
        <v>272</v>
      </c>
      <c r="C1474" s="26" t="s">
        <v>1916</v>
      </c>
      <c r="D1474" s="26" t="s">
        <v>2033</v>
      </c>
      <c r="E1474" s="25">
        <v>115.81441</v>
      </c>
      <c r="F1474" s="25">
        <v>39.269424000000001</v>
      </c>
    </row>
    <row r="1475" spans="2:6" x14ac:dyDescent="0.25">
      <c r="B1475" s="26" t="s">
        <v>272</v>
      </c>
      <c r="C1475" s="26" t="s">
        <v>1934</v>
      </c>
      <c r="D1475" s="26" t="s">
        <v>2032</v>
      </c>
      <c r="E1475" s="25">
        <v>115.10544400000001</v>
      </c>
      <c r="F1475" s="25">
        <v>40.614592000000002</v>
      </c>
    </row>
    <row r="1476" spans="2:6" x14ac:dyDescent="0.25">
      <c r="B1476" s="26" t="s">
        <v>272</v>
      </c>
      <c r="C1476" s="26" t="s">
        <v>1916</v>
      </c>
      <c r="D1476" s="26" t="s">
        <v>2031</v>
      </c>
      <c r="E1476" s="25">
        <v>115.86863099999999</v>
      </c>
      <c r="F1476" s="25">
        <v>39.048558999999997</v>
      </c>
    </row>
    <row r="1477" spans="2:6" x14ac:dyDescent="0.25">
      <c r="B1477" s="26" t="s">
        <v>272</v>
      </c>
      <c r="C1477" s="26" t="s">
        <v>1911</v>
      </c>
      <c r="D1477" s="26" t="s">
        <v>2030</v>
      </c>
      <c r="E1477" s="25">
        <v>118.49159400000001</v>
      </c>
      <c r="F1477" s="25">
        <v>40.617151999999997</v>
      </c>
    </row>
    <row r="1478" spans="2:6" x14ac:dyDescent="0.25">
      <c r="B1478" s="26" t="s">
        <v>272</v>
      </c>
      <c r="C1478" s="26" t="s">
        <v>1934</v>
      </c>
      <c r="D1478" s="26" t="s">
        <v>2029</v>
      </c>
      <c r="E1478" s="25">
        <v>113.97552399999999</v>
      </c>
      <c r="F1478" s="25">
        <v>41.081887999999999</v>
      </c>
    </row>
    <row r="1479" spans="2:6" x14ac:dyDescent="0.25">
      <c r="B1479" s="26" t="s">
        <v>272</v>
      </c>
      <c r="C1479" s="26" t="s">
        <v>1926</v>
      </c>
      <c r="D1479" s="26" t="s">
        <v>2028</v>
      </c>
      <c r="E1479" s="25">
        <v>119.78243500000001</v>
      </c>
      <c r="F1479" s="25">
        <v>39.984445999999998</v>
      </c>
    </row>
    <row r="1480" spans="2:6" x14ac:dyDescent="0.25">
      <c r="B1480" s="26" t="s">
        <v>272</v>
      </c>
      <c r="C1480" s="26" t="s">
        <v>1913</v>
      </c>
      <c r="D1480" s="26" t="s">
        <v>2027</v>
      </c>
      <c r="E1480" s="25">
        <v>114.219483</v>
      </c>
      <c r="F1480" s="25">
        <v>36.425654000000002</v>
      </c>
    </row>
    <row r="1481" spans="2:6" x14ac:dyDescent="0.25">
      <c r="B1481" s="26" t="s">
        <v>272</v>
      </c>
      <c r="C1481" s="26" t="s">
        <v>1934</v>
      </c>
      <c r="D1481" s="26" t="s">
        <v>2026</v>
      </c>
      <c r="E1481" s="25">
        <v>115.28954899999999</v>
      </c>
      <c r="F1481" s="25">
        <v>40.980477999999998</v>
      </c>
    </row>
    <row r="1482" spans="2:6" x14ac:dyDescent="0.25">
      <c r="B1482" s="26" t="s">
        <v>272</v>
      </c>
      <c r="C1482" s="26" t="s">
        <v>1931</v>
      </c>
      <c r="D1482" s="26" t="s">
        <v>2025</v>
      </c>
      <c r="E1482" s="25">
        <v>115.043587</v>
      </c>
      <c r="F1482" s="25">
        <v>37.227088000000002</v>
      </c>
    </row>
    <row r="1483" spans="2:6" x14ac:dyDescent="0.25">
      <c r="B1483" s="26" t="s">
        <v>272</v>
      </c>
      <c r="C1483" s="26" t="s">
        <v>1931</v>
      </c>
      <c r="D1483" s="26" t="s">
        <v>2024</v>
      </c>
      <c r="E1483" s="25">
        <v>115.036582</v>
      </c>
      <c r="F1483" s="25">
        <v>37.069096000000002</v>
      </c>
    </row>
    <row r="1484" spans="2:6" x14ac:dyDescent="0.25">
      <c r="B1484" s="26" t="s">
        <v>272</v>
      </c>
      <c r="C1484" s="26" t="s">
        <v>1909</v>
      </c>
      <c r="D1484" s="26" t="s">
        <v>2023</v>
      </c>
      <c r="E1484" s="25">
        <v>113.985435</v>
      </c>
      <c r="F1484" s="25">
        <v>38.271951000000001</v>
      </c>
    </row>
    <row r="1485" spans="2:6" x14ac:dyDescent="0.25">
      <c r="B1485" s="26" t="s">
        <v>272</v>
      </c>
      <c r="C1485" s="26" t="s">
        <v>1911</v>
      </c>
      <c r="D1485" s="26" t="s">
        <v>2022</v>
      </c>
      <c r="E1485" s="25">
        <v>118.707427</v>
      </c>
      <c r="F1485" s="25">
        <v>41.023755999999999</v>
      </c>
    </row>
    <row r="1486" spans="2:6" x14ac:dyDescent="0.25">
      <c r="B1486" s="26" t="s">
        <v>272</v>
      </c>
      <c r="C1486" s="26" t="s">
        <v>1931</v>
      </c>
      <c r="D1486" s="26" t="s">
        <v>2021</v>
      </c>
      <c r="E1486" s="25">
        <v>115.14960499999999</v>
      </c>
      <c r="F1486" s="25">
        <v>37.080457000000003</v>
      </c>
    </row>
    <row r="1487" spans="2:6" x14ac:dyDescent="0.25">
      <c r="B1487" s="26" t="s">
        <v>272</v>
      </c>
      <c r="C1487" s="26" t="s">
        <v>1913</v>
      </c>
      <c r="D1487" s="26" t="s">
        <v>2020</v>
      </c>
      <c r="E1487" s="25">
        <v>114.954415</v>
      </c>
      <c r="F1487" s="25">
        <v>36.489780000000003</v>
      </c>
    </row>
    <row r="1488" spans="2:6" x14ac:dyDescent="0.25">
      <c r="B1488" s="26" t="s">
        <v>272</v>
      </c>
      <c r="C1488" s="26" t="s">
        <v>1920</v>
      </c>
      <c r="D1488" s="26" t="s">
        <v>2019</v>
      </c>
      <c r="E1488" s="25">
        <v>116.717614</v>
      </c>
      <c r="F1488" s="25">
        <v>39.528610999999998</v>
      </c>
    </row>
    <row r="1489" spans="2:6" x14ac:dyDescent="0.25">
      <c r="B1489" s="26" t="s">
        <v>272</v>
      </c>
      <c r="C1489" s="26" t="s">
        <v>1934</v>
      </c>
      <c r="D1489" s="26" t="s">
        <v>2018</v>
      </c>
      <c r="E1489" s="25">
        <v>114.60635600000001</v>
      </c>
      <c r="F1489" s="25">
        <v>41.858637000000002</v>
      </c>
    </row>
    <row r="1490" spans="2:6" x14ac:dyDescent="0.25">
      <c r="B1490" s="26" t="s">
        <v>272</v>
      </c>
      <c r="C1490" s="26" t="s">
        <v>1942</v>
      </c>
      <c r="D1490" s="26" t="s">
        <v>2017</v>
      </c>
      <c r="E1490" s="25">
        <v>118.268608</v>
      </c>
      <c r="F1490" s="25">
        <v>39.677143999999998</v>
      </c>
    </row>
    <row r="1491" spans="2:6" x14ac:dyDescent="0.25">
      <c r="B1491" s="26" t="s">
        <v>272</v>
      </c>
      <c r="C1491" s="26" t="s">
        <v>1934</v>
      </c>
      <c r="D1491" s="26" t="s">
        <v>2016</v>
      </c>
      <c r="E1491" s="25">
        <v>114.726375</v>
      </c>
      <c r="F1491" s="25">
        <v>41.164943999999998</v>
      </c>
    </row>
    <row r="1492" spans="2:6" x14ac:dyDescent="0.25">
      <c r="B1492" s="26" t="s">
        <v>272</v>
      </c>
      <c r="C1492" s="26" t="s">
        <v>1916</v>
      </c>
      <c r="D1492" s="26" t="s">
        <v>2015</v>
      </c>
      <c r="E1492" s="25">
        <v>115.66248</v>
      </c>
      <c r="F1492" s="25">
        <v>39.024712999999998</v>
      </c>
    </row>
    <row r="1493" spans="2:6" x14ac:dyDescent="0.25">
      <c r="B1493" s="26" t="s">
        <v>272</v>
      </c>
      <c r="C1493" s="26" t="s">
        <v>1934</v>
      </c>
      <c r="D1493" s="26" t="s">
        <v>2014</v>
      </c>
      <c r="E1493" s="25">
        <v>114.39246900000001</v>
      </c>
      <c r="F1493" s="25">
        <v>40.680368999999999</v>
      </c>
    </row>
    <row r="1494" spans="2:6" x14ac:dyDescent="0.25">
      <c r="B1494" s="26" t="s">
        <v>272</v>
      </c>
      <c r="C1494" s="26" t="s">
        <v>1934</v>
      </c>
      <c r="D1494" s="26" t="s">
        <v>2013</v>
      </c>
      <c r="E1494" s="25">
        <v>115.524553</v>
      </c>
      <c r="F1494" s="25">
        <v>40.420290000000001</v>
      </c>
    </row>
    <row r="1495" spans="2:6" x14ac:dyDescent="0.25">
      <c r="B1495" s="26" t="s">
        <v>272</v>
      </c>
      <c r="C1495" s="26" t="s">
        <v>1913</v>
      </c>
      <c r="D1495" s="26" t="s">
        <v>2012</v>
      </c>
      <c r="E1495" s="25">
        <v>114.67657699999999</v>
      </c>
      <c r="F1495" s="25">
        <v>36.449795999999999</v>
      </c>
    </row>
    <row r="1496" spans="2:6" x14ac:dyDescent="0.25">
      <c r="B1496" s="26" t="s">
        <v>272</v>
      </c>
      <c r="C1496" s="26" t="s">
        <v>1911</v>
      </c>
      <c r="D1496" s="26" t="s">
        <v>2011</v>
      </c>
      <c r="E1496" s="25">
        <v>118.18045600000001</v>
      </c>
      <c r="F1496" s="25">
        <v>40.774366999999998</v>
      </c>
    </row>
    <row r="1497" spans="2:6" x14ac:dyDescent="0.25">
      <c r="B1497" s="26" t="s">
        <v>272</v>
      </c>
      <c r="C1497" s="26" t="s">
        <v>1926</v>
      </c>
      <c r="D1497" s="26" t="s">
        <v>2010</v>
      </c>
      <c r="E1497" s="25">
        <v>119.251549</v>
      </c>
      <c r="F1497" s="25">
        <v>39.881413999999999</v>
      </c>
    </row>
    <row r="1498" spans="2:6" x14ac:dyDescent="0.25">
      <c r="B1498" s="26" t="s">
        <v>272</v>
      </c>
      <c r="C1498" s="26" t="s">
        <v>1923</v>
      </c>
      <c r="D1498" s="26" t="s">
        <v>2009</v>
      </c>
      <c r="E1498" s="25">
        <v>115.97260199999999</v>
      </c>
      <c r="F1498" s="25">
        <v>37.353347999999997</v>
      </c>
    </row>
    <row r="1499" spans="2:6" x14ac:dyDescent="0.25">
      <c r="B1499" s="26" t="s">
        <v>272</v>
      </c>
      <c r="C1499" s="26" t="s">
        <v>1920</v>
      </c>
      <c r="D1499" s="26" t="s">
        <v>2008</v>
      </c>
      <c r="E1499" s="25">
        <v>116.464609</v>
      </c>
      <c r="F1499" s="25">
        <v>38.878950000000003</v>
      </c>
    </row>
    <row r="1500" spans="2:6" x14ac:dyDescent="0.25">
      <c r="B1500" s="26" t="s">
        <v>272</v>
      </c>
      <c r="C1500" s="26" t="s">
        <v>1909</v>
      </c>
      <c r="D1500" s="26" t="s">
        <v>2007</v>
      </c>
      <c r="E1500" s="25">
        <v>114.690532</v>
      </c>
      <c r="F1500" s="25">
        <v>38.349293000000003</v>
      </c>
    </row>
    <row r="1501" spans="2:6" x14ac:dyDescent="0.25">
      <c r="B1501" s="26" t="s">
        <v>272</v>
      </c>
      <c r="C1501" s="26" t="s">
        <v>1909</v>
      </c>
      <c r="D1501" s="26" t="s">
        <v>1846</v>
      </c>
      <c r="E1501" s="25">
        <v>114.469438</v>
      </c>
      <c r="F1501" s="25">
        <v>38.057119999999998</v>
      </c>
    </row>
    <row r="1502" spans="2:6" x14ac:dyDescent="0.25">
      <c r="B1502" s="26" t="s">
        <v>272</v>
      </c>
      <c r="C1502" s="26" t="s">
        <v>1907</v>
      </c>
      <c r="D1502" s="26" t="s">
        <v>1846</v>
      </c>
      <c r="E1502" s="25">
        <v>116.872433</v>
      </c>
      <c r="F1502" s="25">
        <v>38.320366999999997</v>
      </c>
    </row>
    <row r="1503" spans="2:6" x14ac:dyDescent="0.25">
      <c r="B1503" s="26" t="s">
        <v>272</v>
      </c>
      <c r="C1503" s="26" t="s">
        <v>1931</v>
      </c>
      <c r="D1503" s="26" t="s">
        <v>2006</v>
      </c>
      <c r="E1503" s="25">
        <v>115.248547</v>
      </c>
      <c r="F1503" s="25">
        <v>37.534590999999999</v>
      </c>
    </row>
    <row r="1504" spans="2:6" x14ac:dyDescent="0.25">
      <c r="B1504" s="26" t="s">
        <v>272</v>
      </c>
      <c r="C1504" s="26" t="s">
        <v>1909</v>
      </c>
      <c r="D1504" s="26" t="s">
        <v>2005</v>
      </c>
      <c r="E1504" s="25">
        <v>114.982439</v>
      </c>
      <c r="F1504" s="25">
        <v>38.185436000000003</v>
      </c>
    </row>
    <row r="1505" spans="2:6" x14ac:dyDescent="0.25">
      <c r="B1505" s="26" t="s">
        <v>272</v>
      </c>
      <c r="C1505" s="26" t="s">
        <v>1926</v>
      </c>
      <c r="D1505" s="26" t="s">
        <v>2004</v>
      </c>
      <c r="E1505" s="25">
        <v>119.169375</v>
      </c>
      <c r="F1505" s="25">
        <v>39.719051</v>
      </c>
    </row>
    <row r="1506" spans="2:6" x14ac:dyDescent="0.25">
      <c r="B1506" s="26" t="s">
        <v>272</v>
      </c>
      <c r="C1506" s="26" t="s">
        <v>1916</v>
      </c>
      <c r="D1506" s="26" t="s">
        <v>2003</v>
      </c>
      <c r="E1506" s="25">
        <v>115.503607</v>
      </c>
      <c r="F1506" s="25">
        <v>39.355054000000003</v>
      </c>
    </row>
    <row r="1507" spans="2:6" x14ac:dyDescent="0.25">
      <c r="B1507" s="26" t="s">
        <v>272</v>
      </c>
      <c r="C1507" s="26" t="s">
        <v>1909</v>
      </c>
      <c r="D1507" s="26" t="s">
        <v>2002</v>
      </c>
      <c r="E1507" s="25">
        <v>115.050529</v>
      </c>
      <c r="F1507" s="25">
        <v>38.039490999999998</v>
      </c>
    </row>
    <row r="1508" spans="2:6" x14ac:dyDescent="0.25">
      <c r="B1508" s="26" t="s">
        <v>272</v>
      </c>
      <c r="C1508" s="26" t="s">
        <v>1923</v>
      </c>
      <c r="D1508" s="26" t="s">
        <v>2001</v>
      </c>
      <c r="E1508" s="25">
        <v>116.277411</v>
      </c>
      <c r="F1508" s="25">
        <v>37.698815000000003</v>
      </c>
    </row>
    <row r="1509" spans="2:6" x14ac:dyDescent="0.25">
      <c r="B1509" s="26" t="s">
        <v>272</v>
      </c>
      <c r="C1509" s="26" t="s">
        <v>1913</v>
      </c>
      <c r="D1509" s="26" t="s">
        <v>2000</v>
      </c>
      <c r="E1509" s="25">
        <v>114.963404</v>
      </c>
      <c r="F1509" s="25">
        <v>36.771545000000003</v>
      </c>
    </row>
    <row r="1510" spans="2:6" x14ac:dyDescent="0.25">
      <c r="B1510" s="26" t="s">
        <v>272</v>
      </c>
      <c r="C1510" s="26" t="s">
        <v>1916</v>
      </c>
      <c r="D1510" s="26" t="s">
        <v>1999</v>
      </c>
      <c r="E1510" s="25">
        <v>114.75145500000001</v>
      </c>
      <c r="F1510" s="25">
        <v>38.628383999999997</v>
      </c>
    </row>
    <row r="1511" spans="2:6" x14ac:dyDescent="0.25">
      <c r="B1511" s="26" t="s">
        <v>272</v>
      </c>
      <c r="C1511" s="26" t="s">
        <v>1942</v>
      </c>
      <c r="D1511" s="26" t="s">
        <v>1998</v>
      </c>
      <c r="E1511" s="25">
        <v>118.46646</v>
      </c>
      <c r="F1511" s="25">
        <v>39.279283999999997</v>
      </c>
    </row>
    <row r="1512" spans="2:6" x14ac:dyDescent="0.25">
      <c r="B1512" s="26" t="s">
        <v>272</v>
      </c>
      <c r="C1512" s="26" t="s">
        <v>1916</v>
      </c>
      <c r="D1512" s="26" t="s">
        <v>1997</v>
      </c>
      <c r="E1512" s="25">
        <v>115.16158799999999</v>
      </c>
      <c r="F1512" s="25">
        <v>38.700158000000002</v>
      </c>
    </row>
    <row r="1513" spans="2:6" x14ac:dyDescent="0.25">
      <c r="B1513" s="26" t="s">
        <v>272</v>
      </c>
      <c r="C1513" s="26" t="s">
        <v>1923</v>
      </c>
      <c r="D1513" s="26" t="s">
        <v>1996</v>
      </c>
      <c r="E1513" s="25">
        <v>115.730563</v>
      </c>
      <c r="F1513" s="25">
        <v>37.519364000000003</v>
      </c>
    </row>
    <row r="1514" spans="2:6" x14ac:dyDescent="0.25">
      <c r="B1514" s="26" t="s">
        <v>272</v>
      </c>
      <c r="C1514" s="26" t="s">
        <v>1931</v>
      </c>
      <c r="D1514" s="26" t="s">
        <v>1995</v>
      </c>
      <c r="E1514" s="25">
        <v>114.69949699999999</v>
      </c>
      <c r="F1514" s="25">
        <v>37.488759000000002</v>
      </c>
    </row>
    <row r="1515" spans="2:6" x14ac:dyDescent="0.25">
      <c r="B1515" s="26" t="s">
        <v>272</v>
      </c>
      <c r="C1515" s="26" t="s">
        <v>1909</v>
      </c>
      <c r="D1515" s="26" t="s">
        <v>1994</v>
      </c>
      <c r="E1515" s="25">
        <v>114.65457600000001</v>
      </c>
      <c r="F1515" s="25">
        <v>37.905816000000002</v>
      </c>
    </row>
    <row r="1516" spans="2:6" x14ac:dyDescent="0.25">
      <c r="B1516" s="26" t="s">
        <v>272</v>
      </c>
      <c r="C1516" s="26" t="s">
        <v>1923</v>
      </c>
      <c r="D1516" s="26" t="s">
        <v>1993</v>
      </c>
      <c r="E1516" s="25">
        <v>115.68139499999999</v>
      </c>
      <c r="F1516" s="25">
        <v>37.741636999999997</v>
      </c>
    </row>
    <row r="1517" spans="2:6" x14ac:dyDescent="0.25">
      <c r="B1517" s="26" t="s">
        <v>272</v>
      </c>
      <c r="C1517" s="26" t="s">
        <v>1931</v>
      </c>
      <c r="D1517" s="26" t="s">
        <v>1992</v>
      </c>
      <c r="E1517" s="25">
        <v>114.513471</v>
      </c>
      <c r="F1517" s="25">
        <v>37.073749999999997</v>
      </c>
    </row>
    <row r="1518" spans="2:6" x14ac:dyDescent="0.25">
      <c r="B1518" s="26" t="s">
        <v>272</v>
      </c>
      <c r="C1518" s="26" t="s">
        <v>1934</v>
      </c>
      <c r="D1518" s="26" t="s">
        <v>1992</v>
      </c>
      <c r="E1518" s="25">
        <v>114.900606</v>
      </c>
      <c r="F1518" s="25">
        <v>40.794268000000002</v>
      </c>
    </row>
    <row r="1519" spans="2:6" x14ac:dyDescent="0.25">
      <c r="B1519" s="26" t="s">
        <v>272</v>
      </c>
      <c r="C1519" s="26" t="s">
        <v>1909</v>
      </c>
      <c r="D1519" s="26" t="s">
        <v>1991</v>
      </c>
      <c r="E1519" s="25">
        <v>114.46742</v>
      </c>
      <c r="F1519" s="25">
        <v>38.010381000000002</v>
      </c>
    </row>
    <row r="1520" spans="2:6" x14ac:dyDescent="0.25">
      <c r="B1520" s="26" t="s">
        <v>272</v>
      </c>
      <c r="C1520" s="26" t="s">
        <v>1931</v>
      </c>
      <c r="D1520" s="26" t="s">
        <v>1991</v>
      </c>
      <c r="E1520" s="25">
        <v>114.47439300000001</v>
      </c>
      <c r="F1520" s="25">
        <v>37.066172000000002</v>
      </c>
    </row>
    <row r="1521" spans="2:6" x14ac:dyDescent="0.25">
      <c r="B1521" s="26" t="s">
        <v>272</v>
      </c>
      <c r="C1521" s="26" t="s">
        <v>1934</v>
      </c>
      <c r="D1521" s="26" t="s">
        <v>1991</v>
      </c>
      <c r="E1521" s="25">
        <v>114.876516</v>
      </c>
      <c r="F1521" s="25">
        <v>40.825606000000001</v>
      </c>
    </row>
    <row r="1522" spans="2:6" x14ac:dyDescent="0.25">
      <c r="B1522" s="26" t="s">
        <v>272</v>
      </c>
      <c r="C1522" s="26" t="s">
        <v>1909</v>
      </c>
      <c r="D1522" s="26" t="s">
        <v>1990</v>
      </c>
      <c r="E1522" s="25">
        <v>114.57748100000001</v>
      </c>
      <c r="F1522" s="25">
        <v>38.151713999999998</v>
      </c>
    </row>
    <row r="1523" spans="2:6" x14ac:dyDescent="0.25">
      <c r="B1523" s="26" t="s">
        <v>272</v>
      </c>
      <c r="C1523" s="26" t="s">
        <v>1913</v>
      </c>
      <c r="D1523" s="26" t="s">
        <v>1989</v>
      </c>
      <c r="E1523" s="25">
        <v>114.210516</v>
      </c>
      <c r="F1523" s="25">
        <v>36.702488000000002</v>
      </c>
    </row>
    <row r="1524" spans="2:6" x14ac:dyDescent="0.25">
      <c r="B1524" s="26" t="s">
        <v>272</v>
      </c>
      <c r="C1524" s="26" t="s">
        <v>1923</v>
      </c>
      <c r="D1524" s="26" t="s">
        <v>1988</v>
      </c>
      <c r="E1524" s="25">
        <v>115.989614</v>
      </c>
      <c r="F1524" s="25">
        <v>38.046857000000003</v>
      </c>
    </row>
    <row r="1525" spans="2:6" x14ac:dyDescent="0.25">
      <c r="B1525" s="26" t="s">
        <v>272</v>
      </c>
      <c r="C1525" s="26" t="s">
        <v>1923</v>
      </c>
      <c r="D1525" s="26" t="s">
        <v>1987</v>
      </c>
      <c r="E1525" s="25">
        <v>115.894514</v>
      </c>
      <c r="F1525" s="25">
        <v>37.807763999999999</v>
      </c>
    </row>
    <row r="1526" spans="2:6" x14ac:dyDescent="0.25">
      <c r="B1526" s="26" t="s">
        <v>272</v>
      </c>
      <c r="C1526" s="26" t="s">
        <v>1913</v>
      </c>
      <c r="D1526" s="26" t="s">
        <v>1986</v>
      </c>
      <c r="E1526" s="25">
        <v>114.550625</v>
      </c>
      <c r="F1526" s="25">
        <v>36.747568999999999</v>
      </c>
    </row>
    <row r="1527" spans="2:6" x14ac:dyDescent="0.25">
      <c r="B1527" s="26" t="s">
        <v>272</v>
      </c>
      <c r="C1527" s="26" t="s">
        <v>1920</v>
      </c>
      <c r="D1527" s="26" t="s">
        <v>1985</v>
      </c>
      <c r="E1527" s="25">
        <v>116.50542900000001</v>
      </c>
      <c r="F1527" s="25">
        <v>39.327852999999998</v>
      </c>
    </row>
    <row r="1528" spans="2:6" x14ac:dyDescent="0.25">
      <c r="B1528" s="26" t="s">
        <v>272</v>
      </c>
      <c r="C1528" s="26" t="s">
        <v>1931</v>
      </c>
      <c r="D1528" s="26" t="s">
        <v>1984</v>
      </c>
      <c r="E1528" s="25">
        <v>114.509474</v>
      </c>
      <c r="F1528" s="25">
        <v>36.861127000000003</v>
      </c>
    </row>
    <row r="1529" spans="2:6" x14ac:dyDescent="0.25">
      <c r="B1529" s="26" t="s">
        <v>272</v>
      </c>
      <c r="C1529" s="26" t="s">
        <v>1907</v>
      </c>
      <c r="D1529" s="26" t="s">
        <v>1983</v>
      </c>
      <c r="E1529" s="25">
        <v>116.884398</v>
      </c>
      <c r="F1529" s="25">
        <v>38.299453</v>
      </c>
    </row>
    <row r="1530" spans="2:6" x14ac:dyDescent="0.25">
      <c r="B1530" s="26" t="s">
        <v>272</v>
      </c>
      <c r="C1530" s="26" t="s">
        <v>1907</v>
      </c>
      <c r="D1530" s="26" t="s">
        <v>1982</v>
      </c>
      <c r="E1530" s="25">
        <v>116.105628</v>
      </c>
      <c r="F1530" s="25">
        <v>38.451357000000002</v>
      </c>
    </row>
    <row r="1531" spans="2:6" x14ac:dyDescent="0.25">
      <c r="B1531" s="26" t="s">
        <v>272</v>
      </c>
      <c r="C1531" s="26" t="s">
        <v>1934</v>
      </c>
      <c r="D1531" s="26" t="s">
        <v>1981</v>
      </c>
      <c r="E1531" s="25">
        <v>115.695407</v>
      </c>
      <c r="F1531" s="25">
        <v>41.676015999999997</v>
      </c>
    </row>
    <row r="1532" spans="2:6" x14ac:dyDescent="0.25">
      <c r="B1532" s="26" t="s">
        <v>272</v>
      </c>
      <c r="C1532" s="26" t="s">
        <v>1907</v>
      </c>
      <c r="D1532" s="26" t="s">
        <v>1980</v>
      </c>
      <c r="E1532" s="25">
        <v>116.584628</v>
      </c>
      <c r="F1532" s="25">
        <v>38.089257000000003</v>
      </c>
    </row>
    <row r="1533" spans="2:6" x14ac:dyDescent="0.25">
      <c r="B1533" s="26" t="s">
        <v>272</v>
      </c>
      <c r="C1533" s="26" t="s">
        <v>1907</v>
      </c>
      <c r="D1533" s="26" t="s">
        <v>1979</v>
      </c>
      <c r="E1533" s="25">
        <v>117.504418</v>
      </c>
      <c r="F1533" s="25">
        <v>38.149402000000002</v>
      </c>
    </row>
    <row r="1534" spans="2:6" x14ac:dyDescent="0.25">
      <c r="B1534" s="26" t="s">
        <v>272</v>
      </c>
      <c r="C1534" s="26" t="s">
        <v>1926</v>
      </c>
      <c r="D1534" s="26" t="s">
        <v>1978</v>
      </c>
      <c r="E1534" s="25">
        <v>119.617475</v>
      </c>
      <c r="F1534" s="25">
        <v>39.940412999999999</v>
      </c>
    </row>
    <row r="1535" spans="2:6" x14ac:dyDescent="0.25">
      <c r="B1535" s="26" t="s">
        <v>272</v>
      </c>
      <c r="C1535" s="26" t="s">
        <v>1913</v>
      </c>
      <c r="D1535" s="26" t="s">
        <v>1977</v>
      </c>
      <c r="E1535" s="25">
        <v>113.69758400000001</v>
      </c>
      <c r="F1535" s="25">
        <v>36.590691999999997</v>
      </c>
    </row>
    <row r="1536" spans="2:6" x14ac:dyDescent="0.25">
      <c r="B1536" s="26" t="s">
        <v>272</v>
      </c>
      <c r="C1536" s="26" t="s">
        <v>1916</v>
      </c>
      <c r="D1536" s="26" t="s">
        <v>1976</v>
      </c>
      <c r="E1536" s="25">
        <v>115.72054300000001</v>
      </c>
      <c r="F1536" s="25">
        <v>39.400334000000001</v>
      </c>
    </row>
    <row r="1537" spans="2:6" x14ac:dyDescent="0.25">
      <c r="B1537" s="26" t="s">
        <v>272</v>
      </c>
      <c r="C1537" s="26" t="s">
        <v>1916</v>
      </c>
      <c r="D1537" s="26" t="s">
        <v>1975</v>
      </c>
      <c r="E1537" s="25">
        <v>114.70047599999999</v>
      </c>
      <c r="F1537" s="25">
        <v>39.366272000000002</v>
      </c>
    </row>
    <row r="1538" spans="2:6" x14ac:dyDescent="0.25">
      <c r="B1538" s="26" t="s">
        <v>272</v>
      </c>
      <c r="C1538" s="26" t="s">
        <v>1916</v>
      </c>
      <c r="D1538" s="26" t="s">
        <v>1974</v>
      </c>
      <c r="E1538" s="25">
        <v>115.98162000000001</v>
      </c>
      <c r="F1538" s="25">
        <v>39.491066000000004</v>
      </c>
    </row>
    <row r="1539" spans="2:6" x14ac:dyDescent="0.25">
      <c r="B1539" s="26" t="s">
        <v>272</v>
      </c>
      <c r="C1539" s="26" t="s">
        <v>1934</v>
      </c>
      <c r="D1539" s="26" t="s">
        <v>1973</v>
      </c>
      <c r="E1539" s="25">
        <v>115.211383</v>
      </c>
      <c r="F1539" s="25">
        <v>40.385834000000003</v>
      </c>
    </row>
    <row r="1540" spans="2:6" x14ac:dyDescent="0.25">
      <c r="B1540" s="26" t="s">
        <v>272</v>
      </c>
      <c r="C1540" s="26" t="s">
        <v>1923</v>
      </c>
      <c r="D1540" s="26" t="s">
        <v>1972</v>
      </c>
      <c r="E1540" s="25">
        <v>115.56636899999999</v>
      </c>
      <c r="F1540" s="25">
        <v>38.006940999999998</v>
      </c>
    </row>
    <row r="1541" spans="2:6" x14ac:dyDescent="0.25">
      <c r="B1541" s="26" t="s">
        <v>272</v>
      </c>
      <c r="C1541" s="26" t="s">
        <v>1909</v>
      </c>
      <c r="D1541" s="26" t="s">
        <v>1971</v>
      </c>
      <c r="E1541" s="25">
        <v>115.207404</v>
      </c>
      <c r="F1541" s="25">
        <v>38.190451000000003</v>
      </c>
    </row>
    <row r="1542" spans="2:6" x14ac:dyDescent="0.25">
      <c r="B1542" s="26" t="s">
        <v>272</v>
      </c>
      <c r="C1542" s="26" t="s">
        <v>1931</v>
      </c>
      <c r="D1542" s="26" t="s">
        <v>1970</v>
      </c>
      <c r="E1542" s="25">
        <v>115.67439400000001</v>
      </c>
      <c r="F1542" s="25">
        <v>37.046374999999998</v>
      </c>
    </row>
    <row r="1543" spans="2:6" x14ac:dyDescent="0.25">
      <c r="B1543" s="26" t="s">
        <v>272</v>
      </c>
      <c r="C1543" s="26" t="s">
        <v>1916</v>
      </c>
      <c r="D1543" s="26" t="s">
        <v>1969</v>
      </c>
      <c r="E1543" s="25">
        <v>115.496606</v>
      </c>
      <c r="F1543" s="25">
        <v>38.771002000000003</v>
      </c>
    </row>
    <row r="1544" spans="2:6" x14ac:dyDescent="0.25">
      <c r="B1544" s="26" t="s">
        <v>272</v>
      </c>
      <c r="C1544" s="26" t="s">
        <v>1916</v>
      </c>
      <c r="D1544" s="26" t="s">
        <v>1968</v>
      </c>
      <c r="E1544" s="25">
        <v>115.32837499999999</v>
      </c>
      <c r="F1544" s="25">
        <v>38.955441</v>
      </c>
    </row>
    <row r="1545" spans="2:6" x14ac:dyDescent="0.25">
      <c r="B1545" s="26" t="s">
        <v>272</v>
      </c>
      <c r="C1545" s="26" t="s">
        <v>1942</v>
      </c>
      <c r="D1545" s="26" t="s">
        <v>1967</v>
      </c>
      <c r="E1545" s="25">
        <v>118.68040499999999</v>
      </c>
      <c r="F1545" s="25">
        <v>39.510044999999998</v>
      </c>
    </row>
    <row r="1546" spans="2:6" x14ac:dyDescent="0.25">
      <c r="B1546" s="26" t="s">
        <v>272</v>
      </c>
      <c r="C1546" s="26" t="s">
        <v>1942</v>
      </c>
      <c r="D1546" s="26" t="s">
        <v>1966</v>
      </c>
      <c r="E1546" s="25">
        <v>118.71048</v>
      </c>
      <c r="F1546" s="25">
        <v>39.747115999999998</v>
      </c>
    </row>
    <row r="1547" spans="2:6" x14ac:dyDescent="0.25">
      <c r="B1547" s="26" t="s">
        <v>272</v>
      </c>
      <c r="C1547" s="26" t="s">
        <v>1911</v>
      </c>
      <c r="D1547" s="26" t="s">
        <v>1965</v>
      </c>
      <c r="E1547" s="25">
        <v>117.33949800000001</v>
      </c>
      <c r="F1547" s="25">
        <v>40.947561</v>
      </c>
    </row>
    <row r="1548" spans="2:6" x14ac:dyDescent="0.25">
      <c r="B1548" s="26" t="s">
        <v>272</v>
      </c>
      <c r="C1548" s="26" t="s">
        <v>1909</v>
      </c>
      <c r="D1548" s="26" t="s">
        <v>1964</v>
      </c>
      <c r="E1548" s="25">
        <v>114.389478</v>
      </c>
      <c r="F1548" s="25">
        <v>38.314628999999996</v>
      </c>
    </row>
    <row r="1549" spans="2:6" x14ac:dyDescent="0.25">
      <c r="B1549" s="26" t="s">
        <v>272</v>
      </c>
      <c r="C1549" s="26" t="s">
        <v>1907</v>
      </c>
      <c r="D1549" s="26" t="s">
        <v>1963</v>
      </c>
      <c r="E1549" s="25">
        <v>116.12956</v>
      </c>
      <c r="F1549" s="25">
        <v>38.195981000000003</v>
      </c>
    </row>
    <row r="1550" spans="2:6" x14ac:dyDescent="0.25">
      <c r="B1550" s="26" t="s">
        <v>272</v>
      </c>
      <c r="C1550" s="26" t="s">
        <v>1942</v>
      </c>
      <c r="D1550" s="26" t="s">
        <v>1962</v>
      </c>
      <c r="E1550" s="25">
        <v>117.745434</v>
      </c>
      <c r="F1550" s="25">
        <v>39.906592000000003</v>
      </c>
    </row>
    <row r="1551" spans="2:6" x14ac:dyDescent="0.25">
      <c r="B1551" s="26" t="s">
        <v>272</v>
      </c>
      <c r="C1551" s="26" t="s">
        <v>1907</v>
      </c>
      <c r="D1551" s="26" t="s">
        <v>1961</v>
      </c>
      <c r="E1551" s="25">
        <v>117.237414</v>
      </c>
      <c r="F1551" s="25">
        <v>38.064318</v>
      </c>
    </row>
    <row r="1552" spans="2:6" x14ac:dyDescent="0.25">
      <c r="B1552" s="26" t="s">
        <v>272</v>
      </c>
      <c r="C1552" s="26" t="s">
        <v>1913</v>
      </c>
      <c r="D1552" s="26" t="s">
        <v>1960</v>
      </c>
      <c r="E1552" s="25">
        <v>114.380432</v>
      </c>
      <c r="F1552" s="25">
        <v>36.380358999999999</v>
      </c>
    </row>
    <row r="1553" spans="2:6" x14ac:dyDescent="0.25">
      <c r="B1553" s="26" t="s">
        <v>272</v>
      </c>
      <c r="C1553" s="26" t="s">
        <v>1916</v>
      </c>
      <c r="D1553" s="26" t="s">
        <v>1959</v>
      </c>
      <c r="E1553" s="25">
        <v>115.465434</v>
      </c>
      <c r="F1553" s="25">
        <v>38.883788000000003</v>
      </c>
    </row>
    <row r="1554" spans="2:6" x14ac:dyDescent="0.25">
      <c r="B1554" s="26" t="s">
        <v>272</v>
      </c>
      <c r="C1554" s="26" t="s">
        <v>1907</v>
      </c>
      <c r="D1554" s="26" t="s">
        <v>1958</v>
      </c>
      <c r="E1554" s="25">
        <v>115.836518</v>
      </c>
      <c r="F1554" s="25">
        <v>38.428905999999998</v>
      </c>
    </row>
    <row r="1555" spans="2:6" x14ac:dyDescent="0.25">
      <c r="B1555" s="26" t="s">
        <v>272</v>
      </c>
      <c r="C1555" s="26" t="s">
        <v>1913</v>
      </c>
      <c r="D1555" s="26" t="s">
        <v>1957</v>
      </c>
      <c r="E1555" s="25">
        <v>114.80654699999999</v>
      </c>
      <c r="F1555" s="25">
        <v>36.553825000000003</v>
      </c>
    </row>
    <row r="1556" spans="2:6" x14ac:dyDescent="0.25">
      <c r="B1556" s="26" t="s">
        <v>272</v>
      </c>
      <c r="C1556" s="26" t="s">
        <v>1916</v>
      </c>
      <c r="D1556" s="26" t="s">
        <v>1956</v>
      </c>
      <c r="E1556" s="25">
        <v>115.535488</v>
      </c>
      <c r="F1556" s="25">
        <v>38.860675999999998</v>
      </c>
    </row>
    <row r="1557" spans="2:6" x14ac:dyDescent="0.25">
      <c r="B1557" s="26" t="s">
        <v>272</v>
      </c>
      <c r="C1557" s="26" t="s">
        <v>1934</v>
      </c>
      <c r="D1557" s="26" t="s">
        <v>1955</v>
      </c>
      <c r="E1557" s="25">
        <v>114.595401</v>
      </c>
      <c r="F1557" s="25">
        <v>39.847088999999997</v>
      </c>
    </row>
    <row r="1558" spans="2:6" x14ac:dyDescent="0.25">
      <c r="B1558" s="26" t="s">
        <v>272</v>
      </c>
      <c r="C1558" s="26" t="s">
        <v>1909</v>
      </c>
      <c r="D1558" s="26" t="s">
        <v>1954</v>
      </c>
      <c r="E1558" s="25">
        <v>114.85337800000001</v>
      </c>
      <c r="F1558" s="25">
        <v>38.027816999999999</v>
      </c>
    </row>
    <row r="1559" spans="2:6" x14ac:dyDescent="0.25">
      <c r="B1559" s="26" t="s">
        <v>272</v>
      </c>
      <c r="C1559" s="26" t="s">
        <v>1916</v>
      </c>
      <c r="D1559" s="26" t="s">
        <v>1953</v>
      </c>
      <c r="E1559" s="25">
        <v>115.590445</v>
      </c>
      <c r="F1559" s="25">
        <v>38.494200999999997</v>
      </c>
    </row>
    <row r="1560" spans="2:6" x14ac:dyDescent="0.25">
      <c r="B1560" s="26" t="s">
        <v>272</v>
      </c>
      <c r="C1560" s="26" t="s">
        <v>1909</v>
      </c>
      <c r="D1560" s="26" t="s">
        <v>1952</v>
      </c>
      <c r="E1560" s="25">
        <v>114.559607</v>
      </c>
      <c r="F1560" s="25">
        <v>38.444239000000003</v>
      </c>
    </row>
    <row r="1561" spans="2:6" x14ac:dyDescent="0.25">
      <c r="B1561" s="26" t="s">
        <v>272</v>
      </c>
      <c r="C1561" s="26" t="s">
        <v>1909</v>
      </c>
      <c r="D1561" s="26" t="s">
        <v>1951</v>
      </c>
      <c r="E1561" s="25">
        <v>114.537583</v>
      </c>
      <c r="F1561" s="25">
        <v>38.012087999999999</v>
      </c>
    </row>
    <row r="1562" spans="2:6" x14ac:dyDescent="0.25">
      <c r="B1562" s="26" t="s">
        <v>272</v>
      </c>
      <c r="C1562" s="26" t="s">
        <v>1909</v>
      </c>
      <c r="D1562" s="26" t="s">
        <v>1950</v>
      </c>
      <c r="E1562" s="25">
        <v>114.392464</v>
      </c>
      <c r="F1562" s="25">
        <v>37.671666999999999</v>
      </c>
    </row>
    <row r="1563" spans="2:6" x14ac:dyDescent="0.25">
      <c r="B1563" s="26" t="s">
        <v>272</v>
      </c>
      <c r="C1563" s="26" t="s">
        <v>1934</v>
      </c>
      <c r="D1563" s="26" t="s">
        <v>1949</v>
      </c>
      <c r="E1563" s="25">
        <v>115.838506</v>
      </c>
      <c r="F1563" s="25">
        <v>40.918761000000003</v>
      </c>
    </row>
    <row r="1564" spans="2:6" x14ac:dyDescent="0.25">
      <c r="B1564" s="26" t="s">
        <v>272</v>
      </c>
      <c r="C1564" s="26" t="s">
        <v>1909</v>
      </c>
      <c r="D1564" s="26" t="s">
        <v>1948</v>
      </c>
      <c r="E1564" s="25">
        <v>114.782597</v>
      </c>
      <c r="F1564" s="25">
        <v>37.761859000000001</v>
      </c>
    </row>
    <row r="1565" spans="2:6" x14ac:dyDescent="0.25">
      <c r="B1565" s="26" t="s">
        <v>272</v>
      </c>
      <c r="C1565" s="26" t="s">
        <v>1942</v>
      </c>
      <c r="D1565" s="26" t="s">
        <v>1947</v>
      </c>
      <c r="E1565" s="25">
        <v>118.206399</v>
      </c>
      <c r="F1565" s="25">
        <v>39.630661000000003</v>
      </c>
    </row>
    <row r="1566" spans="2:6" x14ac:dyDescent="0.25">
      <c r="B1566" s="26" t="s">
        <v>272</v>
      </c>
      <c r="C1566" s="26" t="s">
        <v>1942</v>
      </c>
      <c r="D1566" s="26" t="s">
        <v>1946</v>
      </c>
      <c r="E1566" s="25">
        <v>118.160607</v>
      </c>
      <c r="F1566" s="25">
        <v>39.631042999999998</v>
      </c>
    </row>
    <row r="1567" spans="2:6" x14ac:dyDescent="0.25">
      <c r="B1567" s="26" t="s">
        <v>272</v>
      </c>
      <c r="C1567" s="26" t="s">
        <v>1942</v>
      </c>
      <c r="D1567" s="26" t="s">
        <v>1945</v>
      </c>
      <c r="E1567" s="25">
        <v>118.706457</v>
      </c>
      <c r="F1567" s="25">
        <v>40.004184000000002</v>
      </c>
    </row>
    <row r="1568" spans="2:6" x14ac:dyDescent="0.25">
      <c r="B1568" s="26" t="s">
        <v>272</v>
      </c>
      <c r="C1568" s="26" t="s">
        <v>1942</v>
      </c>
      <c r="D1568" s="26" t="s">
        <v>1944</v>
      </c>
      <c r="E1568" s="25">
        <v>118.320384</v>
      </c>
      <c r="F1568" s="25">
        <v>40.147837000000003</v>
      </c>
    </row>
    <row r="1569" spans="2:6" x14ac:dyDescent="0.25">
      <c r="B1569" s="26" t="s">
        <v>272</v>
      </c>
      <c r="C1569" s="26" t="s">
        <v>1907</v>
      </c>
      <c r="D1569" s="26" t="s">
        <v>1943</v>
      </c>
      <c r="E1569" s="25">
        <v>116.838612</v>
      </c>
      <c r="F1569" s="25">
        <v>38.316522999999997</v>
      </c>
    </row>
    <row r="1570" spans="2:6" x14ac:dyDescent="0.25">
      <c r="B1570" s="26" t="s">
        <v>272</v>
      </c>
      <c r="C1570" s="26" t="s">
        <v>1942</v>
      </c>
      <c r="D1570" s="26" t="s">
        <v>1941</v>
      </c>
      <c r="E1570" s="25">
        <v>117.972375</v>
      </c>
      <c r="F1570" s="25">
        <v>40.195532999999998</v>
      </c>
    </row>
    <row r="1571" spans="2:6" x14ac:dyDescent="0.25">
      <c r="B1571" s="26" t="s">
        <v>272</v>
      </c>
      <c r="C1571" s="26" t="s">
        <v>1931</v>
      </c>
      <c r="D1571" s="26" t="s">
        <v>1940</v>
      </c>
      <c r="E1571" s="25">
        <v>114.143411</v>
      </c>
      <c r="F1571" s="25">
        <v>37.177109000000002</v>
      </c>
    </row>
    <row r="1572" spans="2:6" x14ac:dyDescent="0.25">
      <c r="B1572" s="26" t="s">
        <v>272</v>
      </c>
      <c r="C1572" s="26" t="s">
        <v>1913</v>
      </c>
      <c r="D1572" s="26" t="s">
        <v>1939</v>
      </c>
      <c r="E1572" s="25">
        <v>114.49638899999999</v>
      </c>
      <c r="F1572" s="25">
        <v>36.586691999999999</v>
      </c>
    </row>
    <row r="1573" spans="2:6" x14ac:dyDescent="0.25">
      <c r="B1573" s="26" t="s">
        <v>272</v>
      </c>
      <c r="C1573" s="26" t="s">
        <v>1913</v>
      </c>
      <c r="D1573" s="26" t="s">
        <v>1938</v>
      </c>
      <c r="E1573" s="25">
        <v>114.53730899999999</v>
      </c>
      <c r="F1573" s="25">
        <v>36.599674999999998</v>
      </c>
    </row>
    <row r="1574" spans="2:6" x14ac:dyDescent="0.25">
      <c r="B1574" s="26" t="s">
        <v>272</v>
      </c>
      <c r="C1574" s="26" t="s">
        <v>1913</v>
      </c>
      <c r="D1574" s="26" t="s">
        <v>1937</v>
      </c>
      <c r="E1574" s="25">
        <v>115.193395</v>
      </c>
      <c r="F1574" s="25">
        <v>36.817362000000003</v>
      </c>
    </row>
    <row r="1575" spans="2:6" x14ac:dyDescent="0.25">
      <c r="B1575" s="26" t="s">
        <v>272</v>
      </c>
      <c r="C1575" s="26" t="s">
        <v>1909</v>
      </c>
      <c r="D1575" s="26" t="s">
        <v>751</v>
      </c>
      <c r="E1575" s="25">
        <v>114.54561200000001</v>
      </c>
      <c r="F1575" s="25">
        <v>38.043256</v>
      </c>
    </row>
    <row r="1576" spans="2:6" x14ac:dyDescent="0.25">
      <c r="B1576" s="26" t="s">
        <v>272</v>
      </c>
      <c r="C1576" s="26" t="s">
        <v>1923</v>
      </c>
      <c r="D1576" s="26" t="s">
        <v>1936</v>
      </c>
      <c r="E1576" s="25">
        <v>116.182422</v>
      </c>
      <c r="F1576" s="25">
        <v>37.868732000000001</v>
      </c>
    </row>
    <row r="1577" spans="2:6" x14ac:dyDescent="0.25">
      <c r="B1577" s="26" t="s">
        <v>272</v>
      </c>
      <c r="C1577" s="26" t="s">
        <v>1916</v>
      </c>
      <c r="D1577" s="26" t="s">
        <v>1935</v>
      </c>
      <c r="E1577" s="25">
        <v>114.20156299999999</v>
      </c>
      <c r="F1577" s="25">
        <v>38.855350999999999</v>
      </c>
    </row>
    <row r="1578" spans="2:6" x14ac:dyDescent="0.25">
      <c r="B1578" s="26" t="s">
        <v>272</v>
      </c>
      <c r="C1578" s="26" t="s">
        <v>1934</v>
      </c>
      <c r="D1578" s="26" t="s">
        <v>1933</v>
      </c>
      <c r="E1578" s="25">
        <v>114.157524</v>
      </c>
      <c r="F1578" s="25">
        <v>40.109588000000002</v>
      </c>
    </row>
    <row r="1579" spans="2:6" x14ac:dyDescent="0.25">
      <c r="B1579" s="26" t="s">
        <v>272</v>
      </c>
      <c r="C1579" s="26" t="s">
        <v>1911</v>
      </c>
      <c r="D1579" s="26" t="s">
        <v>1932</v>
      </c>
      <c r="E1579" s="25">
        <v>117.745451</v>
      </c>
      <c r="F1579" s="25">
        <v>41.319898999999999</v>
      </c>
    </row>
    <row r="1580" spans="2:6" x14ac:dyDescent="0.25">
      <c r="B1580" s="26" t="s">
        <v>272</v>
      </c>
      <c r="C1580" s="26" t="s">
        <v>1931</v>
      </c>
      <c r="D1580" s="26" t="s">
        <v>1930</v>
      </c>
      <c r="E1580" s="25">
        <v>114.776616</v>
      </c>
      <c r="F1580" s="25">
        <v>37.355907999999999</v>
      </c>
    </row>
    <row r="1581" spans="2:6" x14ac:dyDescent="0.25">
      <c r="B1581" s="26" t="s">
        <v>272</v>
      </c>
      <c r="C1581" s="26" t="s">
        <v>1916</v>
      </c>
      <c r="D1581" s="26" t="s">
        <v>1929</v>
      </c>
      <c r="E1581" s="25">
        <v>116.11460099999999</v>
      </c>
      <c r="F1581" s="25">
        <v>39.00018</v>
      </c>
    </row>
    <row r="1582" spans="2:6" x14ac:dyDescent="0.25">
      <c r="B1582" s="26" t="s">
        <v>272</v>
      </c>
      <c r="C1582" s="26" t="s">
        <v>1920</v>
      </c>
      <c r="D1582" s="26" t="s">
        <v>1928</v>
      </c>
      <c r="E1582" s="25">
        <v>116.398397</v>
      </c>
      <c r="F1582" s="25">
        <v>39.130921000000001</v>
      </c>
    </row>
    <row r="1583" spans="2:6" x14ac:dyDescent="0.25">
      <c r="B1583" s="26" t="s">
        <v>272</v>
      </c>
      <c r="C1583" s="26" t="s">
        <v>1907</v>
      </c>
      <c r="D1583" s="26" t="s">
        <v>1927</v>
      </c>
      <c r="E1583" s="25">
        <v>116.810575</v>
      </c>
      <c r="F1583" s="25">
        <v>38.588464999999999</v>
      </c>
    </row>
    <row r="1584" spans="2:6" x14ac:dyDescent="0.25">
      <c r="B1584" s="26" t="s">
        <v>272</v>
      </c>
      <c r="C1584" s="26" t="s">
        <v>1926</v>
      </c>
      <c r="D1584" s="26" t="s">
        <v>1925</v>
      </c>
      <c r="E1584" s="25">
        <v>118.956481</v>
      </c>
      <c r="F1584" s="25">
        <v>40.412793999999998</v>
      </c>
    </row>
    <row r="1585" spans="2:6" x14ac:dyDescent="0.25">
      <c r="B1585" s="26" t="s">
        <v>272</v>
      </c>
      <c r="C1585" s="26" t="s">
        <v>1916</v>
      </c>
      <c r="D1585" s="26" t="s">
        <v>1924</v>
      </c>
      <c r="E1585" s="25">
        <v>115.141597</v>
      </c>
      <c r="F1585" s="25">
        <v>38.843260999999998</v>
      </c>
    </row>
    <row r="1586" spans="2:6" x14ac:dyDescent="0.25">
      <c r="B1586" s="26" t="s">
        <v>272</v>
      </c>
      <c r="C1586" s="26" t="s">
        <v>1923</v>
      </c>
      <c r="D1586" s="26" t="s">
        <v>1922</v>
      </c>
      <c r="E1586" s="25">
        <v>115.732572</v>
      </c>
      <c r="F1586" s="25">
        <v>38.241038000000003</v>
      </c>
    </row>
    <row r="1587" spans="2:6" x14ac:dyDescent="0.25">
      <c r="B1587" s="26" t="s">
        <v>272</v>
      </c>
      <c r="C1587" s="26" t="s">
        <v>1913</v>
      </c>
      <c r="D1587" s="26" t="s">
        <v>1921</v>
      </c>
      <c r="E1587" s="25">
        <v>115.28853700000001</v>
      </c>
      <c r="F1587" s="25">
        <v>36.553956999999997</v>
      </c>
    </row>
    <row r="1588" spans="2:6" x14ac:dyDescent="0.25">
      <c r="B1588" s="26" t="s">
        <v>272</v>
      </c>
      <c r="C1588" s="26" t="s">
        <v>1920</v>
      </c>
      <c r="D1588" s="26" t="s">
        <v>1919</v>
      </c>
      <c r="E1588" s="25">
        <v>117.01240199999999</v>
      </c>
      <c r="F1588" s="25">
        <v>39.767938999999998</v>
      </c>
    </row>
    <row r="1589" spans="2:6" x14ac:dyDescent="0.25">
      <c r="B1589" s="26" t="s">
        <v>272</v>
      </c>
      <c r="C1589" s="26" t="s">
        <v>1916</v>
      </c>
      <c r="D1589" s="26" t="s">
        <v>1918</v>
      </c>
      <c r="E1589" s="25">
        <v>115.88056899999999</v>
      </c>
      <c r="F1589" s="25">
        <v>39.332335</v>
      </c>
    </row>
    <row r="1590" spans="2:6" x14ac:dyDescent="0.25">
      <c r="B1590" s="26" t="s">
        <v>272</v>
      </c>
      <c r="C1590" s="26" t="s">
        <v>1909</v>
      </c>
      <c r="D1590" s="26" t="s">
        <v>1917</v>
      </c>
      <c r="E1590" s="25">
        <v>114.618413</v>
      </c>
      <c r="F1590" s="25">
        <v>37.621879999999997</v>
      </c>
    </row>
    <row r="1591" spans="2:6" x14ac:dyDescent="0.25">
      <c r="B1591" s="26" t="s">
        <v>272</v>
      </c>
      <c r="C1591" s="26" t="s">
        <v>1916</v>
      </c>
      <c r="D1591" s="26" t="s">
        <v>1915</v>
      </c>
      <c r="E1591" s="25">
        <v>115.785447</v>
      </c>
      <c r="F1591" s="25">
        <v>38.706257999999998</v>
      </c>
    </row>
    <row r="1592" spans="2:6" x14ac:dyDescent="0.25">
      <c r="B1592" s="26" t="s">
        <v>272</v>
      </c>
      <c r="C1592" s="26" t="s">
        <v>1913</v>
      </c>
      <c r="D1592" s="26" t="s">
        <v>1914</v>
      </c>
      <c r="E1592" s="25">
        <v>114.94544999999999</v>
      </c>
      <c r="F1592" s="25">
        <v>36.366155999999997</v>
      </c>
    </row>
    <row r="1593" spans="2:6" x14ac:dyDescent="0.25">
      <c r="B1593" s="26" t="s">
        <v>272</v>
      </c>
      <c r="C1593" s="26" t="s">
        <v>1913</v>
      </c>
      <c r="D1593" s="26" t="s">
        <v>1912</v>
      </c>
      <c r="E1593" s="25">
        <v>114.896586</v>
      </c>
      <c r="F1593" s="25">
        <v>36.916398000000001</v>
      </c>
    </row>
    <row r="1594" spans="2:6" x14ac:dyDescent="0.25">
      <c r="B1594" s="26" t="s">
        <v>272</v>
      </c>
      <c r="C1594" s="26" t="s">
        <v>1911</v>
      </c>
      <c r="D1594" s="26" t="s">
        <v>1910</v>
      </c>
      <c r="E1594" s="25">
        <v>117.665609</v>
      </c>
      <c r="F1594" s="25">
        <v>40.552042999999998</v>
      </c>
    </row>
    <row r="1595" spans="2:6" x14ac:dyDescent="0.25">
      <c r="B1595" s="26" t="s">
        <v>272</v>
      </c>
      <c r="C1595" s="26" t="s">
        <v>1909</v>
      </c>
      <c r="D1595" s="26" t="s">
        <v>1908</v>
      </c>
      <c r="E1595" s="25">
        <v>114.320598</v>
      </c>
      <c r="F1595" s="25">
        <v>38.091749</v>
      </c>
    </row>
    <row r="1596" spans="2:6" x14ac:dyDescent="0.25">
      <c r="B1596" s="26" t="s">
        <v>272</v>
      </c>
      <c r="C1596" s="26" t="s">
        <v>1907</v>
      </c>
      <c r="D1596" s="26" t="s">
        <v>1906</v>
      </c>
      <c r="E1596" s="25">
        <v>117.33648100000001</v>
      </c>
      <c r="F1596" s="25">
        <v>38.377493999999999</v>
      </c>
    </row>
    <row r="1597" spans="2:6" x14ac:dyDescent="0.25">
      <c r="B1597" s="26" t="s">
        <v>241</v>
      </c>
      <c r="C1597" s="26" t="s">
        <v>1745</v>
      </c>
      <c r="D1597" s="26" t="s">
        <v>1905</v>
      </c>
      <c r="E1597" s="25">
        <v>114.270487</v>
      </c>
      <c r="F1597" s="25">
        <v>33.268510999999997</v>
      </c>
    </row>
    <row r="1598" spans="2:6" x14ac:dyDescent="0.25">
      <c r="B1598" s="26" t="s">
        <v>241</v>
      </c>
      <c r="C1598" s="26" t="s">
        <v>1758</v>
      </c>
      <c r="D1598" s="26" t="s">
        <v>1904</v>
      </c>
      <c r="E1598" s="25">
        <v>113.31549699999999</v>
      </c>
      <c r="F1598" s="25">
        <v>34.808819</v>
      </c>
    </row>
    <row r="1599" spans="2:6" x14ac:dyDescent="0.25">
      <c r="B1599" s="26" t="s">
        <v>241</v>
      </c>
      <c r="C1599" s="26" t="s">
        <v>1758</v>
      </c>
      <c r="D1599" s="26" t="s">
        <v>1903</v>
      </c>
      <c r="E1599" s="25">
        <v>113.61947600000001</v>
      </c>
      <c r="F1599" s="25">
        <v>34.754451000000003</v>
      </c>
    </row>
    <row r="1600" spans="2:6" x14ac:dyDescent="0.25">
      <c r="B1600" s="26" t="s">
        <v>241</v>
      </c>
      <c r="C1600" s="26" t="s">
        <v>1758</v>
      </c>
      <c r="D1600" s="26" t="s">
        <v>1902</v>
      </c>
      <c r="E1600" s="25">
        <v>113.982485</v>
      </c>
      <c r="F1600" s="25">
        <v>34.725011000000002</v>
      </c>
    </row>
    <row r="1601" spans="2:6" x14ac:dyDescent="0.25">
      <c r="B1601" s="26" t="s">
        <v>241</v>
      </c>
      <c r="C1601" s="26" t="s">
        <v>1747</v>
      </c>
      <c r="D1601" s="26" t="s">
        <v>1901</v>
      </c>
      <c r="E1601" s="25">
        <v>113.189448</v>
      </c>
      <c r="F1601" s="25">
        <v>35.242617000000003</v>
      </c>
    </row>
    <row r="1602" spans="2:6" x14ac:dyDescent="0.25">
      <c r="B1602" s="26" t="s">
        <v>241</v>
      </c>
      <c r="C1602" s="26" t="s">
        <v>1762</v>
      </c>
      <c r="D1602" s="26" t="s">
        <v>1900</v>
      </c>
      <c r="E1602" s="25">
        <v>113.937578</v>
      </c>
      <c r="F1602" s="25">
        <v>33.832692000000002</v>
      </c>
    </row>
    <row r="1603" spans="2:6" x14ac:dyDescent="0.25">
      <c r="B1603" s="26" t="s">
        <v>241</v>
      </c>
      <c r="C1603" s="26" t="s">
        <v>1751</v>
      </c>
      <c r="D1603" s="26" t="s">
        <v>1899</v>
      </c>
      <c r="E1603" s="25">
        <v>111.880515</v>
      </c>
      <c r="F1603" s="25">
        <v>34.753028</v>
      </c>
    </row>
    <row r="1604" spans="2:6" x14ac:dyDescent="0.25">
      <c r="B1604" s="26" t="s">
        <v>241</v>
      </c>
      <c r="C1604" s="26" t="s">
        <v>1758</v>
      </c>
      <c r="D1604" s="26" t="s">
        <v>1898</v>
      </c>
      <c r="E1604" s="25">
        <v>113.64641</v>
      </c>
      <c r="F1604" s="25">
        <v>34.731045000000002</v>
      </c>
    </row>
    <row r="1605" spans="2:6" x14ac:dyDescent="0.25">
      <c r="B1605" s="26" t="s">
        <v>241</v>
      </c>
      <c r="C1605" s="26" t="s">
        <v>1773</v>
      </c>
      <c r="D1605" s="26" t="s">
        <v>1897</v>
      </c>
      <c r="E1605" s="25">
        <v>112.432407</v>
      </c>
      <c r="F1605" s="25">
        <v>34.427646000000003</v>
      </c>
    </row>
    <row r="1606" spans="2:6" x14ac:dyDescent="0.25">
      <c r="B1606" s="26" t="s">
        <v>241</v>
      </c>
      <c r="C1606" s="26" t="s">
        <v>1747</v>
      </c>
      <c r="D1606" s="26" t="s">
        <v>1896</v>
      </c>
      <c r="E1606" s="25">
        <v>113.454582</v>
      </c>
      <c r="F1606" s="25">
        <v>35.229323000000001</v>
      </c>
    </row>
    <row r="1607" spans="2:6" x14ac:dyDescent="0.25">
      <c r="B1607" s="26" t="s">
        <v>241</v>
      </c>
      <c r="C1607" s="26" t="s">
        <v>1773</v>
      </c>
      <c r="D1607" s="26" t="s">
        <v>1895</v>
      </c>
      <c r="E1607" s="25">
        <v>112.796421</v>
      </c>
      <c r="F1607" s="25">
        <v>34.733797000000003</v>
      </c>
    </row>
    <row r="1608" spans="2:6" x14ac:dyDescent="0.25">
      <c r="B1608" s="26" t="s">
        <v>241</v>
      </c>
      <c r="C1608" s="26" t="s">
        <v>1787</v>
      </c>
      <c r="D1608" s="26" t="s">
        <v>1894</v>
      </c>
      <c r="E1608" s="25">
        <v>114.925533</v>
      </c>
      <c r="F1608" s="25">
        <v>32.015906999999999</v>
      </c>
    </row>
    <row r="1609" spans="2:6" x14ac:dyDescent="0.25">
      <c r="B1609" s="26" t="s">
        <v>241</v>
      </c>
      <c r="C1609" s="26" t="s">
        <v>1735</v>
      </c>
      <c r="D1609" s="26" t="s">
        <v>1893</v>
      </c>
      <c r="E1609" s="25">
        <v>114.827461</v>
      </c>
      <c r="F1609" s="25">
        <v>34.828493000000002</v>
      </c>
    </row>
    <row r="1610" spans="2:6" x14ac:dyDescent="0.25">
      <c r="B1610" s="26" t="s">
        <v>241</v>
      </c>
      <c r="C1610" s="26" t="s">
        <v>1756</v>
      </c>
      <c r="D1610" s="26" t="s">
        <v>1892</v>
      </c>
      <c r="E1610" s="25">
        <v>111.855425</v>
      </c>
      <c r="F1610" s="25">
        <v>33.051203000000001</v>
      </c>
    </row>
    <row r="1611" spans="2:6" x14ac:dyDescent="0.25">
      <c r="B1611" s="26" t="s">
        <v>241</v>
      </c>
      <c r="C1611" s="26" t="s">
        <v>1733</v>
      </c>
      <c r="D1611" s="26" t="s">
        <v>1891</v>
      </c>
      <c r="E1611" s="25">
        <v>114.907589</v>
      </c>
      <c r="F1611" s="25">
        <v>35.976950000000002</v>
      </c>
    </row>
    <row r="1612" spans="2:6" x14ac:dyDescent="0.25">
      <c r="B1612" s="26" t="s">
        <v>241</v>
      </c>
      <c r="C1612" s="26" t="s">
        <v>1754</v>
      </c>
      <c r="D1612" s="26" t="s">
        <v>1890</v>
      </c>
      <c r="E1612" s="25">
        <v>113.912459</v>
      </c>
      <c r="F1612" s="25">
        <v>35.375664999999998</v>
      </c>
    </row>
    <row r="1613" spans="2:6" x14ac:dyDescent="0.25">
      <c r="B1613" s="26" t="s">
        <v>241</v>
      </c>
      <c r="C1613" s="26" t="s">
        <v>1733</v>
      </c>
      <c r="D1613" s="26" t="s">
        <v>1889</v>
      </c>
      <c r="E1613" s="25">
        <v>114.362382</v>
      </c>
      <c r="F1613" s="25">
        <v>36.113132</v>
      </c>
    </row>
    <row r="1614" spans="2:6" x14ac:dyDescent="0.25">
      <c r="B1614" s="26" t="s">
        <v>241</v>
      </c>
      <c r="C1614" s="26" t="s">
        <v>1782</v>
      </c>
      <c r="D1614" s="26" t="s">
        <v>1888</v>
      </c>
      <c r="E1614" s="25">
        <v>115.08041299999999</v>
      </c>
      <c r="F1614" s="25">
        <v>35.783633000000002</v>
      </c>
    </row>
    <row r="1615" spans="2:6" x14ac:dyDescent="0.25">
      <c r="B1615" s="26" t="s">
        <v>241</v>
      </c>
      <c r="C1615" s="26" t="s">
        <v>1782</v>
      </c>
      <c r="D1615" s="26" t="s">
        <v>1887</v>
      </c>
      <c r="E1615" s="25">
        <v>115.211386</v>
      </c>
      <c r="F1615" s="25">
        <v>36.076031</v>
      </c>
    </row>
    <row r="1616" spans="2:6" x14ac:dyDescent="0.25">
      <c r="B1616" s="26" t="s">
        <v>241</v>
      </c>
      <c r="C1616" s="26" t="s">
        <v>1756</v>
      </c>
      <c r="D1616" s="26" t="s">
        <v>1886</v>
      </c>
      <c r="E1616" s="25">
        <v>112.435425</v>
      </c>
      <c r="F1616" s="25">
        <v>33.496186000000002</v>
      </c>
    </row>
    <row r="1617" spans="2:6" x14ac:dyDescent="0.25">
      <c r="B1617" s="26" t="s">
        <v>241</v>
      </c>
      <c r="C1617" s="26" t="s">
        <v>1747</v>
      </c>
      <c r="D1617" s="26" t="s">
        <v>1885</v>
      </c>
      <c r="E1617" s="25">
        <v>113.07047799999999</v>
      </c>
      <c r="F1617" s="25">
        <v>35.177307999999996</v>
      </c>
    </row>
    <row r="1618" spans="2:6" x14ac:dyDescent="0.25">
      <c r="B1618" s="26" t="s">
        <v>241</v>
      </c>
      <c r="C1618" s="26" t="s">
        <v>1751</v>
      </c>
      <c r="D1618" s="26" t="s">
        <v>1884</v>
      </c>
      <c r="E1618" s="25">
        <v>111.054564</v>
      </c>
      <c r="F1618" s="25">
        <v>34.059925</v>
      </c>
    </row>
    <row r="1619" spans="2:6" x14ac:dyDescent="0.25">
      <c r="B1619" s="26" t="s">
        <v>241</v>
      </c>
      <c r="C1619" s="26" t="s">
        <v>1756</v>
      </c>
      <c r="D1619" s="26" t="s">
        <v>1883</v>
      </c>
      <c r="E1619" s="25">
        <v>112.541462</v>
      </c>
      <c r="F1619" s="25">
        <v>32.992483999999997</v>
      </c>
    </row>
    <row r="1620" spans="2:6" x14ac:dyDescent="0.25">
      <c r="B1620" s="26" t="s">
        <v>241</v>
      </c>
      <c r="C1620" s="26" t="s">
        <v>1741</v>
      </c>
      <c r="D1620" s="26" t="s">
        <v>1882</v>
      </c>
      <c r="E1620" s="25">
        <v>113.341611</v>
      </c>
      <c r="F1620" s="25">
        <v>33.740375999999998</v>
      </c>
    </row>
    <row r="1621" spans="2:6" x14ac:dyDescent="0.25">
      <c r="B1621" s="26" t="s">
        <v>241</v>
      </c>
      <c r="C1621" s="26" t="s">
        <v>1754</v>
      </c>
      <c r="D1621" s="26" t="s">
        <v>1881</v>
      </c>
      <c r="E1621" s="25">
        <v>113.872439</v>
      </c>
      <c r="F1621" s="25">
        <v>35.308458999999999</v>
      </c>
    </row>
    <row r="1622" spans="2:6" x14ac:dyDescent="0.25">
      <c r="B1622" s="26" t="s">
        <v>241</v>
      </c>
      <c r="C1622" s="26" t="s">
        <v>1754</v>
      </c>
      <c r="D1622" s="26" t="s">
        <v>1880</v>
      </c>
      <c r="E1622" s="25">
        <v>114.071601</v>
      </c>
      <c r="F1622" s="25">
        <v>35.404069</v>
      </c>
    </row>
    <row r="1623" spans="2:6" x14ac:dyDescent="0.25">
      <c r="B1623" s="26" t="s">
        <v>241</v>
      </c>
      <c r="C1623" s="26" t="s">
        <v>1754</v>
      </c>
      <c r="D1623" s="26" t="s">
        <v>1879</v>
      </c>
      <c r="E1623" s="25">
        <v>113.946624</v>
      </c>
      <c r="F1623" s="25">
        <v>35.071164000000003</v>
      </c>
    </row>
    <row r="1624" spans="2:6" x14ac:dyDescent="0.25">
      <c r="B1624" s="26" t="s">
        <v>241</v>
      </c>
      <c r="C1624" s="26" t="s">
        <v>1762</v>
      </c>
      <c r="D1624" s="26" t="s">
        <v>1878</v>
      </c>
      <c r="E1624" s="25">
        <v>114.10046699999999</v>
      </c>
      <c r="F1624" s="25">
        <v>33.592467999999997</v>
      </c>
    </row>
    <row r="1625" spans="2:6" x14ac:dyDescent="0.25">
      <c r="B1625" s="26" t="s">
        <v>241</v>
      </c>
      <c r="C1625" s="26" t="s">
        <v>1782</v>
      </c>
      <c r="D1625" s="26" t="s">
        <v>1877</v>
      </c>
      <c r="E1625" s="25">
        <v>115.878568</v>
      </c>
      <c r="F1625" s="25">
        <v>35.975012999999997</v>
      </c>
    </row>
    <row r="1626" spans="2:6" x14ac:dyDescent="0.25">
      <c r="B1626" s="26" t="s">
        <v>241</v>
      </c>
      <c r="C1626" s="26" t="s">
        <v>1741</v>
      </c>
      <c r="D1626" s="26" t="s">
        <v>1876</v>
      </c>
      <c r="E1626" s="25">
        <v>113.36358199999999</v>
      </c>
      <c r="F1626" s="25">
        <v>33.632491999999999</v>
      </c>
    </row>
    <row r="1627" spans="2:6" x14ac:dyDescent="0.25">
      <c r="B1627" s="26" t="s">
        <v>241</v>
      </c>
      <c r="C1627" s="26" t="s">
        <v>1773</v>
      </c>
      <c r="D1627" s="26" t="s">
        <v>1875</v>
      </c>
      <c r="E1627" s="25">
        <v>112.595478</v>
      </c>
      <c r="F1627" s="25">
        <v>34.907012999999999</v>
      </c>
    </row>
    <row r="1628" spans="2:6" x14ac:dyDescent="0.25">
      <c r="B1628" s="26" t="s">
        <v>241</v>
      </c>
      <c r="C1628" s="26" t="s">
        <v>1756</v>
      </c>
      <c r="D1628" s="26" t="s">
        <v>1874</v>
      </c>
      <c r="E1628" s="25">
        <v>112.813424</v>
      </c>
      <c r="F1628" s="25">
        <v>32.687721000000003</v>
      </c>
    </row>
    <row r="1629" spans="2:6" x14ac:dyDescent="0.25">
      <c r="B1629" s="26" t="s">
        <v>241</v>
      </c>
      <c r="C1629" s="26" t="s">
        <v>1787</v>
      </c>
      <c r="D1629" s="26" t="s">
        <v>1873</v>
      </c>
      <c r="E1629" s="25">
        <v>115.41351299999999</v>
      </c>
      <c r="F1629" s="25">
        <v>31.804345000000001</v>
      </c>
    </row>
    <row r="1630" spans="2:6" x14ac:dyDescent="0.25">
      <c r="B1630" s="26" t="s">
        <v>241</v>
      </c>
      <c r="C1630" s="26" t="s">
        <v>1737</v>
      </c>
      <c r="D1630" s="26" t="s">
        <v>1872</v>
      </c>
      <c r="E1630" s="25">
        <v>114.618416</v>
      </c>
      <c r="F1630" s="25">
        <v>33.548876999999997</v>
      </c>
    </row>
    <row r="1631" spans="2:6" x14ac:dyDescent="0.25">
      <c r="B1631" s="26" t="s">
        <v>241</v>
      </c>
      <c r="C1631" s="26" t="s">
        <v>1787</v>
      </c>
      <c r="D1631" s="26" t="s">
        <v>1871</v>
      </c>
      <c r="E1631" s="25">
        <v>115.660488</v>
      </c>
      <c r="F1631" s="25">
        <v>32.174174000000001</v>
      </c>
    </row>
    <row r="1632" spans="2:6" x14ac:dyDescent="0.25">
      <c r="B1632" s="26" t="s">
        <v>241</v>
      </c>
      <c r="C1632" s="26" t="s">
        <v>1778</v>
      </c>
      <c r="D1632" s="26" t="s">
        <v>1870</v>
      </c>
      <c r="E1632" s="25">
        <v>116.137512</v>
      </c>
      <c r="F1632" s="25">
        <v>34.243523000000003</v>
      </c>
    </row>
    <row r="1633" spans="2:6" x14ac:dyDescent="0.25">
      <c r="B1633" s="26" t="s">
        <v>241</v>
      </c>
      <c r="C1633" s="26" t="s">
        <v>1737</v>
      </c>
      <c r="D1633" s="26" t="s">
        <v>1869</v>
      </c>
      <c r="E1633" s="25">
        <v>114.84438400000001</v>
      </c>
      <c r="F1633" s="25">
        <v>34.070037999999997</v>
      </c>
    </row>
    <row r="1634" spans="2:6" x14ac:dyDescent="0.25">
      <c r="B1634" s="26" t="s">
        <v>241</v>
      </c>
      <c r="C1634" s="26" t="s">
        <v>1747</v>
      </c>
      <c r="D1634" s="26" t="s">
        <v>1868</v>
      </c>
      <c r="E1634" s="25">
        <v>112.79739499999999</v>
      </c>
      <c r="F1634" s="25">
        <v>34.913598</v>
      </c>
    </row>
    <row r="1635" spans="2:6" x14ac:dyDescent="0.25">
      <c r="B1635" s="26" t="s">
        <v>241</v>
      </c>
      <c r="C1635" s="26" t="s">
        <v>1773</v>
      </c>
      <c r="D1635" s="26" t="s">
        <v>1867</v>
      </c>
      <c r="E1635" s="25">
        <v>112.451418</v>
      </c>
      <c r="F1635" s="25">
        <v>34.831732000000002</v>
      </c>
    </row>
    <row r="1636" spans="2:6" x14ac:dyDescent="0.25">
      <c r="B1636" s="26" t="s">
        <v>241</v>
      </c>
      <c r="C1636" s="26" t="s">
        <v>1778</v>
      </c>
      <c r="D1636" s="26" t="s">
        <v>1866</v>
      </c>
      <c r="E1636" s="25">
        <v>115.320418</v>
      </c>
      <c r="F1636" s="25">
        <v>34.466633999999999</v>
      </c>
    </row>
    <row r="1637" spans="2:6" x14ac:dyDescent="0.25">
      <c r="B1637" s="26" t="s">
        <v>241</v>
      </c>
      <c r="C1637" s="26" t="s">
        <v>1733</v>
      </c>
      <c r="D1637" s="26" t="s">
        <v>1865</v>
      </c>
      <c r="E1637" s="25">
        <v>114.238382</v>
      </c>
      <c r="F1637" s="25">
        <v>36.218907000000002</v>
      </c>
    </row>
    <row r="1638" spans="2:6" x14ac:dyDescent="0.25">
      <c r="B1638" s="26" t="s">
        <v>241</v>
      </c>
      <c r="C1638" s="26" t="s">
        <v>1756</v>
      </c>
      <c r="D1638" s="26" t="s">
        <v>1864</v>
      </c>
      <c r="E1638" s="25">
        <v>112.546454</v>
      </c>
      <c r="F1638" s="25">
        <v>33.009869999999999</v>
      </c>
    </row>
    <row r="1639" spans="2:6" x14ac:dyDescent="0.25">
      <c r="B1639" s="26" t="s">
        <v>241</v>
      </c>
      <c r="C1639" s="26" t="s">
        <v>1773</v>
      </c>
      <c r="D1639" s="26" t="s">
        <v>1863</v>
      </c>
      <c r="E1639" s="25">
        <v>112.17946499999999</v>
      </c>
      <c r="F1639" s="25">
        <v>34.541046999999999</v>
      </c>
    </row>
    <row r="1640" spans="2:6" x14ac:dyDescent="0.25">
      <c r="B1640" s="26" t="s">
        <v>241</v>
      </c>
      <c r="C1640" s="26" t="s">
        <v>1741</v>
      </c>
      <c r="D1640" s="26" t="s">
        <v>1862</v>
      </c>
      <c r="E1640" s="25">
        <v>113.061447</v>
      </c>
      <c r="F1640" s="25">
        <v>33.874746000000002</v>
      </c>
    </row>
    <row r="1641" spans="2:6" x14ac:dyDescent="0.25">
      <c r="B1641" s="26" t="s">
        <v>241</v>
      </c>
      <c r="C1641" s="26" t="s">
        <v>1754</v>
      </c>
      <c r="D1641" s="26" t="s">
        <v>1861</v>
      </c>
      <c r="E1641" s="25">
        <v>114.425606</v>
      </c>
      <c r="F1641" s="25">
        <v>35.046858</v>
      </c>
    </row>
    <row r="1642" spans="2:6" x14ac:dyDescent="0.25">
      <c r="B1642" s="26" t="s">
        <v>241</v>
      </c>
      <c r="C1642" s="26" t="s">
        <v>1735</v>
      </c>
      <c r="D1642" s="26" t="s">
        <v>1860</v>
      </c>
      <c r="E1642" s="25">
        <v>114.199561</v>
      </c>
      <c r="F1642" s="25">
        <v>34.417228000000001</v>
      </c>
    </row>
    <row r="1643" spans="2:6" x14ac:dyDescent="0.25">
      <c r="B1643" s="26" t="s">
        <v>241</v>
      </c>
      <c r="C1643" s="26" t="s">
        <v>1739</v>
      </c>
      <c r="D1643" s="26" t="s">
        <v>1859</v>
      </c>
      <c r="E1643" s="25">
        <v>114.19062099999999</v>
      </c>
      <c r="F1643" s="25">
        <v>35.903370000000002</v>
      </c>
    </row>
    <row r="1644" spans="2:6" x14ac:dyDescent="0.25">
      <c r="B1644" s="26" t="s">
        <v>241</v>
      </c>
      <c r="C1644" s="26" t="s">
        <v>1747</v>
      </c>
      <c r="D1644" s="26" t="s">
        <v>1858</v>
      </c>
      <c r="E1644" s="25">
        <v>113.26048400000001</v>
      </c>
      <c r="F1644" s="25">
        <v>35.220272000000001</v>
      </c>
    </row>
    <row r="1645" spans="2:6" x14ac:dyDescent="0.25">
      <c r="B1645" s="26" t="s">
        <v>241</v>
      </c>
      <c r="C1645" s="26" t="s">
        <v>1773</v>
      </c>
      <c r="D1645" s="26" t="s">
        <v>1857</v>
      </c>
      <c r="E1645" s="25">
        <v>112.09240800000001</v>
      </c>
      <c r="F1645" s="25">
        <v>34.140721999999997</v>
      </c>
    </row>
    <row r="1646" spans="2:6" x14ac:dyDescent="0.25">
      <c r="B1646" s="26" t="s">
        <v>241</v>
      </c>
      <c r="C1646" s="26" t="s">
        <v>1737</v>
      </c>
      <c r="D1646" s="26" t="s">
        <v>1856</v>
      </c>
      <c r="E1646" s="25">
        <v>114.657602</v>
      </c>
      <c r="F1646" s="25">
        <v>33.652996999999999</v>
      </c>
    </row>
    <row r="1647" spans="2:6" x14ac:dyDescent="0.25">
      <c r="B1647" s="26" t="s">
        <v>241</v>
      </c>
      <c r="C1647" s="26" t="s">
        <v>1758</v>
      </c>
      <c r="D1647" s="26" t="s">
        <v>1855</v>
      </c>
      <c r="E1647" s="25">
        <v>113.028431</v>
      </c>
      <c r="F1647" s="25">
        <v>34.754097000000002</v>
      </c>
    </row>
    <row r="1648" spans="2:6" x14ac:dyDescent="0.25">
      <c r="B1648" s="26" t="s">
        <v>241</v>
      </c>
      <c r="C1648" s="26" t="s">
        <v>1787</v>
      </c>
      <c r="D1648" s="26" t="s">
        <v>1854</v>
      </c>
      <c r="E1648" s="25">
        <v>114.132407</v>
      </c>
      <c r="F1648" s="25">
        <v>32.107325000000003</v>
      </c>
    </row>
    <row r="1649" spans="2:6" x14ac:dyDescent="0.25">
      <c r="B1649" s="26" t="s">
        <v>241</v>
      </c>
      <c r="C1649" s="26" t="s">
        <v>1745</v>
      </c>
      <c r="D1649" s="26" t="s">
        <v>1853</v>
      </c>
      <c r="E1649" s="25">
        <v>114.625429</v>
      </c>
      <c r="F1649" s="25">
        <v>32.967981999999999</v>
      </c>
    </row>
    <row r="1650" spans="2:6" x14ac:dyDescent="0.25">
      <c r="B1650" s="26" t="s">
        <v>241</v>
      </c>
      <c r="C1650" s="26" t="s">
        <v>1754</v>
      </c>
      <c r="D1650" s="26" t="s">
        <v>1852</v>
      </c>
      <c r="E1650" s="25">
        <v>114.211512</v>
      </c>
      <c r="F1650" s="25">
        <v>35.147807</v>
      </c>
    </row>
    <row r="1651" spans="2:6" x14ac:dyDescent="0.25">
      <c r="B1651" s="26" t="s">
        <v>241</v>
      </c>
      <c r="C1651" s="26" t="s">
        <v>1787</v>
      </c>
      <c r="D1651" s="26" t="s">
        <v>1851</v>
      </c>
      <c r="E1651" s="25">
        <v>114.74745299999999</v>
      </c>
      <c r="F1651" s="25">
        <v>32.348956000000001</v>
      </c>
    </row>
    <row r="1652" spans="2:6" x14ac:dyDescent="0.25">
      <c r="B1652" s="26" t="s">
        <v>241</v>
      </c>
      <c r="C1652" s="26" t="s">
        <v>1758</v>
      </c>
      <c r="D1652" s="26" t="s">
        <v>1850</v>
      </c>
      <c r="E1652" s="25">
        <v>113.62345500000001</v>
      </c>
      <c r="F1652" s="25">
        <v>34.873519999999999</v>
      </c>
    </row>
    <row r="1653" spans="2:6" x14ac:dyDescent="0.25">
      <c r="B1653" s="26" t="s">
        <v>241</v>
      </c>
      <c r="C1653" s="26" t="s">
        <v>1737</v>
      </c>
      <c r="D1653" s="26" t="s">
        <v>1849</v>
      </c>
      <c r="E1653" s="25">
        <v>114.40151</v>
      </c>
      <c r="F1653" s="25">
        <v>34.065905999999998</v>
      </c>
    </row>
    <row r="1654" spans="2:6" x14ac:dyDescent="0.25">
      <c r="B1654" s="26" t="s">
        <v>241</v>
      </c>
      <c r="C1654" s="26" t="s">
        <v>1733</v>
      </c>
      <c r="D1654" s="26" t="s">
        <v>1848</v>
      </c>
      <c r="E1654" s="25">
        <v>114.36337399999999</v>
      </c>
      <c r="F1654" s="25">
        <v>36.096832999999997</v>
      </c>
    </row>
    <row r="1655" spans="2:6" x14ac:dyDescent="0.25">
      <c r="B1655" s="26" t="s">
        <v>241</v>
      </c>
      <c r="C1655" s="26" t="s">
        <v>1754</v>
      </c>
      <c r="D1655" s="26" t="s">
        <v>1847</v>
      </c>
      <c r="E1655" s="25">
        <v>113.811594</v>
      </c>
      <c r="F1655" s="25">
        <v>35.196564000000002</v>
      </c>
    </row>
    <row r="1656" spans="2:6" x14ac:dyDescent="0.25">
      <c r="B1656" s="26" t="s">
        <v>241</v>
      </c>
      <c r="C1656" s="26" t="s">
        <v>1741</v>
      </c>
      <c r="D1656" s="26" t="s">
        <v>1846</v>
      </c>
      <c r="E1656" s="25">
        <v>113.30043999999999</v>
      </c>
      <c r="F1656" s="25">
        <v>33.743656999999999</v>
      </c>
    </row>
    <row r="1657" spans="2:6" x14ac:dyDescent="0.25">
      <c r="B1657" s="26" t="s">
        <v>241</v>
      </c>
      <c r="C1657" s="26" t="s">
        <v>1787</v>
      </c>
      <c r="D1657" s="26" t="s">
        <v>1845</v>
      </c>
      <c r="E1657" s="25">
        <v>114.885525</v>
      </c>
      <c r="F1657" s="25">
        <v>31.649737999999999</v>
      </c>
    </row>
    <row r="1658" spans="2:6" x14ac:dyDescent="0.25">
      <c r="B1658" s="26" t="s">
        <v>241</v>
      </c>
      <c r="C1658" s="26" t="s">
        <v>1773</v>
      </c>
      <c r="D1658" s="26" t="s">
        <v>1844</v>
      </c>
      <c r="E1658" s="25">
        <v>112.14061</v>
      </c>
      <c r="F1658" s="25">
        <v>34.734383000000001</v>
      </c>
    </row>
    <row r="1659" spans="2:6" x14ac:dyDescent="0.25">
      <c r="B1659" s="26" t="s">
        <v>241</v>
      </c>
      <c r="C1659" s="26" t="s">
        <v>1758</v>
      </c>
      <c r="D1659" s="26" t="s">
        <v>1843</v>
      </c>
      <c r="E1659" s="25">
        <v>113.397391</v>
      </c>
      <c r="F1659" s="25">
        <v>34.545898000000001</v>
      </c>
    </row>
    <row r="1660" spans="2:6" x14ac:dyDescent="0.25">
      <c r="B1660" s="26" t="s">
        <v>241</v>
      </c>
      <c r="C1660" s="26" t="s">
        <v>1745</v>
      </c>
      <c r="D1660" s="26" t="s">
        <v>1842</v>
      </c>
      <c r="E1660" s="25">
        <v>114.992469</v>
      </c>
      <c r="F1660" s="25">
        <v>32.755268999999998</v>
      </c>
    </row>
    <row r="1661" spans="2:6" x14ac:dyDescent="0.25">
      <c r="B1661" s="26" t="s">
        <v>241</v>
      </c>
      <c r="C1661" s="26" t="s">
        <v>1758</v>
      </c>
      <c r="D1661" s="26" t="s">
        <v>1841</v>
      </c>
      <c r="E1661" s="25">
        <v>113.74643399999999</v>
      </c>
      <c r="F1661" s="25">
        <v>34.401766000000002</v>
      </c>
    </row>
    <row r="1662" spans="2:6" x14ac:dyDescent="0.25">
      <c r="B1662" s="26" t="s">
        <v>241</v>
      </c>
      <c r="C1662" s="26" t="s">
        <v>1756</v>
      </c>
      <c r="D1662" s="26" t="s">
        <v>1840</v>
      </c>
      <c r="E1662" s="25">
        <v>112.36655</v>
      </c>
      <c r="F1662" s="25">
        <v>32.526631999999999</v>
      </c>
    </row>
    <row r="1663" spans="2:6" x14ac:dyDescent="0.25">
      <c r="B1663" s="26" t="s">
        <v>241</v>
      </c>
      <c r="C1663" s="26" t="s">
        <v>1756</v>
      </c>
      <c r="D1663" s="26" t="s">
        <v>1839</v>
      </c>
      <c r="E1663" s="25">
        <v>113.018503</v>
      </c>
      <c r="F1663" s="25">
        <v>33.260539000000001</v>
      </c>
    </row>
    <row r="1664" spans="2:6" x14ac:dyDescent="0.25">
      <c r="B1664" s="26" t="s">
        <v>241</v>
      </c>
      <c r="C1664" s="26" t="s">
        <v>1735</v>
      </c>
      <c r="D1664" s="26" t="s">
        <v>1838</v>
      </c>
      <c r="E1664" s="25">
        <v>114.789592</v>
      </c>
      <c r="F1664" s="25">
        <v>34.554856999999998</v>
      </c>
    </row>
    <row r="1665" spans="2:6" x14ac:dyDescent="0.25">
      <c r="B1665" s="26" t="s">
        <v>241</v>
      </c>
      <c r="C1665" s="26" t="s">
        <v>1733</v>
      </c>
      <c r="D1665" s="26" t="s">
        <v>1837</v>
      </c>
      <c r="E1665" s="25">
        <v>113.82559000000001</v>
      </c>
      <c r="F1665" s="25">
        <v>36.088853</v>
      </c>
    </row>
    <row r="1666" spans="2:6" x14ac:dyDescent="0.25">
      <c r="B1666" s="26" t="s">
        <v>241</v>
      </c>
      <c r="C1666" s="26" t="s">
        <v>1778</v>
      </c>
      <c r="D1666" s="26" t="s">
        <v>1836</v>
      </c>
      <c r="E1666" s="25">
        <v>115.31243499999999</v>
      </c>
      <c r="F1666" s="25">
        <v>34.097360000000002</v>
      </c>
    </row>
    <row r="1667" spans="2:6" x14ac:dyDescent="0.25">
      <c r="B1667" s="26" t="s">
        <v>241</v>
      </c>
      <c r="C1667" s="26" t="s">
        <v>1773</v>
      </c>
      <c r="D1667" s="26" t="s">
        <v>1835</v>
      </c>
      <c r="E1667" s="25">
        <v>111.622427</v>
      </c>
      <c r="F1667" s="25">
        <v>33.791822000000003</v>
      </c>
    </row>
    <row r="1668" spans="2:6" x14ac:dyDescent="0.25">
      <c r="B1668" s="26" t="s">
        <v>241</v>
      </c>
      <c r="C1668" s="26" t="s">
        <v>1756</v>
      </c>
      <c r="D1668" s="26" t="s">
        <v>1834</v>
      </c>
      <c r="E1668" s="25">
        <v>113.434473</v>
      </c>
      <c r="F1668" s="25">
        <v>32.385131000000001</v>
      </c>
    </row>
    <row r="1669" spans="2:6" x14ac:dyDescent="0.25">
      <c r="B1669" s="26" t="s">
        <v>241</v>
      </c>
      <c r="C1669" s="26" t="s">
        <v>1778</v>
      </c>
      <c r="D1669" s="26" t="s">
        <v>1833</v>
      </c>
      <c r="E1669" s="25">
        <v>115.62060200000001</v>
      </c>
      <c r="F1669" s="25">
        <v>34.449471000000003</v>
      </c>
    </row>
    <row r="1670" spans="2:6" x14ac:dyDescent="0.25">
      <c r="B1670" s="26" t="s">
        <v>241</v>
      </c>
      <c r="C1670" s="26" t="s">
        <v>1745</v>
      </c>
      <c r="D1670" s="26" t="s">
        <v>1832</v>
      </c>
      <c r="E1670" s="25">
        <v>114.399497</v>
      </c>
      <c r="F1670" s="25">
        <v>32.611640999999999</v>
      </c>
    </row>
    <row r="1671" spans="2:6" x14ac:dyDescent="0.25">
      <c r="B1671" s="26" t="s">
        <v>241</v>
      </c>
      <c r="C1671" s="26" t="s">
        <v>1747</v>
      </c>
      <c r="D1671" s="26" t="s">
        <v>1831</v>
      </c>
      <c r="E1671" s="25">
        <v>113.408396</v>
      </c>
      <c r="F1671" s="25">
        <v>35.105837999999999</v>
      </c>
    </row>
    <row r="1672" spans="2:6" x14ac:dyDescent="0.25">
      <c r="B1672" s="26" t="s">
        <v>241</v>
      </c>
      <c r="C1672" s="26" t="s">
        <v>1733</v>
      </c>
      <c r="D1672" s="26" t="s">
        <v>1830</v>
      </c>
      <c r="E1672" s="25">
        <v>114.30959799999999</v>
      </c>
      <c r="F1672" s="25">
        <v>36.115758</v>
      </c>
    </row>
    <row r="1673" spans="2:6" x14ac:dyDescent="0.25">
      <c r="B1673" s="26" t="s">
        <v>241</v>
      </c>
      <c r="C1673" s="26" t="s">
        <v>1778</v>
      </c>
      <c r="D1673" s="26" t="s">
        <v>1829</v>
      </c>
      <c r="E1673" s="25">
        <v>115.15457600000001</v>
      </c>
      <c r="F1673" s="25">
        <v>34.652479</v>
      </c>
    </row>
    <row r="1674" spans="2:6" x14ac:dyDescent="0.25">
      <c r="B1674" s="26" t="s">
        <v>241</v>
      </c>
      <c r="C1674" s="26" t="s">
        <v>1778</v>
      </c>
      <c r="D1674" s="26" t="s">
        <v>1828</v>
      </c>
      <c r="E1674" s="25">
        <v>116.455566</v>
      </c>
      <c r="F1674" s="25">
        <v>33.934801</v>
      </c>
    </row>
    <row r="1675" spans="2:6" x14ac:dyDescent="0.25">
      <c r="B1675" s="26" t="s">
        <v>241</v>
      </c>
      <c r="C1675" s="26" t="s">
        <v>1745</v>
      </c>
      <c r="D1675" s="26" t="s">
        <v>1827</v>
      </c>
      <c r="E1675" s="25">
        <v>114.369409</v>
      </c>
      <c r="F1675" s="25">
        <v>33.013140999999997</v>
      </c>
    </row>
    <row r="1676" spans="2:6" x14ac:dyDescent="0.25">
      <c r="B1676" s="26" t="s">
        <v>241</v>
      </c>
      <c r="C1676" s="26" t="s">
        <v>1741</v>
      </c>
      <c r="D1676" s="26" t="s">
        <v>1826</v>
      </c>
      <c r="E1676" s="25">
        <v>112.85055</v>
      </c>
      <c r="F1676" s="25">
        <v>34.172767999999998</v>
      </c>
    </row>
    <row r="1677" spans="2:6" x14ac:dyDescent="0.25">
      <c r="B1677" s="26" t="s">
        <v>241</v>
      </c>
      <c r="C1677" s="26" t="s">
        <v>1773</v>
      </c>
      <c r="D1677" s="26" t="s">
        <v>1825</v>
      </c>
      <c r="E1677" s="25">
        <v>112.47950299999999</v>
      </c>
      <c r="F1677" s="25">
        <v>34.159843000000002</v>
      </c>
    </row>
    <row r="1678" spans="2:6" x14ac:dyDescent="0.25">
      <c r="B1678" s="26" t="s">
        <v>241</v>
      </c>
      <c r="C1678" s="26" t="s">
        <v>1733</v>
      </c>
      <c r="D1678" s="26" t="s">
        <v>1824</v>
      </c>
      <c r="E1678" s="25">
        <v>114.363409</v>
      </c>
      <c r="F1678" s="25">
        <v>35.927644000000001</v>
      </c>
    </row>
    <row r="1679" spans="2:6" x14ac:dyDescent="0.25">
      <c r="B1679" s="26" t="s">
        <v>241</v>
      </c>
      <c r="C1679" s="26" t="s">
        <v>1747</v>
      </c>
      <c r="D1679" s="26" t="s">
        <v>1823</v>
      </c>
      <c r="E1679" s="25">
        <v>112.957517</v>
      </c>
      <c r="F1679" s="25">
        <v>35.093786000000001</v>
      </c>
    </row>
    <row r="1680" spans="2:6" x14ac:dyDescent="0.25">
      <c r="B1680" s="26" t="s">
        <v>241</v>
      </c>
      <c r="C1680" s="26" t="s">
        <v>1737</v>
      </c>
      <c r="D1680" s="26" t="s">
        <v>1822</v>
      </c>
      <c r="E1680" s="25">
        <v>115.10545500000001</v>
      </c>
      <c r="F1680" s="25">
        <v>33.415691000000002</v>
      </c>
    </row>
    <row r="1681" spans="2:6" x14ac:dyDescent="0.25">
      <c r="B1681" s="26" t="s">
        <v>241</v>
      </c>
      <c r="C1681" s="26" t="s">
        <v>1745</v>
      </c>
      <c r="D1681" s="26" t="s">
        <v>1821</v>
      </c>
      <c r="E1681" s="25">
        <v>113.333558</v>
      </c>
      <c r="F1681" s="25">
        <v>32.729731000000001</v>
      </c>
    </row>
    <row r="1682" spans="2:6" x14ac:dyDescent="0.25">
      <c r="B1682" s="26" t="s">
        <v>241</v>
      </c>
      <c r="C1682" s="26" t="s">
        <v>1773</v>
      </c>
      <c r="D1682" s="26" t="s">
        <v>1820</v>
      </c>
      <c r="E1682" s="25">
        <v>111.659587</v>
      </c>
      <c r="F1682" s="25">
        <v>34.394984999999998</v>
      </c>
    </row>
    <row r="1683" spans="2:6" x14ac:dyDescent="0.25">
      <c r="B1683" s="26" t="s">
        <v>241</v>
      </c>
      <c r="C1683" s="26" t="s">
        <v>1773</v>
      </c>
      <c r="D1683" s="26" t="s">
        <v>1819</v>
      </c>
      <c r="E1683" s="25">
        <v>112.47046899999999</v>
      </c>
      <c r="F1683" s="25">
        <v>34.624704999999999</v>
      </c>
    </row>
    <row r="1684" spans="2:6" x14ac:dyDescent="0.25">
      <c r="B1684" s="26" t="s">
        <v>241</v>
      </c>
      <c r="C1684" s="26" t="s">
        <v>1787</v>
      </c>
      <c r="D1684" s="26" t="s">
        <v>1818</v>
      </c>
      <c r="E1684" s="25">
        <v>114.06558099999999</v>
      </c>
      <c r="F1684" s="25">
        <v>32.122554000000001</v>
      </c>
    </row>
    <row r="1685" spans="2:6" x14ac:dyDescent="0.25">
      <c r="B1685" s="26" t="s">
        <v>241</v>
      </c>
      <c r="C1685" s="26" t="s">
        <v>1739</v>
      </c>
      <c r="D1685" s="26" t="s">
        <v>1817</v>
      </c>
      <c r="E1685" s="25">
        <v>114.557608</v>
      </c>
      <c r="F1685" s="25">
        <v>35.681916999999999</v>
      </c>
    </row>
    <row r="1686" spans="2:6" x14ac:dyDescent="0.25">
      <c r="B1686" s="26" t="s">
        <v>241</v>
      </c>
      <c r="C1686" s="26" t="s">
        <v>1773</v>
      </c>
      <c r="D1686" s="26" t="s">
        <v>1816</v>
      </c>
      <c r="E1686" s="25">
        <v>112.402552</v>
      </c>
      <c r="F1686" s="25">
        <v>34.663468999999999</v>
      </c>
    </row>
    <row r="1687" spans="2:6" x14ac:dyDescent="0.25">
      <c r="B1687" s="26" t="s">
        <v>241</v>
      </c>
      <c r="C1687" s="26" t="s">
        <v>1756</v>
      </c>
      <c r="D1687" s="26" t="s">
        <v>1815</v>
      </c>
      <c r="E1687" s="25">
        <v>111.497432</v>
      </c>
      <c r="F1687" s="25">
        <v>33.144185</v>
      </c>
    </row>
    <row r="1688" spans="2:6" x14ac:dyDescent="0.25">
      <c r="B1688" s="26" t="s">
        <v>241</v>
      </c>
      <c r="C1688" s="26" t="s">
        <v>1739</v>
      </c>
      <c r="D1688" s="26" t="s">
        <v>1814</v>
      </c>
      <c r="E1688" s="25">
        <v>114.21549</v>
      </c>
      <c r="F1688" s="25">
        <v>35.627276999999999</v>
      </c>
    </row>
    <row r="1689" spans="2:6" x14ac:dyDescent="0.25">
      <c r="B1689" s="26" t="s">
        <v>241</v>
      </c>
      <c r="C1689" s="26" t="s">
        <v>1739</v>
      </c>
      <c r="D1689" s="26" t="s">
        <v>1813</v>
      </c>
      <c r="E1689" s="25">
        <v>114.30559100000001</v>
      </c>
      <c r="F1689" s="25">
        <v>35.746952999999998</v>
      </c>
    </row>
    <row r="1690" spans="2:6" x14ac:dyDescent="0.25">
      <c r="B1690" s="26" t="s">
        <v>241</v>
      </c>
      <c r="C1690" s="26" t="s">
        <v>1787</v>
      </c>
      <c r="D1690" s="26" t="s">
        <v>1812</v>
      </c>
      <c r="E1690" s="25">
        <v>115.426439</v>
      </c>
      <c r="F1690" s="25">
        <v>32.479469999999999</v>
      </c>
    </row>
    <row r="1691" spans="2:6" x14ac:dyDescent="0.25">
      <c r="B1691" s="26" t="s">
        <v>241</v>
      </c>
      <c r="C1691" s="26" t="s">
        <v>1737</v>
      </c>
      <c r="D1691" s="26" t="s">
        <v>1811</v>
      </c>
      <c r="E1691" s="25">
        <v>114.89258599999999</v>
      </c>
      <c r="F1691" s="25">
        <v>33.737347</v>
      </c>
    </row>
    <row r="1692" spans="2:6" x14ac:dyDescent="0.25">
      <c r="B1692" s="26" t="s">
        <v>241</v>
      </c>
      <c r="C1692" s="26" t="s">
        <v>1782</v>
      </c>
      <c r="D1692" s="26" t="s">
        <v>1810</v>
      </c>
      <c r="E1692" s="25">
        <v>115.110472</v>
      </c>
      <c r="F1692" s="25">
        <v>35.891308000000002</v>
      </c>
    </row>
    <row r="1693" spans="2:6" x14ac:dyDescent="0.25">
      <c r="B1693" s="26" t="s">
        <v>241</v>
      </c>
      <c r="C1693" s="26" t="s">
        <v>1751</v>
      </c>
      <c r="D1693" s="26" t="s">
        <v>1809</v>
      </c>
      <c r="E1693" s="25">
        <v>111.768542</v>
      </c>
      <c r="F1693" s="25">
        <v>34.773197000000003</v>
      </c>
    </row>
    <row r="1694" spans="2:6" x14ac:dyDescent="0.25">
      <c r="B1694" s="26" t="s">
        <v>241</v>
      </c>
      <c r="C1694" s="26" t="s">
        <v>1747</v>
      </c>
      <c r="D1694" s="26" t="s">
        <v>1808</v>
      </c>
      <c r="E1694" s="25">
        <v>113.086569</v>
      </c>
      <c r="F1694" s="25">
        <v>34.946134999999998</v>
      </c>
    </row>
    <row r="1695" spans="2:6" x14ac:dyDescent="0.25">
      <c r="B1695" s="26" t="s">
        <v>241</v>
      </c>
      <c r="C1695" s="26" t="s">
        <v>1751</v>
      </c>
      <c r="D1695" s="26" t="s">
        <v>1807</v>
      </c>
      <c r="E1695" s="25">
        <v>111.19557399999999</v>
      </c>
      <c r="F1695" s="25">
        <v>34.775996999999997</v>
      </c>
    </row>
    <row r="1696" spans="2:6" x14ac:dyDescent="0.25">
      <c r="B1696" s="26" t="s">
        <v>241</v>
      </c>
      <c r="C1696" s="26" t="s">
        <v>1741</v>
      </c>
      <c r="D1696" s="26" t="s">
        <v>1806</v>
      </c>
      <c r="E1696" s="25">
        <v>113.25051499999999</v>
      </c>
      <c r="F1696" s="25">
        <v>33.685789999999997</v>
      </c>
    </row>
    <row r="1697" spans="2:6" x14ac:dyDescent="0.25">
      <c r="B1697" s="26" t="s">
        <v>241</v>
      </c>
      <c r="C1697" s="26" t="s">
        <v>1762</v>
      </c>
      <c r="D1697" s="26" t="s">
        <v>1805</v>
      </c>
      <c r="E1697" s="25">
        <v>113.990414</v>
      </c>
      <c r="F1697" s="25">
        <v>33.578423000000001</v>
      </c>
    </row>
    <row r="1698" spans="2:6" x14ac:dyDescent="0.25">
      <c r="B1698" s="26" t="s">
        <v>241</v>
      </c>
      <c r="C1698" s="26" t="s">
        <v>1733</v>
      </c>
      <c r="D1698" s="26" t="s">
        <v>1804</v>
      </c>
      <c r="E1698" s="25">
        <v>114.525553</v>
      </c>
      <c r="F1698" s="25">
        <v>35.581045000000003</v>
      </c>
    </row>
    <row r="1699" spans="2:6" x14ac:dyDescent="0.25">
      <c r="B1699" s="26" t="s">
        <v>241</v>
      </c>
      <c r="C1699" s="26" t="s">
        <v>1787</v>
      </c>
      <c r="D1699" s="26" t="s">
        <v>1803</v>
      </c>
      <c r="E1699" s="25">
        <v>115.058471</v>
      </c>
      <c r="F1699" s="25">
        <v>32.137531000000003</v>
      </c>
    </row>
    <row r="1700" spans="2:6" x14ac:dyDescent="0.25">
      <c r="B1700" s="26" t="s">
        <v>241</v>
      </c>
      <c r="C1700" s="26" t="s">
        <v>1782</v>
      </c>
      <c r="D1700" s="26" t="s">
        <v>1802</v>
      </c>
      <c r="E1700" s="25">
        <v>115.035584</v>
      </c>
      <c r="F1700" s="25">
        <v>35.717889</v>
      </c>
    </row>
    <row r="1701" spans="2:6" x14ac:dyDescent="0.25">
      <c r="B1701" s="26" t="s">
        <v>241</v>
      </c>
      <c r="C1701" s="26" t="s">
        <v>1773</v>
      </c>
      <c r="D1701" s="26" t="s">
        <v>1801</v>
      </c>
      <c r="E1701" s="25">
        <v>112.506604</v>
      </c>
      <c r="F1701" s="25">
        <v>34.685462000000001</v>
      </c>
    </row>
    <row r="1702" spans="2:6" x14ac:dyDescent="0.25">
      <c r="B1702" s="26" t="s">
        <v>241</v>
      </c>
      <c r="C1702" s="26" t="s">
        <v>1751</v>
      </c>
      <c r="D1702" s="26" t="s">
        <v>1800</v>
      </c>
      <c r="E1702" s="25">
        <v>110.900408</v>
      </c>
      <c r="F1702" s="25">
        <v>34.523142999999997</v>
      </c>
    </row>
    <row r="1703" spans="2:6" x14ac:dyDescent="0.25">
      <c r="B1703" s="26" t="s">
        <v>241</v>
      </c>
      <c r="C1703" s="26" t="s">
        <v>1754</v>
      </c>
      <c r="D1703" s="26" t="s">
        <v>1799</v>
      </c>
      <c r="E1703" s="25">
        <v>113.915513</v>
      </c>
      <c r="F1703" s="25">
        <v>35.321022999999997</v>
      </c>
    </row>
    <row r="1704" spans="2:6" x14ac:dyDescent="0.25">
      <c r="B1704" s="26" t="s">
        <v>241</v>
      </c>
      <c r="C1704" s="26" t="s">
        <v>1758</v>
      </c>
      <c r="D1704" s="26" t="s">
        <v>1798</v>
      </c>
      <c r="E1704" s="25">
        <v>113.056423</v>
      </c>
      <c r="F1704" s="25">
        <v>34.459696999999998</v>
      </c>
    </row>
    <row r="1705" spans="2:6" x14ac:dyDescent="0.25">
      <c r="B1705" s="26" t="s">
        <v>241</v>
      </c>
      <c r="C1705" s="26" t="s">
        <v>1778</v>
      </c>
      <c r="D1705" s="26" t="s">
        <v>1797</v>
      </c>
      <c r="E1705" s="25">
        <v>115.078411</v>
      </c>
      <c r="F1705" s="25">
        <v>34.451616999999999</v>
      </c>
    </row>
    <row r="1706" spans="2:6" x14ac:dyDescent="0.25">
      <c r="B1706" s="26" t="s">
        <v>241</v>
      </c>
      <c r="C1706" s="26" t="s">
        <v>1778</v>
      </c>
      <c r="D1706" s="26" t="s">
        <v>1796</v>
      </c>
      <c r="E1706" s="25">
        <v>115.659476</v>
      </c>
      <c r="F1706" s="25">
        <v>34.394151999999998</v>
      </c>
    </row>
    <row r="1707" spans="2:6" x14ac:dyDescent="0.25">
      <c r="B1707" s="26" t="s">
        <v>241</v>
      </c>
      <c r="C1707" s="26" t="s">
        <v>1741</v>
      </c>
      <c r="D1707" s="26" t="s">
        <v>1795</v>
      </c>
      <c r="E1707" s="25">
        <v>112.905455</v>
      </c>
      <c r="F1707" s="25">
        <v>33.904753999999997</v>
      </c>
    </row>
    <row r="1708" spans="2:6" x14ac:dyDescent="0.25">
      <c r="B1708" s="26" t="s">
        <v>241</v>
      </c>
      <c r="C1708" s="26" t="s">
        <v>1745</v>
      </c>
      <c r="D1708" s="26" t="s">
        <v>1794</v>
      </c>
      <c r="E1708" s="25">
        <v>114.032495</v>
      </c>
      <c r="F1708" s="25">
        <v>32.808176000000003</v>
      </c>
    </row>
    <row r="1709" spans="2:6" x14ac:dyDescent="0.25">
      <c r="B1709" s="26" t="s">
        <v>241</v>
      </c>
      <c r="C1709" s="26" t="s">
        <v>1756</v>
      </c>
      <c r="D1709" s="26" t="s">
        <v>1793</v>
      </c>
      <c r="E1709" s="25">
        <v>112.954493</v>
      </c>
      <c r="F1709" s="25">
        <v>33.062237000000003</v>
      </c>
    </row>
    <row r="1710" spans="2:6" x14ac:dyDescent="0.25">
      <c r="B1710" s="26" t="s">
        <v>241</v>
      </c>
      <c r="C1710" s="26" t="s">
        <v>1735</v>
      </c>
      <c r="D1710" s="26" t="s">
        <v>1792</v>
      </c>
      <c r="E1710" s="25">
        <v>114.452186</v>
      </c>
      <c r="F1710" s="25">
        <v>34.726004000000003</v>
      </c>
    </row>
    <row r="1711" spans="2:6" x14ac:dyDescent="0.25">
      <c r="B1711" s="26" t="s">
        <v>241</v>
      </c>
      <c r="C1711" s="26" t="s">
        <v>1743</v>
      </c>
      <c r="D1711" s="26" t="s">
        <v>1791</v>
      </c>
      <c r="E1711" s="25">
        <v>113.49550499999999</v>
      </c>
      <c r="F1711" s="25">
        <v>34.146082</v>
      </c>
    </row>
    <row r="1712" spans="2:6" x14ac:dyDescent="0.25">
      <c r="B1712" s="26" t="s">
        <v>241</v>
      </c>
      <c r="C1712" s="26" t="s">
        <v>1735</v>
      </c>
      <c r="D1712" s="26" t="s">
        <v>1790</v>
      </c>
      <c r="E1712" s="25">
        <v>114.361413</v>
      </c>
      <c r="F1712" s="25">
        <v>34.822035999999997</v>
      </c>
    </row>
    <row r="1713" spans="2:6" x14ac:dyDescent="0.25">
      <c r="B1713" s="26" t="s">
        <v>241</v>
      </c>
      <c r="C1713" s="26" t="s">
        <v>1758</v>
      </c>
      <c r="D1713" s="26" t="s">
        <v>1789</v>
      </c>
      <c r="E1713" s="25">
        <v>113.683525</v>
      </c>
      <c r="F1713" s="25">
        <v>34.759673999999997</v>
      </c>
    </row>
    <row r="1714" spans="2:6" x14ac:dyDescent="0.25">
      <c r="B1714" s="26" t="s">
        <v>241</v>
      </c>
      <c r="C1714" s="26" t="s">
        <v>1754</v>
      </c>
      <c r="D1714" s="26" t="s">
        <v>1788</v>
      </c>
      <c r="E1714" s="25">
        <v>113.881416</v>
      </c>
      <c r="F1714" s="25">
        <v>35.310136</v>
      </c>
    </row>
    <row r="1715" spans="2:6" x14ac:dyDescent="0.25">
      <c r="B1715" s="26" t="s">
        <v>241</v>
      </c>
      <c r="C1715" s="26" t="s">
        <v>1787</v>
      </c>
      <c r="D1715" s="26" t="s">
        <v>1786</v>
      </c>
      <c r="E1715" s="25">
        <v>114.51953</v>
      </c>
      <c r="F1715" s="25">
        <v>32.209150000000001</v>
      </c>
    </row>
    <row r="1716" spans="2:6" x14ac:dyDescent="0.25">
      <c r="B1716" s="26" t="s">
        <v>241</v>
      </c>
      <c r="C1716" s="26" t="s">
        <v>1773</v>
      </c>
      <c r="D1716" s="26" t="s">
        <v>1785</v>
      </c>
      <c r="E1716" s="25">
        <v>112.47650400000001</v>
      </c>
      <c r="F1716" s="25">
        <v>34.689601000000003</v>
      </c>
    </row>
    <row r="1717" spans="2:6" x14ac:dyDescent="0.25">
      <c r="B1717" s="26" t="s">
        <v>241</v>
      </c>
      <c r="C1717" s="26" t="s">
        <v>1741</v>
      </c>
      <c r="D1717" s="26" t="s">
        <v>1784</v>
      </c>
      <c r="E1717" s="25">
        <v>113.53140999999999</v>
      </c>
      <c r="F1717" s="25">
        <v>33.299430999999998</v>
      </c>
    </row>
    <row r="1718" spans="2:6" x14ac:dyDescent="0.25">
      <c r="B1718" s="26" t="s">
        <v>241</v>
      </c>
      <c r="C1718" s="26" t="s">
        <v>1762</v>
      </c>
      <c r="D1718" s="26" t="s">
        <v>1783</v>
      </c>
      <c r="E1718" s="25">
        <v>113.61548999999999</v>
      </c>
      <c r="F1718" s="25">
        <v>33.443578000000002</v>
      </c>
    </row>
    <row r="1719" spans="2:6" x14ac:dyDescent="0.25">
      <c r="B1719" s="26" t="s">
        <v>241</v>
      </c>
      <c r="C1719" s="26" t="s">
        <v>1782</v>
      </c>
      <c r="D1719" s="26" t="s">
        <v>1781</v>
      </c>
      <c r="E1719" s="25">
        <v>115.510586</v>
      </c>
      <c r="F1719" s="25">
        <v>35.857655000000001</v>
      </c>
    </row>
    <row r="1720" spans="2:6" x14ac:dyDescent="0.25">
      <c r="B1720" s="26" t="s">
        <v>241</v>
      </c>
      <c r="C1720" s="26" t="s">
        <v>1758</v>
      </c>
      <c r="D1720" s="26" t="s">
        <v>1780</v>
      </c>
      <c r="E1720" s="25">
        <v>113.38942299999999</v>
      </c>
      <c r="F1720" s="25">
        <v>34.793810999999998</v>
      </c>
    </row>
    <row r="1721" spans="2:6" x14ac:dyDescent="0.25">
      <c r="B1721" s="26" t="s">
        <v>241</v>
      </c>
      <c r="C1721" s="26" t="s">
        <v>1754</v>
      </c>
      <c r="D1721" s="26" t="s">
        <v>1779</v>
      </c>
      <c r="E1721" s="25">
        <v>113.663417</v>
      </c>
      <c r="F1721" s="25">
        <v>35.265808999999997</v>
      </c>
    </row>
    <row r="1722" spans="2:6" x14ac:dyDescent="0.25">
      <c r="B1722" s="26" t="s">
        <v>241</v>
      </c>
      <c r="C1722" s="26" t="s">
        <v>1778</v>
      </c>
      <c r="D1722" s="26" t="s">
        <v>1777</v>
      </c>
      <c r="E1722" s="25">
        <v>115.834473</v>
      </c>
      <c r="F1722" s="25">
        <v>34.405332000000001</v>
      </c>
    </row>
    <row r="1723" spans="2:6" x14ac:dyDescent="0.25">
      <c r="B1723" s="26" t="s">
        <v>241</v>
      </c>
      <c r="C1723" s="26" t="s">
        <v>1743</v>
      </c>
      <c r="D1723" s="26" t="s">
        <v>1776</v>
      </c>
      <c r="E1723" s="25">
        <v>113.513431</v>
      </c>
      <c r="F1723" s="25">
        <v>33.856968000000002</v>
      </c>
    </row>
    <row r="1724" spans="2:6" x14ac:dyDescent="0.25">
      <c r="B1724" s="26" t="s">
        <v>241</v>
      </c>
      <c r="C1724" s="26" t="s">
        <v>1737</v>
      </c>
      <c r="D1724" s="26" t="s">
        <v>1775</v>
      </c>
      <c r="E1724" s="25">
        <v>114.535597</v>
      </c>
      <c r="F1724" s="25">
        <v>33.773215</v>
      </c>
    </row>
    <row r="1725" spans="2:6" x14ac:dyDescent="0.25">
      <c r="B1725" s="26" t="s">
        <v>241</v>
      </c>
      <c r="C1725" s="26" t="s">
        <v>1756</v>
      </c>
      <c r="D1725" s="26" t="s">
        <v>1774</v>
      </c>
      <c r="E1725" s="25">
        <v>111.48039799999999</v>
      </c>
      <c r="F1725" s="25">
        <v>33.313316</v>
      </c>
    </row>
    <row r="1726" spans="2:6" x14ac:dyDescent="0.25">
      <c r="B1726" s="26" t="s">
        <v>241</v>
      </c>
      <c r="C1726" s="26" t="s">
        <v>1773</v>
      </c>
      <c r="D1726" s="26" t="s">
        <v>1772</v>
      </c>
      <c r="E1726" s="25">
        <v>112.4344</v>
      </c>
      <c r="F1726" s="25">
        <v>34.666767999999998</v>
      </c>
    </row>
    <row r="1727" spans="2:6" x14ac:dyDescent="0.25">
      <c r="B1727" s="26" t="s">
        <v>241</v>
      </c>
      <c r="C1727" s="26" t="s">
        <v>1745</v>
      </c>
      <c r="D1727" s="26" t="s">
        <v>1771</v>
      </c>
      <c r="E1727" s="25">
        <v>114.027474</v>
      </c>
      <c r="F1727" s="25">
        <v>33.393861000000001</v>
      </c>
    </row>
    <row r="1728" spans="2:6" x14ac:dyDescent="0.25">
      <c r="B1728" s="26" t="s">
        <v>241</v>
      </c>
      <c r="C1728" s="26" t="s">
        <v>1747</v>
      </c>
      <c r="D1728" s="26" t="s">
        <v>1770</v>
      </c>
      <c r="E1728" s="25">
        <v>113.237572</v>
      </c>
      <c r="F1728" s="25">
        <v>35.246310000000001</v>
      </c>
    </row>
    <row r="1729" spans="2:6" x14ac:dyDescent="0.25">
      <c r="B1729" s="26" t="s">
        <v>241</v>
      </c>
      <c r="C1729" s="26" t="s">
        <v>1743</v>
      </c>
      <c r="D1729" s="26" t="s">
        <v>1769</v>
      </c>
      <c r="E1729" s="25">
        <v>113.829615</v>
      </c>
      <c r="F1729" s="25">
        <v>34.129967000000001</v>
      </c>
    </row>
    <row r="1730" spans="2:6" x14ac:dyDescent="0.25">
      <c r="B1730" s="26" t="s">
        <v>241</v>
      </c>
      <c r="C1730" s="26" t="s">
        <v>1754</v>
      </c>
      <c r="D1730" s="26" t="s">
        <v>1768</v>
      </c>
      <c r="E1730" s="25">
        <v>113.811573</v>
      </c>
      <c r="F1730" s="25">
        <v>35.467958000000003</v>
      </c>
    </row>
    <row r="1731" spans="2:6" x14ac:dyDescent="0.25">
      <c r="B1731" s="26" t="s">
        <v>241</v>
      </c>
      <c r="C1731" s="26" t="s">
        <v>1735</v>
      </c>
      <c r="D1731" s="26" t="s">
        <v>1767</v>
      </c>
      <c r="E1731" s="25">
        <v>114.47343600000001</v>
      </c>
      <c r="F1731" s="25">
        <v>34.486772000000002</v>
      </c>
    </row>
    <row r="1732" spans="2:6" x14ac:dyDescent="0.25">
      <c r="B1732" s="26" t="s">
        <v>241</v>
      </c>
      <c r="C1732" s="26" t="s">
        <v>1745</v>
      </c>
      <c r="D1732" s="26" t="s">
        <v>1766</v>
      </c>
      <c r="E1732" s="25">
        <v>114.019441</v>
      </c>
      <c r="F1732" s="25">
        <v>33.151971000000003</v>
      </c>
    </row>
    <row r="1733" spans="2:6" x14ac:dyDescent="0.25">
      <c r="B1733" s="26" t="s">
        <v>241</v>
      </c>
      <c r="C1733" s="26" t="s">
        <v>1756</v>
      </c>
      <c r="D1733" s="26" t="s">
        <v>1765</v>
      </c>
      <c r="E1733" s="25">
        <v>112.09341999999999</v>
      </c>
      <c r="F1733" s="25">
        <v>32.693916999999999</v>
      </c>
    </row>
    <row r="1734" spans="2:6" x14ac:dyDescent="0.25">
      <c r="B1734" s="26" t="s">
        <v>241</v>
      </c>
      <c r="C1734" s="26" t="s">
        <v>1741</v>
      </c>
      <c r="D1734" s="26" t="s">
        <v>1764</v>
      </c>
      <c r="E1734" s="25">
        <v>113.219606</v>
      </c>
      <c r="F1734" s="25">
        <v>33.977485999999999</v>
      </c>
    </row>
    <row r="1735" spans="2:6" x14ac:dyDescent="0.25">
      <c r="B1735" s="26" t="s">
        <v>241</v>
      </c>
      <c r="C1735" s="26" t="s">
        <v>1737</v>
      </c>
      <c r="D1735" s="26" t="s">
        <v>1763</v>
      </c>
      <c r="E1735" s="25">
        <v>115.18347799999999</v>
      </c>
      <c r="F1735" s="25">
        <v>33.650827999999997</v>
      </c>
    </row>
    <row r="1736" spans="2:6" x14ac:dyDescent="0.25">
      <c r="B1736" s="26" t="s">
        <v>241</v>
      </c>
      <c r="C1736" s="26" t="s">
        <v>1762</v>
      </c>
      <c r="D1736" s="26" t="s">
        <v>1761</v>
      </c>
      <c r="E1736" s="25">
        <v>114.01339400000001</v>
      </c>
      <c r="F1736" s="25">
        <v>33.593415999999998</v>
      </c>
    </row>
    <row r="1737" spans="2:6" x14ac:dyDescent="0.25">
      <c r="B1737" s="26" t="s">
        <v>241</v>
      </c>
      <c r="C1737" s="26" t="s">
        <v>1743</v>
      </c>
      <c r="D1737" s="26" t="s">
        <v>1760</v>
      </c>
      <c r="E1737" s="25">
        <v>114.18562</v>
      </c>
      <c r="F1737" s="25">
        <v>34.107962999999998</v>
      </c>
    </row>
    <row r="1738" spans="2:6" x14ac:dyDescent="0.25">
      <c r="B1738" s="26" t="s">
        <v>241</v>
      </c>
      <c r="C1738" s="26" t="s">
        <v>1735</v>
      </c>
      <c r="D1738" s="26" t="s">
        <v>1759</v>
      </c>
      <c r="E1738" s="25">
        <v>114.229635</v>
      </c>
      <c r="F1738" s="25">
        <v>34.798755999999997</v>
      </c>
    </row>
    <row r="1739" spans="2:6" x14ac:dyDescent="0.25">
      <c r="B1739" s="26" t="s">
        <v>241</v>
      </c>
      <c r="C1739" s="26" t="s">
        <v>1758</v>
      </c>
      <c r="D1739" s="26" t="s">
        <v>1757</v>
      </c>
      <c r="E1739" s="25">
        <v>113.666448</v>
      </c>
      <c r="F1739" s="25">
        <v>34.806069999999998</v>
      </c>
    </row>
    <row r="1740" spans="2:6" x14ac:dyDescent="0.25">
      <c r="B1740" s="26" t="s">
        <v>241</v>
      </c>
      <c r="C1740" s="26" t="s">
        <v>1756</v>
      </c>
      <c r="D1740" s="26" t="s">
        <v>1755</v>
      </c>
      <c r="E1740" s="25">
        <v>112.241544</v>
      </c>
      <c r="F1740" s="25">
        <v>33.039718999999998</v>
      </c>
    </row>
    <row r="1741" spans="2:6" x14ac:dyDescent="0.25">
      <c r="B1741" s="26" t="s">
        <v>241</v>
      </c>
      <c r="C1741" s="26" t="s">
        <v>1754</v>
      </c>
      <c r="D1741" s="26" t="s">
        <v>1753</v>
      </c>
      <c r="E1741" s="25">
        <v>114.67561000000001</v>
      </c>
      <c r="F1741" s="25">
        <v>35.207197999999998</v>
      </c>
    </row>
    <row r="1742" spans="2:6" x14ac:dyDescent="0.25">
      <c r="B1742" s="26" t="s">
        <v>241</v>
      </c>
      <c r="C1742" s="26" t="s">
        <v>1743</v>
      </c>
      <c r="D1742" s="26" t="s">
        <v>1752</v>
      </c>
      <c r="E1742" s="25">
        <v>113.774421</v>
      </c>
      <c r="F1742" s="25">
        <v>34.223016000000001</v>
      </c>
    </row>
    <row r="1743" spans="2:6" x14ac:dyDescent="0.25">
      <c r="B1743" s="26" t="s">
        <v>241</v>
      </c>
      <c r="C1743" s="26" t="s">
        <v>1751</v>
      </c>
      <c r="D1743" s="26" t="s">
        <v>1750</v>
      </c>
      <c r="E1743" s="25">
        <v>111.10945100000001</v>
      </c>
      <c r="F1743" s="25">
        <v>34.726914999999998</v>
      </c>
    </row>
    <row r="1744" spans="2:6" x14ac:dyDescent="0.25">
      <c r="B1744" s="26" t="s">
        <v>241</v>
      </c>
      <c r="C1744" s="26" t="s">
        <v>1737</v>
      </c>
      <c r="D1744" s="26" t="s">
        <v>1749</v>
      </c>
      <c r="E1744" s="25">
        <v>114.881514</v>
      </c>
      <c r="F1744" s="25">
        <v>33.473007000000003</v>
      </c>
    </row>
    <row r="1745" spans="2:6" x14ac:dyDescent="0.25">
      <c r="B1745" s="26" t="s">
        <v>241</v>
      </c>
      <c r="C1745" s="26" t="s">
        <v>1735</v>
      </c>
      <c r="D1745" s="26" t="s">
        <v>1748</v>
      </c>
      <c r="E1745" s="25">
        <v>114.361413</v>
      </c>
      <c r="F1745" s="25">
        <v>34.822035999999997</v>
      </c>
    </row>
    <row r="1746" spans="2:6" x14ac:dyDescent="0.25">
      <c r="B1746" s="26" t="s">
        <v>241</v>
      </c>
      <c r="C1746" s="26" t="s">
        <v>1747</v>
      </c>
      <c r="D1746" s="26" t="s">
        <v>1746</v>
      </c>
      <c r="E1746" s="25">
        <v>113.32854399999999</v>
      </c>
      <c r="F1746" s="25">
        <v>35.261893999999998</v>
      </c>
    </row>
    <row r="1747" spans="2:6" x14ac:dyDescent="0.25">
      <c r="B1747" s="26" t="s">
        <v>241</v>
      </c>
      <c r="C1747" s="26" t="s">
        <v>1745</v>
      </c>
      <c r="D1747" s="26" t="s">
        <v>1744</v>
      </c>
      <c r="E1747" s="25">
        <v>114.000387</v>
      </c>
      <c r="F1747" s="25">
        <v>32.979520000000001</v>
      </c>
    </row>
    <row r="1748" spans="2:6" x14ac:dyDescent="0.25">
      <c r="B1748" s="26" t="s">
        <v>241</v>
      </c>
      <c r="C1748" s="26" t="s">
        <v>1743</v>
      </c>
      <c r="D1748" s="26" t="s">
        <v>1742</v>
      </c>
      <c r="E1748" s="25">
        <v>113.829596</v>
      </c>
      <c r="F1748" s="25">
        <v>34.030861000000002</v>
      </c>
    </row>
    <row r="1749" spans="2:6" x14ac:dyDescent="0.25">
      <c r="B1749" s="26" t="s">
        <v>241</v>
      </c>
      <c r="C1749" s="26" t="s">
        <v>1741</v>
      </c>
      <c r="D1749" s="26" t="s">
        <v>1740</v>
      </c>
      <c r="E1749" s="25">
        <v>112.914434</v>
      </c>
      <c r="F1749" s="25">
        <v>33.744878999999997</v>
      </c>
    </row>
    <row r="1750" spans="2:6" x14ac:dyDescent="0.25">
      <c r="B1750" s="26" t="s">
        <v>241</v>
      </c>
      <c r="C1750" s="26" t="s">
        <v>1739</v>
      </c>
      <c r="D1750" s="26" t="s">
        <v>1738</v>
      </c>
      <c r="E1750" s="25">
        <v>114.169555</v>
      </c>
      <c r="F1750" s="25">
        <v>35.960279999999997</v>
      </c>
    </row>
    <row r="1751" spans="2:6" x14ac:dyDescent="0.25">
      <c r="B1751" s="26" t="s">
        <v>241</v>
      </c>
      <c r="C1751" s="26" t="s">
        <v>1737</v>
      </c>
      <c r="D1751" s="26" t="s">
        <v>1736</v>
      </c>
      <c r="E1751" s="25">
        <v>115.490585</v>
      </c>
      <c r="F1751" s="25">
        <v>33.867173000000001</v>
      </c>
    </row>
    <row r="1752" spans="2:6" x14ac:dyDescent="0.25">
      <c r="B1752" s="26" t="s">
        <v>241</v>
      </c>
      <c r="C1752" s="26" t="s">
        <v>1735</v>
      </c>
      <c r="D1752" s="26" t="s">
        <v>1186</v>
      </c>
      <c r="E1752" s="25">
        <v>114.361413</v>
      </c>
      <c r="F1752" s="25">
        <v>34.822035999999997</v>
      </c>
    </row>
    <row r="1753" spans="2:6" x14ac:dyDescent="0.25">
      <c r="B1753" s="26" t="s">
        <v>241</v>
      </c>
      <c r="C1753" s="26" t="s">
        <v>1735</v>
      </c>
      <c r="D1753" s="26" t="s">
        <v>1734</v>
      </c>
      <c r="E1753" s="25">
        <v>114.361413</v>
      </c>
      <c r="F1753" s="25">
        <v>34.822035999999997</v>
      </c>
    </row>
    <row r="1754" spans="2:6" x14ac:dyDescent="0.25">
      <c r="B1754" s="26" t="s">
        <v>241</v>
      </c>
      <c r="C1754" s="26" t="s">
        <v>1733</v>
      </c>
      <c r="D1754" s="26" t="s">
        <v>1732</v>
      </c>
      <c r="E1754" s="25">
        <v>114.307593</v>
      </c>
      <c r="F1754" s="25">
        <v>36.082752999999997</v>
      </c>
    </row>
    <row r="1755" spans="2:6" x14ac:dyDescent="0.25">
      <c r="B1755" s="26" t="s">
        <v>221</v>
      </c>
      <c r="C1755" s="26" t="s">
        <v>1639</v>
      </c>
      <c r="D1755" s="26" t="s">
        <v>1731</v>
      </c>
      <c r="E1755" s="25">
        <v>121.40255399999999</v>
      </c>
      <c r="F1755" s="25">
        <v>29.110354999999998</v>
      </c>
    </row>
    <row r="1756" spans="2:6" x14ac:dyDescent="0.25">
      <c r="B1756" s="26" t="s">
        <v>221</v>
      </c>
      <c r="C1756" s="26" t="s">
        <v>1656</v>
      </c>
      <c r="D1756" s="26" t="s">
        <v>1730</v>
      </c>
      <c r="E1756" s="25">
        <v>120.175579</v>
      </c>
      <c r="F1756" s="25">
        <v>30.248398000000002</v>
      </c>
    </row>
    <row r="1757" spans="2:6" x14ac:dyDescent="0.25">
      <c r="B1757" s="26" t="s">
        <v>221</v>
      </c>
      <c r="C1757" s="26" t="s">
        <v>1652</v>
      </c>
      <c r="D1757" s="26" t="s">
        <v>1729</v>
      </c>
      <c r="E1757" s="25">
        <v>120.87451</v>
      </c>
      <c r="F1757" s="25">
        <v>30.038243000000001</v>
      </c>
    </row>
    <row r="1758" spans="2:6" x14ac:dyDescent="0.25">
      <c r="B1758" s="26" t="s">
        <v>221</v>
      </c>
      <c r="C1758" s="26" t="s">
        <v>1656</v>
      </c>
      <c r="D1758" s="26" t="s">
        <v>1728</v>
      </c>
      <c r="E1758" s="25">
        <v>120.187607</v>
      </c>
      <c r="F1758" s="25">
        <v>30.286743999999999</v>
      </c>
    </row>
    <row r="1759" spans="2:6" x14ac:dyDescent="0.25">
      <c r="B1759" s="26" t="s">
        <v>221</v>
      </c>
      <c r="C1759" s="26" t="s">
        <v>1647</v>
      </c>
      <c r="D1759" s="26" t="s">
        <v>1727</v>
      </c>
      <c r="E1759" s="25">
        <v>120.24842200000001</v>
      </c>
      <c r="F1759" s="25">
        <v>29.295860999999999</v>
      </c>
    </row>
    <row r="1760" spans="2:6" x14ac:dyDescent="0.25">
      <c r="B1760" s="26" t="s">
        <v>221</v>
      </c>
      <c r="C1760" s="26" t="s">
        <v>1656</v>
      </c>
      <c r="D1760" s="26" t="s">
        <v>1726</v>
      </c>
      <c r="E1760" s="25">
        <v>119.731517</v>
      </c>
      <c r="F1760" s="25">
        <v>30.239806000000002</v>
      </c>
    </row>
    <row r="1761" spans="2:6" x14ac:dyDescent="0.25">
      <c r="B1761" s="26" t="s">
        <v>221</v>
      </c>
      <c r="C1761" s="26" t="s">
        <v>1639</v>
      </c>
      <c r="D1761" s="26" t="s">
        <v>1725</v>
      </c>
      <c r="E1761" s="25">
        <v>121.151585</v>
      </c>
      <c r="F1761" s="25">
        <v>28.864049000000001</v>
      </c>
    </row>
    <row r="1762" spans="2:6" x14ac:dyDescent="0.25">
      <c r="B1762" s="26" t="s">
        <v>221</v>
      </c>
      <c r="C1762" s="26" t="s">
        <v>1647</v>
      </c>
      <c r="D1762" s="26" t="s">
        <v>1724</v>
      </c>
      <c r="E1762" s="25">
        <v>120.081581</v>
      </c>
      <c r="F1762" s="25">
        <v>29.311150000000001</v>
      </c>
    </row>
    <row r="1763" spans="2:6" x14ac:dyDescent="0.25">
      <c r="B1763" s="26" t="s">
        <v>221</v>
      </c>
      <c r="C1763" s="26" t="s">
        <v>1633</v>
      </c>
      <c r="D1763" s="26" t="s">
        <v>1723</v>
      </c>
      <c r="E1763" s="25">
        <v>120.992502</v>
      </c>
      <c r="F1763" s="25">
        <v>28.118179999999999</v>
      </c>
    </row>
    <row r="1764" spans="2:6" x14ac:dyDescent="0.25">
      <c r="B1764" s="26" t="s">
        <v>221</v>
      </c>
      <c r="C1764" s="26" t="s">
        <v>1637</v>
      </c>
      <c r="D1764" s="26" t="s">
        <v>1722</v>
      </c>
      <c r="E1764" s="25">
        <v>119.57959700000001</v>
      </c>
      <c r="F1764" s="25">
        <v>28.121469999999999</v>
      </c>
    </row>
    <row r="1765" spans="2:6" x14ac:dyDescent="0.25">
      <c r="B1765" s="26" t="s">
        <v>221</v>
      </c>
      <c r="C1765" s="26" t="s">
        <v>1639</v>
      </c>
      <c r="D1765" s="26" t="s">
        <v>1721</v>
      </c>
      <c r="E1765" s="25">
        <v>120.735435</v>
      </c>
      <c r="F1765" s="25">
        <v>28.853225999999999</v>
      </c>
    </row>
    <row r="1766" spans="2:6" x14ac:dyDescent="0.25">
      <c r="B1766" s="26" t="s">
        <v>221</v>
      </c>
      <c r="C1766" s="26" t="s">
        <v>1645</v>
      </c>
      <c r="D1766" s="26" t="s">
        <v>1720</v>
      </c>
      <c r="E1766" s="25">
        <v>121.160585</v>
      </c>
      <c r="F1766" s="25">
        <v>30.042735</v>
      </c>
    </row>
    <row r="1767" spans="2:6" x14ac:dyDescent="0.25">
      <c r="B1767" s="26" t="s">
        <v>221</v>
      </c>
      <c r="C1767" s="26" t="s">
        <v>1656</v>
      </c>
      <c r="D1767" s="26" t="s">
        <v>1719</v>
      </c>
      <c r="E1767" s="25">
        <v>120.30659199999999</v>
      </c>
      <c r="F1767" s="25">
        <v>30.424738999999999</v>
      </c>
    </row>
    <row r="1768" spans="2:6" x14ac:dyDescent="0.25">
      <c r="B1768" s="26" t="s">
        <v>221</v>
      </c>
      <c r="C1768" s="26" t="s">
        <v>1647</v>
      </c>
      <c r="D1768" s="26" t="s">
        <v>1718</v>
      </c>
      <c r="E1768" s="25">
        <v>119.466599</v>
      </c>
      <c r="F1768" s="25">
        <v>29.214044000000001</v>
      </c>
    </row>
    <row r="1769" spans="2:6" x14ac:dyDescent="0.25">
      <c r="B1769" s="26" t="s">
        <v>221</v>
      </c>
      <c r="C1769" s="26" t="s">
        <v>1645</v>
      </c>
      <c r="D1769" s="26" t="s">
        <v>1717</v>
      </c>
      <c r="E1769" s="25">
        <v>121.850576</v>
      </c>
      <c r="F1769" s="25">
        <v>29.904658999999999</v>
      </c>
    </row>
    <row r="1770" spans="2:6" x14ac:dyDescent="0.25">
      <c r="B1770" s="26" t="s">
        <v>221</v>
      </c>
      <c r="C1770" s="26" t="s">
        <v>1643</v>
      </c>
      <c r="D1770" s="26" t="s">
        <v>1716</v>
      </c>
      <c r="E1770" s="25">
        <v>120.424601</v>
      </c>
      <c r="F1770" s="25">
        <v>30.855243000000002</v>
      </c>
    </row>
    <row r="1771" spans="2:6" x14ac:dyDescent="0.25">
      <c r="B1771" s="26" t="s">
        <v>221</v>
      </c>
      <c r="C1771" s="26" t="s">
        <v>1663</v>
      </c>
      <c r="D1771" s="26" t="s">
        <v>1715</v>
      </c>
      <c r="E1771" s="25">
        <v>120.78961</v>
      </c>
      <c r="F1771" s="25">
        <v>30.751546999999999</v>
      </c>
    </row>
    <row r="1772" spans="2:6" x14ac:dyDescent="0.25">
      <c r="B1772" s="26" t="s">
        <v>221</v>
      </c>
      <c r="C1772" s="26" t="s">
        <v>1643</v>
      </c>
      <c r="D1772" s="26" t="s">
        <v>1714</v>
      </c>
      <c r="E1772" s="25">
        <v>120.191605</v>
      </c>
      <c r="F1772" s="25">
        <v>30.862954999999999</v>
      </c>
    </row>
    <row r="1773" spans="2:6" x14ac:dyDescent="0.25">
      <c r="B1773" s="26" t="s">
        <v>221</v>
      </c>
      <c r="C1773" s="26" t="s">
        <v>1663</v>
      </c>
      <c r="D1773" s="26" t="s">
        <v>1713</v>
      </c>
      <c r="E1773" s="25">
        <v>120.93251100000001</v>
      </c>
      <c r="F1773" s="25">
        <v>30.837122000000001</v>
      </c>
    </row>
    <row r="1774" spans="2:6" x14ac:dyDescent="0.25">
      <c r="B1774" s="26" t="s">
        <v>221</v>
      </c>
      <c r="C1774" s="26" t="s">
        <v>1639</v>
      </c>
      <c r="D1774" s="26" t="s">
        <v>1712</v>
      </c>
      <c r="E1774" s="25">
        <v>121.013553</v>
      </c>
      <c r="F1774" s="25">
        <v>29.149514</v>
      </c>
    </row>
    <row r="1775" spans="2:6" x14ac:dyDescent="0.25">
      <c r="B1775" s="26" t="s">
        <v>221</v>
      </c>
      <c r="C1775" s="26" t="s">
        <v>1645</v>
      </c>
      <c r="D1775" s="26" t="s">
        <v>1711</v>
      </c>
      <c r="E1775" s="25">
        <v>121.413528</v>
      </c>
      <c r="F1775" s="25">
        <v>29.661145999999999</v>
      </c>
    </row>
    <row r="1776" spans="2:6" x14ac:dyDescent="0.25">
      <c r="B1776" s="26" t="s">
        <v>221</v>
      </c>
      <c r="C1776" s="26" t="s">
        <v>1647</v>
      </c>
      <c r="D1776" s="26" t="s">
        <v>1710</v>
      </c>
      <c r="E1776" s="25">
        <v>119.578593</v>
      </c>
      <c r="F1776" s="25">
        <v>29.091774999999998</v>
      </c>
    </row>
    <row r="1777" spans="2:6" x14ac:dyDescent="0.25">
      <c r="B1777" s="26" t="s">
        <v>221</v>
      </c>
      <c r="C1777" s="26" t="s">
        <v>1645</v>
      </c>
      <c r="D1777" s="26" t="s">
        <v>1709</v>
      </c>
      <c r="E1777" s="25">
        <v>121.436432</v>
      </c>
      <c r="F1777" s="25">
        <v>29.294316999999999</v>
      </c>
    </row>
    <row r="1778" spans="2:6" x14ac:dyDescent="0.25">
      <c r="B1778" s="26" t="s">
        <v>221</v>
      </c>
      <c r="C1778" s="26" t="s">
        <v>1643</v>
      </c>
      <c r="D1778" s="26" t="s">
        <v>1708</v>
      </c>
      <c r="E1778" s="25">
        <v>119.68656300000001</v>
      </c>
      <c r="F1778" s="25">
        <v>30.644424999999998</v>
      </c>
    </row>
    <row r="1779" spans="2:6" x14ac:dyDescent="0.25">
      <c r="B1779" s="26" t="s">
        <v>221</v>
      </c>
      <c r="C1779" s="26" t="s">
        <v>1691</v>
      </c>
      <c r="D1779" s="26" t="s">
        <v>1707</v>
      </c>
      <c r="E1779" s="25">
        <v>122.113601</v>
      </c>
      <c r="F1779" s="25">
        <v>30.025462000000001</v>
      </c>
    </row>
    <row r="1780" spans="2:6" x14ac:dyDescent="0.25">
      <c r="B1780" s="26" t="s">
        <v>221</v>
      </c>
      <c r="C1780" s="26" t="s">
        <v>1656</v>
      </c>
      <c r="D1780" s="26" t="s">
        <v>1706</v>
      </c>
      <c r="E1780" s="25">
        <v>119.966556</v>
      </c>
      <c r="F1780" s="25">
        <v>30.054722999999999</v>
      </c>
    </row>
    <row r="1781" spans="2:6" x14ac:dyDescent="0.25">
      <c r="B1781" s="26" t="s">
        <v>221</v>
      </c>
      <c r="C1781" s="26" t="s">
        <v>1691</v>
      </c>
      <c r="D1781" s="26" t="s">
        <v>1705</v>
      </c>
      <c r="E1781" s="25">
        <v>122.23260500000001</v>
      </c>
      <c r="F1781" s="25">
        <v>30.269656000000001</v>
      </c>
    </row>
    <row r="1782" spans="2:6" x14ac:dyDescent="0.25">
      <c r="B1782" s="26" t="s">
        <v>221</v>
      </c>
      <c r="C1782" s="26" t="s">
        <v>1652</v>
      </c>
      <c r="D1782" s="26" t="s">
        <v>1704</v>
      </c>
      <c r="E1782" s="25">
        <v>120.83743699999999</v>
      </c>
      <c r="F1782" s="25">
        <v>29.567326999999999</v>
      </c>
    </row>
    <row r="1783" spans="2:6" x14ac:dyDescent="0.25">
      <c r="B1783" s="26" t="s">
        <v>221</v>
      </c>
      <c r="C1783" s="26" t="s">
        <v>1691</v>
      </c>
      <c r="D1783" s="26" t="s">
        <v>1703</v>
      </c>
      <c r="E1783" s="25">
        <v>122.457588</v>
      </c>
      <c r="F1783" s="25">
        <v>30.731273999999999</v>
      </c>
    </row>
    <row r="1784" spans="2:6" x14ac:dyDescent="0.25">
      <c r="B1784" s="26" t="s">
        <v>221</v>
      </c>
      <c r="C1784" s="26" t="s">
        <v>1635</v>
      </c>
      <c r="D1784" s="26" t="s">
        <v>1702</v>
      </c>
      <c r="E1784" s="25">
        <v>118.517557</v>
      </c>
      <c r="F1784" s="25">
        <v>28.906998000000002</v>
      </c>
    </row>
    <row r="1785" spans="2:6" x14ac:dyDescent="0.25">
      <c r="B1785" s="26" t="s">
        <v>221</v>
      </c>
      <c r="C1785" s="26" t="s">
        <v>1663</v>
      </c>
      <c r="D1785" s="26" t="s">
        <v>1701</v>
      </c>
      <c r="E1785" s="25">
        <v>121.022575</v>
      </c>
      <c r="F1785" s="25">
        <v>30.682241000000001</v>
      </c>
    </row>
    <row r="1786" spans="2:6" x14ac:dyDescent="0.25">
      <c r="B1786" s="26" t="s">
        <v>221</v>
      </c>
      <c r="C1786" s="26" t="s">
        <v>1633</v>
      </c>
      <c r="D1786" s="26" t="s">
        <v>1700</v>
      </c>
      <c r="E1786" s="25">
        <v>120.572515</v>
      </c>
      <c r="F1786" s="25">
        <v>27.667724</v>
      </c>
    </row>
    <row r="1787" spans="2:6" x14ac:dyDescent="0.25">
      <c r="B1787" s="26" t="s">
        <v>221</v>
      </c>
      <c r="C1787" s="26" t="s">
        <v>1637</v>
      </c>
      <c r="D1787" s="26" t="s">
        <v>1699</v>
      </c>
      <c r="E1787" s="25">
        <v>119.069487</v>
      </c>
      <c r="F1787" s="25">
        <v>27.625432</v>
      </c>
    </row>
    <row r="1788" spans="2:6" x14ac:dyDescent="0.25">
      <c r="B1788" s="26" t="s">
        <v>221</v>
      </c>
      <c r="C1788" s="26" t="s">
        <v>1656</v>
      </c>
      <c r="D1788" s="26" t="s">
        <v>1698</v>
      </c>
      <c r="E1788" s="25">
        <v>119.287398</v>
      </c>
      <c r="F1788" s="25">
        <v>29.481154</v>
      </c>
    </row>
    <row r="1789" spans="2:6" x14ac:dyDescent="0.25">
      <c r="B1789" s="26" t="s">
        <v>221</v>
      </c>
      <c r="C1789" s="26" t="s">
        <v>1635</v>
      </c>
      <c r="D1789" s="26" t="s">
        <v>1697</v>
      </c>
      <c r="E1789" s="25">
        <v>118.421459</v>
      </c>
      <c r="F1789" s="25">
        <v>29.143187999999999</v>
      </c>
    </row>
    <row r="1790" spans="2:6" x14ac:dyDescent="0.25">
      <c r="B1790" s="26" t="s">
        <v>221</v>
      </c>
      <c r="C1790" s="26" t="s">
        <v>1643</v>
      </c>
      <c r="D1790" s="26" t="s">
        <v>1696</v>
      </c>
      <c r="E1790" s="25">
        <v>119.983465</v>
      </c>
      <c r="F1790" s="25">
        <v>30.548628000000001</v>
      </c>
    </row>
    <row r="1791" spans="2:6" x14ac:dyDescent="0.25">
      <c r="B1791" s="26" t="s">
        <v>221</v>
      </c>
      <c r="C1791" s="26" t="s">
        <v>1645</v>
      </c>
      <c r="D1791" s="26" t="s">
        <v>1695</v>
      </c>
      <c r="E1791" s="25">
        <v>121.27259599999999</v>
      </c>
      <c r="F1791" s="25">
        <v>30.175256999999998</v>
      </c>
    </row>
    <row r="1792" spans="2:6" x14ac:dyDescent="0.25">
      <c r="B1792" s="26" t="s">
        <v>221</v>
      </c>
      <c r="C1792" s="26" t="s">
        <v>1656</v>
      </c>
      <c r="D1792" s="26" t="s">
        <v>1694</v>
      </c>
      <c r="E1792" s="25">
        <v>120.148447</v>
      </c>
      <c r="F1792" s="25">
        <v>30.324642999999998</v>
      </c>
    </row>
    <row r="1793" spans="2:6" x14ac:dyDescent="0.25">
      <c r="B1793" s="26" t="s">
        <v>221</v>
      </c>
      <c r="C1793" s="26" t="s">
        <v>1633</v>
      </c>
      <c r="D1793" s="26" t="s">
        <v>1693</v>
      </c>
      <c r="E1793" s="25">
        <v>120.097488</v>
      </c>
      <c r="F1793" s="25">
        <v>27.793216999999999</v>
      </c>
    </row>
    <row r="1794" spans="2:6" x14ac:dyDescent="0.25">
      <c r="B1794" s="26" t="s">
        <v>221</v>
      </c>
      <c r="C1794" s="26" t="s">
        <v>1652</v>
      </c>
      <c r="D1794" s="26" t="s">
        <v>1692</v>
      </c>
      <c r="E1794" s="25">
        <v>120.91057000000001</v>
      </c>
      <c r="F1794" s="25">
        <v>29.505541000000001</v>
      </c>
    </row>
    <row r="1795" spans="2:6" x14ac:dyDescent="0.25">
      <c r="B1795" s="26" t="s">
        <v>221</v>
      </c>
      <c r="C1795" s="26" t="s">
        <v>1691</v>
      </c>
      <c r="D1795" s="26" t="s">
        <v>1690</v>
      </c>
      <c r="E1795" s="25">
        <v>122.33154399999999</v>
      </c>
      <c r="F1795" s="25">
        <v>29.976835999999999</v>
      </c>
    </row>
    <row r="1796" spans="2:6" x14ac:dyDescent="0.25">
      <c r="B1796" s="26" t="s">
        <v>221</v>
      </c>
      <c r="C1796" s="26" t="s">
        <v>1637</v>
      </c>
      <c r="D1796" s="26" t="s">
        <v>1689</v>
      </c>
      <c r="E1796" s="25">
        <v>119.64243</v>
      </c>
      <c r="F1796" s="25">
        <v>27.979554</v>
      </c>
    </row>
    <row r="1797" spans="2:6" x14ac:dyDescent="0.25">
      <c r="B1797" s="26" t="s">
        <v>221</v>
      </c>
      <c r="C1797" s="26" t="s">
        <v>1637</v>
      </c>
      <c r="D1797" s="26" t="s">
        <v>1688</v>
      </c>
      <c r="E1797" s="25">
        <v>119.488544</v>
      </c>
      <c r="F1797" s="25">
        <v>28.455055999999999</v>
      </c>
    </row>
    <row r="1798" spans="2:6" x14ac:dyDescent="0.25">
      <c r="B1798" s="26" t="s">
        <v>221</v>
      </c>
      <c r="C1798" s="26" t="s">
        <v>1635</v>
      </c>
      <c r="D1798" s="26" t="s">
        <v>1687</v>
      </c>
      <c r="E1798" s="25">
        <v>118.877584</v>
      </c>
      <c r="F1798" s="25">
        <v>28.974204</v>
      </c>
    </row>
    <row r="1799" spans="2:6" x14ac:dyDescent="0.25">
      <c r="B1799" s="26" t="s">
        <v>221</v>
      </c>
      <c r="C1799" s="26" t="s">
        <v>1652</v>
      </c>
      <c r="D1799" s="26" t="s">
        <v>1686</v>
      </c>
      <c r="E1799" s="25">
        <v>120.451511</v>
      </c>
      <c r="F1799" s="25">
        <v>30.079004000000001</v>
      </c>
    </row>
    <row r="1800" spans="2:6" x14ac:dyDescent="0.25">
      <c r="B1800" s="26" t="s">
        <v>221</v>
      </c>
      <c r="C1800" s="26" t="s">
        <v>1663</v>
      </c>
      <c r="D1800" s="26" t="s">
        <v>1685</v>
      </c>
      <c r="E1800" s="25">
        <v>120.57154300000001</v>
      </c>
      <c r="F1800" s="25">
        <v>30.636310999999999</v>
      </c>
    </row>
    <row r="1801" spans="2:6" x14ac:dyDescent="0.25">
      <c r="B1801" s="26" t="s">
        <v>221</v>
      </c>
      <c r="C1801" s="26" t="s">
        <v>1656</v>
      </c>
      <c r="D1801" s="26" t="s">
        <v>1684</v>
      </c>
      <c r="E1801" s="25">
        <v>119.697599</v>
      </c>
      <c r="F1801" s="25">
        <v>29.798584999999999</v>
      </c>
    </row>
    <row r="1802" spans="2:6" x14ac:dyDescent="0.25">
      <c r="B1802" s="26" t="s">
        <v>221</v>
      </c>
      <c r="C1802" s="26" t="s">
        <v>1639</v>
      </c>
      <c r="D1802" s="26" t="s">
        <v>1683</v>
      </c>
      <c r="E1802" s="25">
        <v>121.44940800000001</v>
      </c>
      <c r="F1802" s="25">
        <v>28.679258000000001</v>
      </c>
    </row>
    <row r="1803" spans="2:6" x14ac:dyDescent="0.25">
      <c r="B1803" s="26" t="s">
        <v>221</v>
      </c>
      <c r="C1803" s="26" t="s">
        <v>1647</v>
      </c>
      <c r="D1803" s="26" t="s">
        <v>1682</v>
      </c>
      <c r="E1803" s="25">
        <v>119.82256599999999</v>
      </c>
      <c r="F1803" s="25">
        <v>28.898243999999998</v>
      </c>
    </row>
    <row r="1804" spans="2:6" x14ac:dyDescent="0.25">
      <c r="B1804" s="26" t="s">
        <v>221</v>
      </c>
      <c r="C1804" s="26" t="s">
        <v>1633</v>
      </c>
      <c r="D1804" s="26" t="s">
        <v>1681</v>
      </c>
      <c r="E1804" s="25">
        <v>120.688524</v>
      </c>
      <c r="F1804" s="25">
        <v>28.15645</v>
      </c>
    </row>
    <row r="1805" spans="2:6" x14ac:dyDescent="0.25">
      <c r="B1805" s="26" t="s">
        <v>221</v>
      </c>
      <c r="C1805" s="26" t="s">
        <v>1647</v>
      </c>
      <c r="D1805" s="26" t="s">
        <v>1680</v>
      </c>
      <c r="E1805" s="25">
        <v>120.054551</v>
      </c>
      <c r="F1805" s="25">
        <v>28.894203999999998</v>
      </c>
    </row>
    <row r="1806" spans="2:6" x14ac:dyDescent="0.25">
      <c r="B1806" s="26" t="s">
        <v>221</v>
      </c>
      <c r="C1806" s="26" t="s">
        <v>1645</v>
      </c>
      <c r="D1806" s="26" t="s">
        <v>1679</v>
      </c>
      <c r="E1806" s="25">
        <v>121.576533</v>
      </c>
      <c r="F1806" s="25">
        <v>29.8733</v>
      </c>
    </row>
    <row r="1807" spans="2:6" x14ac:dyDescent="0.25">
      <c r="B1807" s="26" t="s">
        <v>221</v>
      </c>
      <c r="C1807" s="26" t="s">
        <v>1645</v>
      </c>
      <c r="D1807" s="26" t="s">
        <v>868</v>
      </c>
      <c r="E1807" s="25">
        <v>121.56042100000001</v>
      </c>
      <c r="F1807" s="25">
        <v>29.892948000000001</v>
      </c>
    </row>
    <row r="1808" spans="2:6" x14ac:dyDescent="0.25">
      <c r="B1808" s="26" t="s">
        <v>221</v>
      </c>
      <c r="C1808" s="26" t="s">
        <v>1635</v>
      </c>
      <c r="D1808" s="26" t="s">
        <v>1678</v>
      </c>
      <c r="E1808" s="25">
        <v>118.633583</v>
      </c>
      <c r="F1808" s="25">
        <v>28.742868000000001</v>
      </c>
    </row>
    <row r="1809" spans="2:6" x14ac:dyDescent="0.25">
      <c r="B1809" s="26" t="s">
        <v>221</v>
      </c>
      <c r="C1809" s="26" t="s">
        <v>1656</v>
      </c>
      <c r="D1809" s="26" t="s">
        <v>1677</v>
      </c>
      <c r="E1809" s="25">
        <v>120.211539</v>
      </c>
      <c r="F1809" s="25">
        <v>30.263311000000002</v>
      </c>
    </row>
    <row r="1810" spans="2:6" x14ac:dyDescent="0.25">
      <c r="B1810" s="26" t="s">
        <v>221</v>
      </c>
      <c r="C1810" s="26" t="s">
        <v>1633</v>
      </c>
      <c r="D1810" s="26" t="s">
        <v>1676</v>
      </c>
      <c r="E1810" s="25">
        <v>119.72353699999999</v>
      </c>
      <c r="F1810" s="25">
        <v>27.562170999999999</v>
      </c>
    </row>
    <row r="1811" spans="2:6" x14ac:dyDescent="0.25">
      <c r="B1811" s="26" t="s">
        <v>221</v>
      </c>
      <c r="C1811" s="26" t="s">
        <v>1633</v>
      </c>
      <c r="D1811" s="26" t="s">
        <v>1675</v>
      </c>
      <c r="E1811" s="25">
        <v>121.163549</v>
      </c>
      <c r="F1811" s="25">
        <v>27.84187</v>
      </c>
    </row>
    <row r="1812" spans="2:6" x14ac:dyDescent="0.25">
      <c r="B1812" s="26" t="s">
        <v>221</v>
      </c>
      <c r="C1812" s="26" t="s">
        <v>1647</v>
      </c>
      <c r="D1812" s="26" t="s">
        <v>1674</v>
      </c>
      <c r="E1812" s="25">
        <v>119.898436</v>
      </c>
      <c r="F1812" s="25">
        <v>29.458693</v>
      </c>
    </row>
    <row r="1813" spans="2:6" x14ac:dyDescent="0.25">
      <c r="B1813" s="26" t="s">
        <v>221</v>
      </c>
      <c r="C1813" s="26" t="s">
        <v>1663</v>
      </c>
      <c r="D1813" s="26" t="s">
        <v>1673</v>
      </c>
      <c r="E1813" s="25">
        <v>120.686565</v>
      </c>
      <c r="F1813" s="25">
        <v>30.517924000000001</v>
      </c>
    </row>
    <row r="1814" spans="2:6" x14ac:dyDescent="0.25">
      <c r="B1814" s="26" t="s">
        <v>221</v>
      </c>
      <c r="C1814" s="26" t="s">
        <v>1645</v>
      </c>
      <c r="D1814" s="26" t="s">
        <v>1672</v>
      </c>
      <c r="E1814" s="25">
        <v>121.55740299999999</v>
      </c>
      <c r="F1814" s="25">
        <v>29.865721000000001</v>
      </c>
    </row>
    <row r="1815" spans="2:6" x14ac:dyDescent="0.25">
      <c r="B1815" s="26" t="s">
        <v>221</v>
      </c>
      <c r="C1815" s="26" t="s">
        <v>1663</v>
      </c>
      <c r="D1815" s="26" t="s">
        <v>1671</v>
      </c>
      <c r="E1815" s="25">
        <v>120.952445</v>
      </c>
      <c r="F1815" s="25">
        <v>30.531873000000001</v>
      </c>
    </row>
    <row r="1816" spans="2:6" x14ac:dyDescent="0.25">
      <c r="B1816" s="26" t="s">
        <v>221</v>
      </c>
      <c r="C1816" s="26" t="s">
        <v>1656</v>
      </c>
      <c r="D1816" s="26" t="s">
        <v>1670</v>
      </c>
      <c r="E1816" s="25">
        <v>119.04839200000001</v>
      </c>
      <c r="F1816" s="25">
        <v>29.61495</v>
      </c>
    </row>
    <row r="1817" spans="2:6" x14ac:dyDescent="0.25">
      <c r="B1817" s="26" t="s">
        <v>221</v>
      </c>
      <c r="C1817" s="26" t="s">
        <v>1639</v>
      </c>
      <c r="D1817" s="26" t="s">
        <v>1669</v>
      </c>
      <c r="E1817" s="25">
        <v>121.392589</v>
      </c>
      <c r="F1817" s="25">
        <v>28.377655000000001</v>
      </c>
    </row>
    <row r="1818" spans="2:6" x14ac:dyDescent="0.25">
      <c r="B1818" s="26" t="s">
        <v>221</v>
      </c>
      <c r="C1818" s="26" t="s">
        <v>1656</v>
      </c>
      <c r="D1818" s="26" t="s">
        <v>1668</v>
      </c>
      <c r="E1818" s="25">
        <v>120.21847099999999</v>
      </c>
      <c r="F1818" s="25">
        <v>30.214333</v>
      </c>
    </row>
    <row r="1819" spans="2:6" x14ac:dyDescent="0.25">
      <c r="B1819" s="26" t="s">
        <v>221</v>
      </c>
      <c r="C1819" s="26" t="s">
        <v>1639</v>
      </c>
      <c r="D1819" s="26" t="s">
        <v>1667</v>
      </c>
      <c r="E1819" s="25">
        <v>121.238513</v>
      </c>
      <c r="F1819" s="25">
        <v>28.141863000000001</v>
      </c>
    </row>
    <row r="1820" spans="2:6" x14ac:dyDescent="0.25">
      <c r="B1820" s="26" t="s">
        <v>221</v>
      </c>
      <c r="C1820" s="26" t="s">
        <v>1633</v>
      </c>
      <c r="D1820" s="26" t="s">
        <v>1666</v>
      </c>
      <c r="E1820" s="25">
        <v>120.661582</v>
      </c>
      <c r="F1820" s="25">
        <v>27.783950999999998</v>
      </c>
    </row>
    <row r="1821" spans="2:6" x14ac:dyDescent="0.25">
      <c r="B1821" s="26" t="s">
        <v>221</v>
      </c>
      <c r="C1821" s="26" t="s">
        <v>1633</v>
      </c>
      <c r="D1821" s="26" t="s">
        <v>1665</v>
      </c>
      <c r="E1821" s="25">
        <v>120.621447</v>
      </c>
      <c r="F1821" s="25">
        <v>27.972857000000001</v>
      </c>
    </row>
    <row r="1822" spans="2:6" x14ac:dyDescent="0.25">
      <c r="B1822" s="26" t="s">
        <v>221</v>
      </c>
      <c r="C1822" s="26" t="s">
        <v>1647</v>
      </c>
      <c r="D1822" s="26" t="s">
        <v>1664</v>
      </c>
      <c r="E1822" s="25">
        <v>120.456513</v>
      </c>
      <c r="F1822" s="25">
        <v>29.060103000000002</v>
      </c>
    </row>
    <row r="1823" spans="2:6" x14ac:dyDescent="0.25">
      <c r="B1823" s="26" t="s">
        <v>221</v>
      </c>
      <c r="C1823" s="26" t="s">
        <v>1663</v>
      </c>
      <c r="D1823" s="26" t="s">
        <v>1662</v>
      </c>
      <c r="E1823" s="25">
        <v>120.71543699999999</v>
      </c>
      <c r="F1823" s="25">
        <v>30.770206999999999</v>
      </c>
    </row>
    <row r="1824" spans="2:6" x14ac:dyDescent="0.25">
      <c r="B1824" s="26" t="s">
        <v>221</v>
      </c>
      <c r="C1824" s="26" t="s">
        <v>1637</v>
      </c>
      <c r="D1824" s="26" t="s">
        <v>1661</v>
      </c>
      <c r="E1824" s="25">
        <v>120.097478</v>
      </c>
      <c r="F1824" s="25">
        <v>28.665215</v>
      </c>
    </row>
    <row r="1825" spans="2:6" x14ac:dyDescent="0.25">
      <c r="B1825" s="26" t="s">
        <v>221</v>
      </c>
      <c r="C1825" s="26" t="s">
        <v>1633</v>
      </c>
      <c r="D1825" s="26" t="s">
        <v>1660</v>
      </c>
      <c r="E1825" s="25">
        <v>120.433595</v>
      </c>
      <c r="F1825" s="25">
        <v>27.523067000000001</v>
      </c>
    </row>
    <row r="1826" spans="2:6" x14ac:dyDescent="0.25">
      <c r="B1826" s="26" t="s">
        <v>221</v>
      </c>
      <c r="C1826" s="26" t="s">
        <v>1637</v>
      </c>
      <c r="D1826" s="26" t="s">
        <v>1659</v>
      </c>
      <c r="E1826" s="25">
        <v>119.91951899999999</v>
      </c>
      <c r="F1826" s="25">
        <v>28.451744999999999</v>
      </c>
    </row>
    <row r="1827" spans="2:6" x14ac:dyDescent="0.25">
      <c r="B1827" s="26" t="s">
        <v>221</v>
      </c>
      <c r="C1827" s="26" t="s">
        <v>1656</v>
      </c>
      <c r="D1827" s="26" t="s">
        <v>1658</v>
      </c>
      <c r="E1827" s="25">
        <v>120.21847099999999</v>
      </c>
      <c r="F1827" s="25">
        <v>30.214333</v>
      </c>
    </row>
    <row r="1828" spans="2:6" x14ac:dyDescent="0.25">
      <c r="B1828" s="26" t="s">
        <v>221</v>
      </c>
      <c r="C1828" s="26" t="s">
        <v>1635</v>
      </c>
      <c r="D1828" s="26" t="s">
        <v>1657</v>
      </c>
      <c r="E1828" s="25">
        <v>118.96553900000001</v>
      </c>
      <c r="F1828" s="25">
        <v>28.986238</v>
      </c>
    </row>
    <row r="1829" spans="2:6" x14ac:dyDescent="0.25">
      <c r="B1829" s="26" t="s">
        <v>221</v>
      </c>
      <c r="C1829" s="26" t="s">
        <v>1656</v>
      </c>
      <c r="D1829" s="26" t="s">
        <v>1655</v>
      </c>
      <c r="E1829" s="25">
        <v>120.136438</v>
      </c>
      <c r="F1829" s="25">
        <v>30.265916000000001</v>
      </c>
    </row>
    <row r="1830" spans="2:6" x14ac:dyDescent="0.25">
      <c r="B1830" s="26" t="s">
        <v>221</v>
      </c>
      <c r="C1830" s="26" t="s">
        <v>1652</v>
      </c>
      <c r="D1830" s="26" t="s">
        <v>1654</v>
      </c>
      <c r="E1830" s="25">
        <v>120.25340799999999</v>
      </c>
      <c r="F1830" s="25">
        <v>29.714935000000001</v>
      </c>
    </row>
    <row r="1831" spans="2:6" x14ac:dyDescent="0.25">
      <c r="B1831" s="26" t="s">
        <v>221</v>
      </c>
      <c r="C1831" s="26" t="s">
        <v>1645</v>
      </c>
      <c r="D1831" s="26" t="s">
        <v>1653</v>
      </c>
      <c r="E1831" s="25">
        <v>121.875564</v>
      </c>
      <c r="F1831" s="25">
        <v>29.482271000000001</v>
      </c>
    </row>
    <row r="1832" spans="2:6" x14ac:dyDescent="0.25">
      <c r="B1832" s="26" t="s">
        <v>221</v>
      </c>
      <c r="C1832" s="26" t="s">
        <v>1652</v>
      </c>
      <c r="D1832" s="26" t="s">
        <v>1651</v>
      </c>
      <c r="E1832" s="25">
        <v>120.588437</v>
      </c>
      <c r="F1832" s="25">
        <v>29.99531</v>
      </c>
    </row>
    <row r="1833" spans="2:6" x14ac:dyDescent="0.25">
      <c r="B1833" s="26" t="s">
        <v>221</v>
      </c>
      <c r="C1833" s="26" t="s">
        <v>1639</v>
      </c>
      <c r="D1833" s="26" t="s">
        <v>1650</v>
      </c>
      <c r="E1833" s="25">
        <v>121.371578</v>
      </c>
      <c r="F1833" s="25">
        <v>28.586946999999999</v>
      </c>
    </row>
    <row r="1834" spans="2:6" x14ac:dyDescent="0.25">
      <c r="B1834" s="26" t="s">
        <v>221</v>
      </c>
      <c r="C1834" s="26" t="s">
        <v>1637</v>
      </c>
      <c r="D1834" s="26" t="s">
        <v>1649</v>
      </c>
      <c r="E1834" s="25">
        <v>119.28243500000001</v>
      </c>
      <c r="F1834" s="25">
        <v>28.598455000000001</v>
      </c>
    </row>
    <row r="1835" spans="2:6" x14ac:dyDescent="0.25">
      <c r="B1835" s="26" t="s">
        <v>221</v>
      </c>
      <c r="C1835" s="26" t="s">
        <v>1645</v>
      </c>
      <c r="D1835" s="26" t="s">
        <v>1648</v>
      </c>
      <c r="E1835" s="25">
        <v>121.55542699999999</v>
      </c>
      <c r="F1835" s="25">
        <v>29.824206</v>
      </c>
    </row>
    <row r="1836" spans="2:6" x14ac:dyDescent="0.25">
      <c r="B1836" s="26" t="s">
        <v>221</v>
      </c>
      <c r="C1836" s="26" t="s">
        <v>1647</v>
      </c>
      <c r="D1836" s="26" t="s">
        <v>1646</v>
      </c>
      <c r="E1836" s="25">
        <v>119.69958200000001</v>
      </c>
      <c r="F1836" s="25">
        <v>29.104765</v>
      </c>
    </row>
    <row r="1837" spans="2:6" x14ac:dyDescent="0.25">
      <c r="B1837" s="26" t="s">
        <v>221</v>
      </c>
      <c r="C1837" s="26" t="s">
        <v>1645</v>
      </c>
      <c r="D1837" s="26" t="s">
        <v>1644</v>
      </c>
      <c r="E1837" s="25">
        <v>121.72251900000001</v>
      </c>
      <c r="F1837" s="25">
        <v>29.954885000000001</v>
      </c>
    </row>
    <row r="1838" spans="2:6" x14ac:dyDescent="0.25">
      <c r="B1838" s="26" t="s">
        <v>221</v>
      </c>
      <c r="C1838" s="26" t="s">
        <v>1643</v>
      </c>
      <c r="D1838" s="26" t="s">
        <v>1642</v>
      </c>
      <c r="E1838" s="25">
        <v>119.91749799999999</v>
      </c>
      <c r="F1838" s="25">
        <v>31.032578999999998</v>
      </c>
    </row>
    <row r="1839" spans="2:6" x14ac:dyDescent="0.25">
      <c r="B1839" s="26" t="s">
        <v>221</v>
      </c>
      <c r="C1839" s="26" t="s">
        <v>1637</v>
      </c>
      <c r="D1839" s="26" t="s">
        <v>1641</v>
      </c>
      <c r="E1839" s="25">
        <v>120.296573</v>
      </c>
      <c r="F1839" s="25">
        <v>28.145488</v>
      </c>
    </row>
    <row r="1840" spans="2:6" x14ac:dyDescent="0.25">
      <c r="B1840" s="26" t="s">
        <v>221</v>
      </c>
      <c r="C1840" s="26" t="s">
        <v>1633</v>
      </c>
      <c r="D1840" s="26" t="s">
        <v>1640</v>
      </c>
      <c r="E1840" s="25">
        <v>120.661586</v>
      </c>
      <c r="F1840" s="25">
        <v>28.020351999999999</v>
      </c>
    </row>
    <row r="1841" spans="2:6" x14ac:dyDescent="0.25">
      <c r="B1841" s="26" t="s">
        <v>221</v>
      </c>
      <c r="C1841" s="26" t="s">
        <v>1639</v>
      </c>
      <c r="D1841" s="26" t="s">
        <v>1638</v>
      </c>
      <c r="E1841" s="25">
        <v>121.26856600000001</v>
      </c>
      <c r="F1841" s="25">
        <v>28.655334</v>
      </c>
    </row>
    <row r="1842" spans="2:6" x14ac:dyDescent="0.25">
      <c r="B1842" s="26" t="s">
        <v>221</v>
      </c>
      <c r="C1842" s="26" t="s">
        <v>1637</v>
      </c>
      <c r="D1842" s="26" t="s">
        <v>1636</v>
      </c>
      <c r="E1842" s="25">
        <v>119.148445</v>
      </c>
      <c r="F1842" s="25">
        <v>28.080508999999999</v>
      </c>
    </row>
    <row r="1843" spans="2:6" x14ac:dyDescent="0.25">
      <c r="B1843" s="26" t="s">
        <v>221</v>
      </c>
      <c r="C1843" s="26" t="s">
        <v>1635</v>
      </c>
      <c r="D1843" s="26" t="s">
        <v>1634</v>
      </c>
      <c r="E1843" s="25">
        <v>119.17841799999999</v>
      </c>
      <c r="F1843" s="25">
        <v>29.034486999999999</v>
      </c>
    </row>
    <row r="1844" spans="2:6" x14ac:dyDescent="0.25">
      <c r="B1844" s="26" t="s">
        <v>221</v>
      </c>
      <c r="C1844" s="26" t="s">
        <v>1633</v>
      </c>
      <c r="D1844" s="26" t="s">
        <v>1632</v>
      </c>
      <c r="E1844" s="25">
        <v>120.819468</v>
      </c>
      <c r="F1844" s="25">
        <v>27.938652000000001</v>
      </c>
    </row>
    <row r="1845" spans="2:6" x14ac:dyDescent="0.25">
      <c r="B1845" s="26" t="s">
        <v>218</v>
      </c>
      <c r="C1845" s="26" t="s">
        <v>1628</v>
      </c>
      <c r="D1845" s="26" t="s">
        <v>1631</v>
      </c>
      <c r="E1845" s="25">
        <v>109.7235</v>
      </c>
      <c r="F1845" s="25">
        <v>18.337879000000001</v>
      </c>
    </row>
    <row r="1846" spans="2:6" x14ac:dyDescent="0.25">
      <c r="B1846" s="26" t="s">
        <v>218</v>
      </c>
      <c r="C1846" s="26" t="s">
        <v>1628</v>
      </c>
      <c r="D1846" s="26" t="s">
        <v>1630</v>
      </c>
      <c r="E1846" s="25">
        <v>109.7235</v>
      </c>
      <c r="F1846" s="25">
        <v>18.337879000000001</v>
      </c>
    </row>
    <row r="1847" spans="2:6" x14ac:dyDescent="0.25">
      <c r="B1847" s="26" t="s">
        <v>218</v>
      </c>
      <c r="C1847" s="26" t="s">
        <v>1628</v>
      </c>
      <c r="D1847" s="26" t="s">
        <v>1629</v>
      </c>
      <c r="E1847" s="25">
        <v>109.7235</v>
      </c>
      <c r="F1847" s="25">
        <v>18.337879000000001</v>
      </c>
    </row>
    <row r="1848" spans="2:6" x14ac:dyDescent="0.25">
      <c r="B1848" s="26" t="s">
        <v>218</v>
      </c>
      <c r="C1848" s="26" t="s">
        <v>1628</v>
      </c>
      <c r="D1848" s="26" t="s">
        <v>1627</v>
      </c>
      <c r="E1848" s="25">
        <v>109.7235</v>
      </c>
      <c r="F1848" s="25">
        <v>18.337879000000001</v>
      </c>
    </row>
    <row r="1849" spans="2:6" x14ac:dyDescent="0.25">
      <c r="B1849" s="26" t="s">
        <v>218</v>
      </c>
      <c r="C1849" s="26" t="s">
        <v>1623</v>
      </c>
      <c r="D1849" s="26" t="s">
        <v>1626</v>
      </c>
      <c r="E1849" s="25">
        <v>110.36052599999999</v>
      </c>
      <c r="F1849" s="25">
        <v>20.009150999999999</v>
      </c>
    </row>
    <row r="1850" spans="2:6" x14ac:dyDescent="0.25">
      <c r="B1850" s="26" t="s">
        <v>218</v>
      </c>
      <c r="C1850" s="26" t="s">
        <v>1623</v>
      </c>
      <c r="D1850" s="26" t="s">
        <v>1625</v>
      </c>
      <c r="E1850" s="25">
        <v>110.300436</v>
      </c>
      <c r="F1850" s="25">
        <v>20.013642000000001</v>
      </c>
    </row>
    <row r="1851" spans="2:6" x14ac:dyDescent="0.25">
      <c r="B1851" s="26" t="s">
        <v>218</v>
      </c>
      <c r="C1851" s="26" t="s">
        <v>1623</v>
      </c>
      <c r="D1851" s="26" t="s">
        <v>1624</v>
      </c>
      <c r="E1851" s="25">
        <v>110.373498</v>
      </c>
      <c r="F1851" s="25">
        <v>20.034645999999999</v>
      </c>
    </row>
    <row r="1852" spans="2:6" x14ac:dyDescent="0.25">
      <c r="B1852" s="26" t="s">
        <v>218</v>
      </c>
      <c r="C1852" s="26" t="s">
        <v>1623</v>
      </c>
      <c r="D1852" s="26" t="s">
        <v>1622</v>
      </c>
      <c r="E1852" s="25">
        <v>110.33554100000001</v>
      </c>
      <c r="F1852" s="25">
        <v>20.036321000000001</v>
      </c>
    </row>
    <row r="1853" spans="2:6" x14ac:dyDescent="0.25">
      <c r="B1853" s="26" t="s">
        <v>198</v>
      </c>
      <c r="C1853" s="26" t="s">
        <v>1513</v>
      </c>
      <c r="D1853" s="26" t="s">
        <v>1621</v>
      </c>
      <c r="E1853" s="25">
        <v>114.967416</v>
      </c>
      <c r="F1853" s="25">
        <v>30.180046000000001</v>
      </c>
    </row>
    <row r="1854" spans="2:6" x14ac:dyDescent="0.25">
      <c r="B1854" s="26" t="s">
        <v>198</v>
      </c>
      <c r="C1854" s="26" t="s">
        <v>1528</v>
      </c>
      <c r="D1854" s="26" t="s">
        <v>1620</v>
      </c>
      <c r="E1854" s="25">
        <v>112.208388</v>
      </c>
      <c r="F1854" s="25">
        <v>31.058429</v>
      </c>
    </row>
    <row r="1855" spans="2:6" x14ac:dyDescent="0.25">
      <c r="B1855" s="26" t="s">
        <v>198</v>
      </c>
      <c r="C1855" s="26" t="s">
        <v>1511</v>
      </c>
      <c r="D1855" s="26" t="s">
        <v>1619</v>
      </c>
      <c r="E1855" s="25">
        <v>114.14345900000001</v>
      </c>
      <c r="F1855" s="25">
        <v>30.625920000000001</v>
      </c>
    </row>
    <row r="1856" spans="2:6" x14ac:dyDescent="0.25">
      <c r="B1856" s="26" t="s">
        <v>198</v>
      </c>
      <c r="C1856" s="26" t="s">
        <v>1532</v>
      </c>
      <c r="D1856" s="26" t="s">
        <v>1618</v>
      </c>
      <c r="E1856" s="25">
        <v>111.519532</v>
      </c>
      <c r="F1856" s="25">
        <v>32.546253</v>
      </c>
    </row>
    <row r="1857" spans="2:6" x14ac:dyDescent="0.25">
      <c r="B1857" s="26" t="s">
        <v>198</v>
      </c>
      <c r="C1857" s="26" t="s">
        <v>1573</v>
      </c>
      <c r="D1857" s="26" t="s">
        <v>1617</v>
      </c>
      <c r="E1857" s="25">
        <v>113.759412</v>
      </c>
      <c r="F1857" s="25">
        <v>31.027218000000001</v>
      </c>
    </row>
    <row r="1858" spans="2:6" x14ac:dyDescent="0.25">
      <c r="B1858" s="26" t="s">
        <v>198</v>
      </c>
      <c r="C1858" s="26" t="s">
        <v>1525</v>
      </c>
      <c r="D1858" s="26" t="s">
        <v>1616</v>
      </c>
      <c r="E1858" s="25">
        <v>111.052581</v>
      </c>
      <c r="F1858" s="25">
        <v>30.171156</v>
      </c>
    </row>
    <row r="1859" spans="2:6" x14ac:dyDescent="0.25">
      <c r="B1859" s="26" t="s">
        <v>198</v>
      </c>
      <c r="C1859" s="26" t="s">
        <v>1528</v>
      </c>
      <c r="D1859" s="26" t="s">
        <v>1615</v>
      </c>
      <c r="E1859" s="25">
        <v>113.126548</v>
      </c>
      <c r="F1859" s="25">
        <v>31.024331</v>
      </c>
    </row>
    <row r="1860" spans="2:6" x14ac:dyDescent="0.25">
      <c r="B1860" s="26" t="s">
        <v>198</v>
      </c>
      <c r="C1860" s="26" t="s">
        <v>1525</v>
      </c>
      <c r="D1860" s="26" t="s">
        <v>1614</v>
      </c>
      <c r="E1860" s="25">
        <v>111.367422</v>
      </c>
      <c r="F1860" s="25">
        <v>30.650736999999999</v>
      </c>
    </row>
    <row r="1861" spans="2:6" x14ac:dyDescent="0.25">
      <c r="B1861" s="26" t="s">
        <v>198</v>
      </c>
      <c r="C1861" s="26" t="s">
        <v>1540</v>
      </c>
      <c r="D1861" s="26" t="s">
        <v>1613</v>
      </c>
      <c r="E1861" s="25">
        <v>111.26744100000001</v>
      </c>
      <c r="F1861" s="25">
        <v>31.883846999999999</v>
      </c>
    </row>
    <row r="1862" spans="2:6" x14ac:dyDescent="0.25">
      <c r="B1862" s="26" t="s">
        <v>198</v>
      </c>
      <c r="C1862" s="26" t="s">
        <v>1548</v>
      </c>
      <c r="D1862" s="26" t="s">
        <v>1612</v>
      </c>
      <c r="E1862" s="25">
        <v>112.236502</v>
      </c>
      <c r="F1862" s="25">
        <v>30.064401</v>
      </c>
    </row>
    <row r="1863" spans="2:6" x14ac:dyDescent="0.25">
      <c r="B1863" s="26" t="s">
        <v>198</v>
      </c>
      <c r="C1863" s="26" t="s">
        <v>1525</v>
      </c>
      <c r="D1863" s="26" t="s">
        <v>1611</v>
      </c>
      <c r="E1863" s="25">
        <v>110.753446</v>
      </c>
      <c r="F1863" s="25">
        <v>31.354464</v>
      </c>
    </row>
    <row r="1864" spans="2:6" x14ac:dyDescent="0.25">
      <c r="B1864" s="26" t="s">
        <v>198</v>
      </c>
      <c r="C1864" s="26" t="s">
        <v>1519</v>
      </c>
      <c r="D1864" s="26" t="s">
        <v>1610</v>
      </c>
      <c r="E1864" s="25">
        <v>108.942481</v>
      </c>
      <c r="F1864" s="25">
        <v>30.297203</v>
      </c>
    </row>
    <row r="1865" spans="2:6" x14ac:dyDescent="0.25">
      <c r="B1865" s="26" t="s">
        <v>198</v>
      </c>
      <c r="C1865" s="26" t="s">
        <v>1530</v>
      </c>
      <c r="D1865" s="26" t="s">
        <v>1609</v>
      </c>
      <c r="E1865" s="25">
        <v>114.73642599999999</v>
      </c>
      <c r="F1865" s="25">
        <v>30.540600000000001</v>
      </c>
    </row>
    <row r="1866" spans="2:6" x14ac:dyDescent="0.25">
      <c r="B1866" s="26" t="s">
        <v>198</v>
      </c>
      <c r="C1866" s="26" t="s">
        <v>1540</v>
      </c>
      <c r="D1866" s="26" t="s">
        <v>1608</v>
      </c>
      <c r="E1866" s="25">
        <v>111.845386</v>
      </c>
      <c r="F1866" s="25">
        <v>31.781130000000001</v>
      </c>
    </row>
    <row r="1867" spans="2:6" x14ac:dyDescent="0.25">
      <c r="B1867" s="26" t="s">
        <v>198</v>
      </c>
      <c r="C1867" s="26" t="s">
        <v>1519</v>
      </c>
      <c r="D1867" s="26" t="s">
        <v>1607</v>
      </c>
      <c r="E1867" s="25">
        <v>109.146608</v>
      </c>
      <c r="F1867" s="25">
        <v>29.671078000000001</v>
      </c>
    </row>
    <row r="1868" spans="2:6" x14ac:dyDescent="0.25">
      <c r="B1868" s="26" t="s">
        <v>198</v>
      </c>
      <c r="C1868" s="26" t="s">
        <v>1535</v>
      </c>
      <c r="D1868" s="26" t="s">
        <v>1606</v>
      </c>
      <c r="E1868" s="25">
        <v>114.30457</v>
      </c>
      <c r="F1868" s="25">
        <v>29.858153999999999</v>
      </c>
    </row>
    <row r="1869" spans="2:6" x14ac:dyDescent="0.25">
      <c r="B1869" s="26" t="s">
        <v>198</v>
      </c>
      <c r="C1869" s="26" t="s">
        <v>1535</v>
      </c>
      <c r="D1869" s="26" t="s">
        <v>1605</v>
      </c>
      <c r="E1869" s="25">
        <v>113.94557</v>
      </c>
      <c r="F1869" s="25">
        <v>29.976354000000001</v>
      </c>
    </row>
    <row r="1870" spans="2:6" x14ac:dyDescent="0.25">
      <c r="B1870" s="26" t="s">
        <v>198</v>
      </c>
      <c r="C1870" s="26" t="s">
        <v>1515</v>
      </c>
      <c r="D1870" s="26" t="s">
        <v>1604</v>
      </c>
      <c r="E1870" s="25">
        <v>114.878524</v>
      </c>
      <c r="F1870" s="25">
        <v>30.649367999999999</v>
      </c>
    </row>
    <row r="1871" spans="2:6" x14ac:dyDescent="0.25">
      <c r="B1871" s="26" t="s">
        <v>198</v>
      </c>
      <c r="C1871" s="26" t="s">
        <v>1513</v>
      </c>
      <c r="D1871" s="26" t="s">
        <v>1603</v>
      </c>
      <c r="E1871" s="25">
        <v>114.986436</v>
      </c>
      <c r="F1871" s="25">
        <v>30.101668</v>
      </c>
    </row>
    <row r="1872" spans="2:6" x14ac:dyDescent="0.25">
      <c r="B1872" s="26" t="s">
        <v>198</v>
      </c>
      <c r="C1872" s="26" t="s">
        <v>1573</v>
      </c>
      <c r="D1872" s="26" t="s">
        <v>1602</v>
      </c>
      <c r="E1872" s="25">
        <v>114.133413</v>
      </c>
      <c r="F1872" s="25">
        <v>31.567219999999999</v>
      </c>
    </row>
    <row r="1873" spans="2:6" x14ac:dyDescent="0.25">
      <c r="B1873" s="26" t="s">
        <v>198</v>
      </c>
      <c r="C1873" s="26" t="s">
        <v>1525</v>
      </c>
      <c r="D1873" s="26" t="s">
        <v>1601</v>
      </c>
      <c r="E1873" s="25">
        <v>111.33253000000001</v>
      </c>
      <c r="F1873" s="25">
        <v>30.774833000000001</v>
      </c>
    </row>
    <row r="1874" spans="2:6" x14ac:dyDescent="0.25">
      <c r="B1874" s="26" t="s">
        <v>198</v>
      </c>
      <c r="C1874" s="26" t="s">
        <v>1573</v>
      </c>
      <c r="D1874" s="26" t="s">
        <v>1600</v>
      </c>
      <c r="E1874" s="25">
        <v>113.91749</v>
      </c>
      <c r="F1874" s="25">
        <v>30.922978000000001</v>
      </c>
    </row>
    <row r="1875" spans="2:6" x14ac:dyDescent="0.25">
      <c r="B1875" s="26" t="s">
        <v>198</v>
      </c>
      <c r="C1875" s="26" t="s">
        <v>1573</v>
      </c>
      <c r="D1875" s="26" t="s">
        <v>1599</v>
      </c>
      <c r="E1875" s="25">
        <v>114.004409</v>
      </c>
      <c r="F1875" s="25">
        <v>31.26454</v>
      </c>
    </row>
    <row r="1876" spans="2:6" x14ac:dyDescent="0.25">
      <c r="B1876" s="26" t="s">
        <v>198</v>
      </c>
      <c r="C1876" s="26" t="s">
        <v>1573</v>
      </c>
      <c r="D1876" s="26" t="s">
        <v>1598</v>
      </c>
      <c r="E1876" s="25">
        <v>113.695583</v>
      </c>
      <c r="F1876" s="25">
        <v>31.261415</v>
      </c>
    </row>
    <row r="1877" spans="2:6" x14ac:dyDescent="0.25">
      <c r="B1877" s="26" t="s">
        <v>198</v>
      </c>
      <c r="C1877" s="26" t="s">
        <v>1540</v>
      </c>
      <c r="D1877" s="26" t="s">
        <v>1597</v>
      </c>
      <c r="E1877" s="25">
        <v>112.264611</v>
      </c>
      <c r="F1877" s="25">
        <v>31.725470000000001</v>
      </c>
    </row>
    <row r="1878" spans="2:6" x14ac:dyDescent="0.25">
      <c r="B1878" s="26" t="s">
        <v>198</v>
      </c>
      <c r="C1878" s="26" t="s">
        <v>1525</v>
      </c>
      <c r="D1878" s="26" t="s">
        <v>1596</v>
      </c>
      <c r="E1878" s="25">
        <v>111.45651599999999</v>
      </c>
      <c r="F1878" s="25">
        <v>30.384404</v>
      </c>
    </row>
    <row r="1879" spans="2:6" x14ac:dyDescent="0.25">
      <c r="B1879" s="26" t="s">
        <v>198</v>
      </c>
      <c r="C1879" s="26" t="s">
        <v>1519</v>
      </c>
      <c r="D1879" s="26" t="s">
        <v>1595</v>
      </c>
      <c r="E1879" s="25">
        <v>109.497568</v>
      </c>
      <c r="F1879" s="25">
        <v>29.992604</v>
      </c>
    </row>
    <row r="1880" spans="2:6" x14ac:dyDescent="0.25">
      <c r="B1880" s="26" t="s">
        <v>198</v>
      </c>
      <c r="C1880" s="26" t="s">
        <v>1535</v>
      </c>
      <c r="D1880" s="26" t="s">
        <v>1594</v>
      </c>
      <c r="E1880" s="25">
        <v>114.04656300000001</v>
      </c>
      <c r="F1880" s="25">
        <v>29.561333999999999</v>
      </c>
    </row>
    <row r="1881" spans="2:6" x14ac:dyDescent="0.25">
      <c r="B1881" s="26" t="s">
        <v>198</v>
      </c>
      <c r="C1881" s="26" t="s">
        <v>1519</v>
      </c>
      <c r="D1881" s="26" t="s">
        <v>1593</v>
      </c>
      <c r="E1881" s="25">
        <v>110.34757500000001</v>
      </c>
      <c r="F1881" s="25">
        <v>31.048064</v>
      </c>
    </row>
    <row r="1882" spans="2:6" x14ac:dyDescent="0.25">
      <c r="B1882" s="26" t="s">
        <v>198</v>
      </c>
      <c r="C1882" s="26" t="s">
        <v>1522</v>
      </c>
      <c r="D1882" s="26" t="s">
        <v>1592</v>
      </c>
      <c r="E1882" s="25">
        <v>113.832593</v>
      </c>
      <c r="F1882" s="25">
        <v>31.622475999999999</v>
      </c>
    </row>
    <row r="1883" spans="2:6" x14ac:dyDescent="0.25">
      <c r="B1883" s="26" t="s">
        <v>198</v>
      </c>
      <c r="C1883" s="26" t="s">
        <v>1573</v>
      </c>
      <c r="D1883" s="26" t="s">
        <v>1591</v>
      </c>
      <c r="E1883" s="25">
        <v>113.579567</v>
      </c>
      <c r="F1883" s="25">
        <v>30.933976999999999</v>
      </c>
    </row>
    <row r="1884" spans="2:6" x14ac:dyDescent="0.25">
      <c r="B1884" s="26" t="s">
        <v>198</v>
      </c>
      <c r="C1884" s="26" t="s">
        <v>1519</v>
      </c>
      <c r="D1884" s="26" t="s">
        <v>1590</v>
      </c>
      <c r="E1884" s="25">
        <v>109.728556</v>
      </c>
      <c r="F1884" s="25">
        <v>30.607907000000001</v>
      </c>
    </row>
    <row r="1885" spans="2:6" x14ac:dyDescent="0.25">
      <c r="B1885" s="26" t="s">
        <v>198</v>
      </c>
      <c r="C1885" s="26" t="s">
        <v>1532</v>
      </c>
      <c r="D1885" s="26" t="s">
        <v>1589</v>
      </c>
      <c r="E1885" s="25">
        <v>110.775424</v>
      </c>
      <c r="F1885" s="25">
        <v>32.6584</v>
      </c>
    </row>
    <row r="1886" spans="2:6" x14ac:dyDescent="0.25">
      <c r="B1886" s="26" t="s">
        <v>198</v>
      </c>
      <c r="C1886" s="26" t="s">
        <v>1525</v>
      </c>
      <c r="D1886" s="26" t="s">
        <v>1588</v>
      </c>
      <c r="E1886" s="25">
        <v>111.794569</v>
      </c>
      <c r="F1886" s="25">
        <v>30.826989000000001</v>
      </c>
    </row>
    <row r="1887" spans="2:6" x14ac:dyDescent="0.25">
      <c r="B1887" s="26" t="s">
        <v>198</v>
      </c>
      <c r="C1887" s="26" t="s">
        <v>1519</v>
      </c>
      <c r="D1887" s="26" t="s">
        <v>1587</v>
      </c>
      <c r="E1887" s="25">
        <v>109.48654999999999</v>
      </c>
      <c r="F1887" s="25">
        <v>30.301037000000001</v>
      </c>
    </row>
    <row r="1888" spans="2:6" x14ac:dyDescent="0.25">
      <c r="B1888" s="26" t="s">
        <v>198</v>
      </c>
      <c r="C1888" s="26" t="s">
        <v>1532</v>
      </c>
      <c r="D1888" s="26" t="s">
        <v>1586</v>
      </c>
      <c r="E1888" s="25">
        <v>110.747462</v>
      </c>
      <c r="F1888" s="25">
        <v>32.061684999999997</v>
      </c>
    </row>
    <row r="1889" spans="2:6" x14ac:dyDescent="0.25">
      <c r="B1889" s="26" t="s">
        <v>198</v>
      </c>
      <c r="C1889" s="26" t="s">
        <v>1528</v>
      </c>
      <c r="D1889" s="26" t="s">
        <v>1585</v>
      </c>
      <c r="E1889" s="25">
        <v>112.214428</v>
      </c>
      <c r="F1889" s="25">
        <v>30.979911000000001</v>
      </c>
    </row>
    <row r="1890" spans="2:6" x14ac:dyDescent="0.25">
      <c r="B1890" s="26" t="s">
        <v>198</v>
      </c>
      <c r="C1890" s="26" t="s">
        <v>1511</v>
      </c>
      <c r="D1890" s="26" t="s">
        <v>1584</v>
      </c>
      <c r="E1890" s="25">
        <v>114.807543</v>
      </c>
      <c r="F1890" s="25">
        <v>30.847244</v>
      </c>
    </row>
    <row r="1891" spans="2:6" x14ac:dyDescent="0.25">
      <c r="B1891" s="26" t="s">
        <v>198</v>
      </c>
      <c r="C1891" s="26" t="s">
        <v>1522</v>
      </c>
      <c r="D1891" s="26" t="s">
        <v>1583</v>
      </c>
      <c r="E1891" s="25">
        <v>113.37751299999999</v>
      </c>
      <c r="F1891" s="25">
        <v>31.722123</v>
      </c>
    </row>
    <row r="1892" spans="2:6" x14ac:dyDescent="0.25">
      <c r="B1892" s="26" t="s">
        <v>198</v>
      </c>
      <c r="C1892" s="26" t="s">
        <v>1519</v>
      </c>
      <c r="D1892" s="26" t="s">
        <v>1582</v>
      </c>
      <c r="E1892" s="25">
        <v>109.413495</v>
      </c>
      <c r="F1892" s="25">
        <v>29.499444</v>
      </c>
    </row>
    <row r="1893" spans="2:6" x14ac:dyDescent="0.25">
      <c r="B1893" s="26" t="s">
        <v>198</v>
      </c>
      <c r="C1893" s="26" t="s">
        <v>1548</v>
      </c>
      <c r="D1893" s="26" t="s">
        <v>1581</v>
      </c>
      <c r="E1893" s="25">
        <v>111.77358</v>
      </c>
      <c r="F1893" s="25">
        <v>30.175342000000001</v>
      </c>
    </row>
    <row r="1894" spans="2:6" x14ac:dyDescent="0.25">
      <c r="B1894" s="26" t="s">
        <v>198</v>
      </c>
      <c r="C1894" s="26" t="s">
        <v>1525</v>
      </c>
      <c r="D1894" s="26" t="s">
        <v>1580</v>
      </c>
      <c r="E1894" s="25">
        <v>111.76654000000001</v>
      </c>
      <c r="F1894" s="25">
        <v>30.431730999999999</v>
      </c>
    </row>
    <row r="1895" spans="2:6" x14ac:dyDescent="0.25">
      <c r="B1895" s="26" t="s">
        <v>198</v>
      </c>
      <c r="C1895" s="26" t="s">
        <v>1540</v>
      </c>
      <c r="D1895" s="26" t="s">
        <v>1579</v>
      </c>
      <c r="E1895" s="25">
        <v>112.778471</v>
      </c>
      <c r="F1895" s="25">
        <v>32.134729999999998</v>
      </c>
    </row>
    <row r="1896" spans="2:6" x14ac:dyDescent="0.25">
      <c r="B1896" s="26" t="s">
        <v>198</v>
      </c>
      <c r="C1896" s="26" t="s">
        <v>1530</v>
      </c>
      <c r="D1896" s="26" t="s">
        <v>1578</v>
      </c>
      <c r="E1896" s="25">
        <v>114.691507</v>
      </c>
      <c r="F1896" s="25">
        <v>30.105906999999998</v>
      </c>
    </row>
    <row r="1897" spans="2:6" x14ac:dyDescent="0.25">
      <c r="B1897" s="26" t="s">
        <v>198</v>
      </c>
      <c r="C1897" s="26" t="s">
        <v>1540</v>
      </c>
      <c r="D1897" s="26" t="s">
        <v>1577</v>
      </c>
      <c r="E1897" s="25">
        <v>112.142599</v>
      </c>
      <c r="F1897" s="25">
        <v>32.050572000000003</v>
      </c>
    </row>
    <row r="1898" spans="2:6" x14ac:dyDescent="0.25">
      <c r="B1898" s="26" t="s">
        <v>198</v>
      </c>
      <c r="C1898" s="26" t="s">
        <v>1511</v>
      </c>
      <c r="D1898" s="26" t="s">
        <v>1576</v>
      </c>
      <c r="E1898" s="25">
        <v>114.322549</v>
      </c>
      <c r="F1898" s="25">
        <v>30.559567000000001</v>
      </c>
    </row>
    <row r="1899" spans="2:6" x14ac:dyDescent="0.25">
      <c r="B1899" s="26" t="s">
        <v>198</v>
      </c>
      <c r="C1899" s="26" t="s">
        <v>1515</v>
      </c>
      <c r="D1899" s="26" t="s">
        <v>1575</v>
      </c>
      <c r="E1899" s="25">
        <v>115.567392</v>
      </c>
      <c r="F1899" s="25">
        <v>29.850441</v>
      </c>
    </row>
    <row r="1900" spans="2:6" x14ac:dyDescent="0.25">
      <c r="B1900" s="26" t="s">
        <v>198</v>
      </c>
      <c r="C1900" s="26" t="s">
        <v>1511</v>
      </c>
      <c r="D1900" s="26" t="s">
        <v>1574</v>
      </c>
      <c r="E1900" s="25">
        <v>114.091515</v>
      </c>
      <c r="F1900" s="25">
        <v>30.314809</v>
      </c>
    </row>
    <row r="1901" spans="2:6" x14ac:dyDescent="0.25">
      <c r="B1901" s="26" t="s">
        <v>198</v>
      </c>
      <c r="C1901" s="26" t="s">
        <v>1573</v>
      </c>
      <c r="D1901" s="26" t="s">
        <v>1572</v>
      </c>
      <c r="E1901" s="25">
        <v>113.84554900000001</v>
      </c>
      <c r="F1901" s="25">
        <v>30.666913999999998</v>
      </c>
    </row>
    <row r="1902" spans="2:6" x14ac:dyDescent="0.25">
      <c r="B1902" s="26" t="s">
        <v>198</v>
      </c>
      <c r="C1902" s="26" t="s">
        <v>1511</v>
      </c>
      <c r="D1902" s="26" t="s">
        <v>1571</v>
      </c>
      <c r="E1902" s="25">
        <v>114.22544600000001</v>
      </c>
      <c r="F1902" s="25">
        <v>30.560051999999999</v>
      </c>
    </row>
    <row r="1903" spans="2:6" x14ac:dyDescent="0.25">
      <c r="B1903" s="26" t="s">
        <v>198</v>
      </c>
      <c r="C1903" s="26" t="s">
        <v>1511</v>
      </c>
      <c r="D1903" s="26" t="s">
        <v>1570</v>
      </c>
      <c r="E1903" s="25">
        <v>114.328551</v>
      </c>
      <c r="F1903" s="25">
        <v>30.381564000000001</v>
      </c>
    </row>
    <row r="1904" spans="2:6" x14ac:dyDescent="0.25">
      <c r="B1904" s="26" t="s">
        <v>198</v>
      </c>
      <c r="C1904" s="26" t="s">
        <v>1511</v>
      </c>
      <c r="D1904" s="26" t="s">
        <v>1569</v>
      </c>
      <c r="E1904" s="25">
        <v>114.316579</v>
      </c>
      <c r="F1904" s="25">
        <v>30.605402999999999</v>
      </c>
    </row>
    <row r="1905" spans="2:6" x14ac:dyDescent="0.25">
      <c r="B1905" s="26" t="s">
        <v>198</v>
      </c>
      <c r="C1905" s="26" t="s">
        <v>1511</v>
      </c>
      <c r="D1905" s="26" t="s">
        <v>1568</v>
      </c>
      <c r="E1905" s="25">
        <v>114.277506</v>
      </c>
      <c r="F1905" s="25">
        <v>30.607282000000001</v>
      </c>
    </row>
    <row r="1906" spans="2:6" x14ac:dyDescent="0.25">
      <c r="B1906" s="26" t="s">
        <v>198</v>
      </c>
      <c r="C1906" s="26" t="s">
        <v>1548</v>
      </c>
      <c r="D1906" s="26" t="s">
        <v>1567</v>
      </c>
      <c r="E1906" s="25">
        <v>112.43145199999999</v>
      </c>
      <c r="F1906" s="25">
        <v>30.048043</v>
      </c>
    </row>
    <row r="1907" spans="2:6" x14ac:dyDescent="0.25">
      <c r="B1907" s="26" t="s">
        <v>198</v>
      </c>
      <c r="C1907" s="26" t="s">
        <v>1548</v>
      </c>
      <c r="D1907" s="26" t="s">
        <v>1566</v>
      </c>
      <c r="E1907" s="25">
        <v>112.261577</v>
      </c>
      <c r="F1907" s="25">
        <v>30.316572000000001</v>
      </c>
    </row>
    <row r="1908" spans="2:6" x14ac:dyDescent="0.25">
      <c r="B1908" s="26" t="s">
        <v>198</v>
      </c>
      <c r="C1908" s="26" t="s">
        <v>1528</v>
      </c>
      <c r="D1908" s="26" t="s">
        <v>1565</v>
      </c>
      <c r="E1908" s="25">
        <v>112.595485</v>
      </c>
      <c r="F1908" s="25">
        <v>30.715315</v>
      </c>
    </row>
    <row r="1909" spans="2:6" x14ac:dyDescent="0.25">
      <c r="B1909" s="26" t="s">
        <v>198</v>
      </c>
      <c r="C1909" s="26" t="s">
        <v>1511</v>
      </c>
      <c r="D1909" s="26" t="s">
        <v>1564</v>
      </c>
      <c r="E1909" s="25">
        <v>114.35045599999999</v>
      </c>
      <c r="F1909" s="25">
        <v>30.506333999999999</v>
      </c>
    </row>
    <row r="1910" spans="2:6" x14ac:dyDescent="0.25">
      <c r="B1910" s="26" t="s">
        <v>198</v>
      </c>
      <c r="C1910" s="26" t="s">
        <v>1548</v>
      </c>
      <c r="D1910" s="26" t="s">
        <v>1563</v>
      </c>
      <c r="E1910" s="25">
        <v>113.482553</v>
      </c>
      <c r="F1910" s="25">
        <v>29.83277</v>
      </c>
    </row>
    <row r="1911" spans="2:6" x14ac:dyDescent="0.25">
      <c r="B1911" s="26" t="s">
        <v>198</v>
      </c>
      <c r="C1911" s="26" t="s">
        <v>1515</v>
      </c>
      <c r="D1911" s="26" t="s">
        <v>1562</v>
      </c>
      <c r="E1911" s="25">
        <v>115.271569</v>
      </c>
      <c r="F1911" s="25">
        <v>30.457460999999999</v>
      </c>
    </row>
    <row r="1912" spans="2:6" x14ac:dyDescent="0.25">
      <c r="B1912" s="26" t="s">
        <v>198</v>
      </c>
      <c r="C1912" s="26" t="s">
        <v>1525</v>
      </c>
      <c r="D1912" s="26" t="s">
        <v>1561</v>
      </c>
      <c r="E1912" s="25">
        <v>111.27447100000001</v>
      </c>
      <c r="F1912" s="25">
        <v>30.69933</v>
      </c>
    </row>
    <row r="1913" spans="2:6" x14ac:dyDescent="0.25">
      <c r="B1913" s="26" t="s">
        <v>198</v>
      </c>
      <c r="C1913" s="26" t="s">
        <v>1525</v>
      </c>
      <c r="D1913" s="26" t="s">
        <v>1560</v>
      </c>
      <c r="E1913" s="25">
        <v>111.441574</v>
      </c>
      <c r="F1913" s="25">
        <v>30.536466000000001</v>
      </c>
    </row>
    <row r="1914" spans="2:6" x14ac:dyDescent="0.25">
      <c r="B1914" s="26" t="s">
        <v>198</v>
      </c>
      <c r="C1914" s="26" t="s">
        <v>1548</v>
      </c>
      <c r="D1914" s="26" t="s">
        <v>1559</v>
      </c>
      <c r="E1914" s="25">
        <v>112.91142000000001</v>
      </c>
      <c r="F1914" s="25">
        <v>29.845735000000001</v>
      </c>
    </row>
    <row r="1915" spans="2:6" x14ac:dyDescent="0.25">
      <c r="B1915" s="26" t="s">
        <v>198</v>
      </c>
      <c r="C1915" s="26" t="s">
        <v>1548</v>
      </c>
      <c r="D1915" s="26" t="s">
        <v>1558</v>
      </c>
      <c r="E1915" s="25">
        <v>112.43142</v>
      </c>
      <c r="F1915" s="25">
        <v>29.727034</v>
      </c>
    </row>
    <row r="1916" spans="2:6" x14ac:dyDescent="0.25">
      <c r="B1916" s="26" t="s">
        <v>198</v>
      </c>
      <c r="C1916" s="26" t="s">
        <v>1511</v>
      </c>
      <c r="D1916" s="26" t="s">
        <v>1557</v>
      </c>
      <c r="E1916" s="25">
        <v>114.22145999999999</v>
      </c>
      <c r="F1916" s="25">
        <v>30.587584</v>
      </c>
    </row>
    <row r="1917" spans="2:6" x14ac:dyDescent="0.25">
      <c r="B1917" s="26" t="s">
        <v>198</v>
      </c>
      <c r="C1917" s="26" t="s">
        <v>1525</v>
      </c>
      <c r="D1917" s="26" t="s">
        <v>1556</v>
      </c>
      <c r="E1917" s="25">
        <v>110.984449</v>
      </c>
      <c r="F1917" s="25">
        <v>30.831931999999998</v>
      </c>
    </row>
    <row r="1918" spans="2:6" x14ac:dyDescent="0.25">
      <c r="B1918" s="26" t="s">
        <v>198</v>
      </c>
      <c r="C1918" s="26" t="s">
        <v>1532</v>
      </c>
      <c r="D1918" s="26" t="s">
        <v>1555</v>
      </c>
      <c r="E1918" s="25">
        <v>110.23558199999999</v>
      </c>
      <c r="F1918" s="25">
        <v>32.230303999999997</v>
      </c>
    </row>
    <row r="1919" spans="2:6" x14ac:dyDescent="0.25">
      <c r="B1919" s="26" t="s">
        <v>198</v>
      </c>
      <c r="C1919" s="26" t="s">
        <v>1532</v>
      </c>
      <c r="D1919" s="26" t="s">
        <v>1554</v>
      </c>
      <c r="E1919" s="25">
        <v>109.721542</v>
      </c>
      <c r="F1919" s="25">
        <v>32.324120000000001</v>
      </c>
    </row>
    <row r="1920" spans="2:6" x14ac:dyDescent="0.25">
      <c r="B1920" s="26" t="s">
        <v>198</v>
      </c>
      <c r="C1920" s="26" t="s">
        <v>1515</v>
      </c>
      <c r="D1920" s="26" t="s">
        <v>1553</v>
      </c>
      <c r="E1920" s="25">
        <v>114.624426</v>
      </c>
      <c r="F1920" s="25">
        <v>31.294297</v>
      </c>
    </row>
    <row r="1921" spans="2:6" x14ac:dyDescent="0.25">
      <c r="B1921" s="26" t="s">
        <v>198</v>
      </c>
      <c r="C1921" s="26" t="s">
        <v>1515</v>
      </c>
      <c r="D1921" s="26" t="s">
        <v>1552</v>
      </c>
      <c r="E1921" s="25">
        <v>115.405547</v>
      </c>
      <c r="F1921" s="25">
        <v>30.788910000000001</v>
      </c>
    </row>
    <row r="1922" spans="2:6" x14ac:dyDescent="0.25">
      <c r="B1922" s="26" t="s">
        <v>198</v>
      </c>
      <c r="C1922" s="26" t="s">
        <v>1540</v>
      </c>
      <c r="D1922" s="26" t="s">
        <v>1551</v>
      </c>
      <c r="E1922" s="25">
        <v>111.681556</v>
      </c>
      <c r="F1922" s="25">
        <v>32.39246</v>
      </c>
    </row>
    <row r="1923" spans="2:6" x14ac:dyDescent="0.25">
      <c r="B1923" s="26" t="s">
        <v>198</v>
      </c>
      <c r="C1923" s="26" t="s">
        <v>1515</v>
      </c>
      <c r="D1923" s="26" t="s">
        <v>1550</v>
      </c>
      <c r="E1923" s="25">
        <v>115.687422</v>
      </c>
      <c r="F1923" s="25">
        <v>30.741350000000001</v>
      </c>
    </row>
    <row r="1924" spans="2:6" x14ac:dyDescent="0.25">
      <c r="B1924" s="26" t="s">
        <v>198</v>
      </c>
      <c r="C1924" s="26" t="s">
        <v>1532</v>
      </c>
      <c r="D1924" s="26" t="s">
        <v>1549</v>
      </c>
      <c r="E1924" s="25">
        <v>110.81958</v>
      </c>
      <c r="F1924" s="25">
        <v>32.597287000000001</v>
      </c>
    </row>
    <row r="1925" spans="2:6" x14ac:dyDescent="0.25">
      <c r="B1925" s="26" t="s">
        <v>198</v>
      </c>
      <c r="C1925" s="26" t="s">
        <v>1548</v>
      </c>
      <c r="D1925" s="26" t="s">
        <v>1547</v>
      </c>
      <c r="E1925" s="25">
        <v>112.196414</v>
      </c>
      <c r="F1925" s="25">
        <v>30.358989000000001</v>
      </c>
    </row>
    <row r="1926" spans="2:6" x14ac:dyDescent="0.25">
      <c r="B1926" s="26" t="s">
        <v>198</v>
      </c>
      <c r="C1926" s="26" t="s">
        <v>1511</v>
      </c>
      <c r="D1926" s="26" t="s">
        <v>1546</v>
      </c>
      <c r="E1926" s="25">
        <v>114.03548000000001</v>
      </c>
      <c r="F1926" s="25">
        <v>30.588114000000001</v>
      </c>
    </row>
    <row r="1927" spans="2:6" x14ac:dyDescent="0.25">
      <c r="B1927" s="26" t="s">
        <v>198</v>
      </c>
      <c r="C1927" s="26" t="s">
        <v>1515</v>
      </c>
      <c r="D1927" s="26" t="s">
        <v>1545</v>
      </c>
      <c r="E1927" s="25">
        <v>115.44239899999999</v>
      </c>
      <c r="F1927" s="25">
        <v>30.232534999999999</v>
      </c>
    </row>
    <row r="1928" spans="2:6" x14ac:dyDescent="0.25">
      <c r="B1928" s="26" t="s">
        <v>198</v>
      </c>
      <c r="C1928" s="26" t="s">
        <v>1540</v>
      </c>
      <c r="D1928" s="26" t="s">
        <v>1544</v>
      </c>
      <c r="E1928" s="25">
        <v>112.14057200000001</v>
      </c>
      <c r="F1928" s="25">
        <v>32.016174999999997</v>
      </c>
    </row>
    <row r="1929" spans="2:6" x14ac:dyDescent="0.25">
      <c r="B1929" s="26" t="s">
        <v>198</v>
      </c>
      <c r="C1929" s="26" t="s">
        <v>1540</v>
      </c>
      <c r="D1929" s="26" t="s">
        <v>1543</v>
      </c>
      <c r="E1929" s="25">
        <v>112.218434</v>
      </c>
      <c r="F1929" s="25">
        <v>32.093375999999999</v>
      </c>
    </row>
    <row r="1930" spans="2:6" x14ac:dyDescent="0.25">
      <c r="B1930" s="26" t="s">
        <v>198</v>
      </c>
      <c r="C1930" s="26" t="s">
        <v>1513</v>
      </c>
      <c r="D1930" s="26" t="s">
        <v>1542</v>
      </c>
      <c r="E1930" s="25">
        <v>115.11648099999999</v>
      </c>
      <c r="F1930" s="25">
        <v>30.210695000000001</v>
      </c>
    </row>
    <row r="1931" spans="2:6" x14ac:dyDescent="0.25">
      <c r="B1931" s="26" t="s">
        <v>198</v>
      </c>
      <c r="C1931" s="26" t="s">
        <v>1525</v>
      </c>
      <c r="D1931" s="26" t="s">
        <v>1541</v>
      </c>
      <c r="E1931" s="25">
        <v>111.29255999999999</v>
      </c>
      <c r="F1931" s="25">
        <v>30.716749</v>
      </c>
    </row>
    <row r="1932" spans="2:6" x14ac:dyDescent="0.25">
      <c r="B1932" s="26" t="s">
        <v>198</v>
      </c>
      <c r="C1932" s="26" t="s">
        <v>1540</v>
      </c>
      <c r="D1932" s="26" t="s">
        <v>1539</v>
      </c>
      <c r="E1932" s="25">
        <v>111.659576</v>
      </c>
      <c r="F1932" s="25">
        <v>32.268982999999999</v>
      </c>
    </row>
    <row r="1933" spans="2:6" x14ac:dyDescent="0.25">
      <c r="B1933" s="26" t="s">
        <v>198</v>
      </c>
      <c r="C1933" s="26" t="s">
        <v>1535</v>
      </c>
      <c r="D1933" s="26" t="s">
        <v>1538</v>
      </c>
      <c r="E1933" s="25">
        <v>113.906437</v>
      </c>
      <c r="F1933" s="25">
        <v>29.730665999999999</v>
      </c>
    </row>
    <row r="1934" spans="2:6" x14ac:dyDescent="0.25">
      <c r="B1934" s="26" t="s">
        <v>198</v>
      </c>
      <c r="C1934" s="26" t="s">
        <v>1525</v>
      </c>
      <c r="D1934" s="26" t="s">
        <v>1537</v>
      </c>
      <c r="E1934" s="25">
        <v>111.64653</v>
      </c>
      <c r="F1934" s="25">
        <v>31.066628000000001</v>
      </c>
    </row>
    <row r="1935" spans="2:6" x14ac:dyDescent="0.25">
      <c r="B1935" s="26" t="s">
        <v>198</v>
      </c>
      <c r="C1935" s="26" t="s">
        <v>1535</v>
      </c>
      <c r="D1935" s="26" t="s">
        <v>1536</v>
      </c>
      <c r="E1935" s="25">
        <v>113.82356799999999</v>
      </c>
      <c r="F1935" s="25">
        <v>29.250858000000001</v>
      </c>
    </row>
    <row r="1936" spans="2:6" x14ac:dyDescent="0.25">
      <c r="B1936" s="26" t="s">
        <v>198</v>
      </c>
      <c r="C1936" s="26" t="s">
        <v>1535</v>
      </c>
      <c r="D1936" s="26" t="s">
        <v>1534</v>
      </c>
      <c r="E1936" s="25">
        <v>114.48939300000001</v>
      </c>
      <c r="F1936" s="25">
        <v>29.612634</v>
      </c>
    </row>
    <row r="1937" spans="2:6" x14ac:dyDescent="0.25">
      <c r="B1937" s="26" t="s">
        <v>198</v>
      </c>
      <c r="C1937" s="26" t="s">
        <v>1532</v>
      </c>
      <c r="D1937" s="26" t="s">
        <v>1533</v>
      </c>
      <c r="E1937" s="25">
        <v>110.432473</v>
      </c>
      <c r="F1937" s="25">
        <v>32.999167</v>
      </c>
    </row>
    <row r="1938" spans="2:6" x14ac:dyDescent="0.25">
      <c r="B1938" s="26" t="s">
        <v>198</v>
      </c>
      <c r="C1938" s="26" t="s">
        <v>1532</v>
      </c>
      <c r="D1938" s="26" t="s">
        <v>1531</v>
      </c>
      <c r="E1938" s="25">
        <v>110.818577</v>
      </c>
      <c r="F1938" s="25">
        <v>32.840592000000001</v>
      </c>
    </row>
    <row r="1939" spans="2:6" x14ac:dyDescent="0.25">
      <c r="B1939" s="26" t="s">
        <v>198</v>
      </c>
      <c r="C1939" s="26" t="s">
        <v>1530</v>
      </c>
      <c r="D1939" s="26" t="s">
        <v>1529</v>
      </c>
      <c r="E1939" s="25">
        <v>114.8986</v>
      </c>
      <c r="F1939" s="25">
        <v>30.406389000000001</v>
      </c>
    </row>
    <row r="1940" spans="2:6" x14ac:dyDescent="0.25">
      <c r="B1940" s="26" t="s">
        <v>198</v>
      </c>
      <c r="C1940" s="26" t="s">
        <v>1528</v>
      </c>
      <c r="D1940" s="26" t="s">
        <v>1527</v>
      </c>
      <c r="E1940" s="25">
        <v>112.594471</v>
      </c>
      <c r="F1940" s="25">
        <v>31.174029999999998</v>
      </c>
    </row>
    <row r="1941" spans="2:6" x14ac:dyDescent="0.25">
      <c r="B1941" s="26" t="s">
        <v>198</v>
      </c>
      <c r="C1941" s="26" t="s">
        <v>1513</v>
      </c>
      <c r="D1941" s="26" t="s">
        <v>1526</v>
      </c>
      <c r="E1941" s="25">
        <v>114.907571</v>
      </c>
      <c r="F1941" s="25">
        <v>30.212250999999998</v>
      </c>
    </row>
    <row r="1942" spans="2:6" x14ac:dyDescent="0.25">
      <c r="B1942" s="26" t="s">
        <v>198</v>
      </c>
      <c r="C1942" s="26" t="s">
        <v>1525</v>
      </c>
      <c r="D1942" s="26" t="s">
        <v>1524</v>
      </c>
      <c r="E1942" s="25">
        <v>111.21350700000001</v>
      </c>
      <c r="F1942" s="25">
        <v>30.478646000000001</v>
      </c>
    </row>
    <row r="1943" spans="2:6" x14ac:dyDescent="0.25">
      <c r="B1943" s="26" t="s">
        <v>198</v>
      </c>
      <c r="C1943" s="26" t="s">
        <v>1513</v>
      </c>
      <c r="D1943" s="26" t="s">
        <v>1523</v>
      </c>
      <c r="E1943" s="25">
        <v>115.22142700000001</v>
      </c>
      <c r="F1943" s="25">
        <v>29.836542000000001</v>
      </c>
    </row>
    <row r="1944" spans="2:6" x14ac:dyDescent="0.25">
      <c r="B1944" s="26" t="s">
        <v>198</v>
      </c>
      <c r="C1944" s="26" t="s">
        <v>1522</v>
      </c>
      <c r="D1944" s="26" t="s">
        <v>1521</v>
      </c>
      <c r="E1944" s="25">
        <v>113.37751299999999</v>
      </c>
      <c r="F1944" s="25">
        <v>31.722123</v>
      </c>
    </row>
    <row r="1945" spans="2:6" x14ac:dyDescent="0.25">
      <c r="B1945" s="26" t="s">
        <v>198</v>
      </c>
      <c r="C1945" s="26" t="s">
        <v>1511</v>
      </c>
      <c r="D1945" s="26" t="s">
        <v>1520</v>
      </c>
      <c r="E1945" s="25">
        <v>114.391493</v>
      </c>
      <c r="F1945" s="25">
        <v>30.646592999999999</v>
      </c>
    </row>
    <row r="1946" spans="2:6" x14ac:dyDescent="0.25">
      <c r="B1946" s="26" t="s">
        <v>198</v>
      </c>
      <c r="C1946" s="26" t="s">
        <v>1519</v>
      </c>
      <c r="D1946" s="26" t="s">
        <v>1518</v>
      </c>
      <c r="E1946" s="25">
        <v>110.040424</v>
      </c>
      <c r="F1946" s="25">
        <v>29.896115999999999</v>
      </c>
    </row>
    <row r="1947" spans="2:6" x14ac:dyDescent="0.25">
      <c r="B1947" s="26" t="s">
        <v>198</v>
      </c>
      <c r="C1947" s="26" t="s">
        <v>1515</v>
      </c>
      <c r="D1947" s="26" t="s">
        <v>1517</v>
      </c>
      <c r="E1947" s="25">
        <v>115.01656199999999</v>
      </c>
      <c r="F1947" s="25">
        <v>31.176995999999999</v>
      </c>
    </row>
    <row r="1948" spans="2:6" x14ac:dyDescent="0.25">
      <c r="B1948" s="26" t="s">
        <v>198</v>
      </c>
      <c r="C1948" s="26" t="s">
        <v>1515</v>
      </c>
      <c r="D1948" s="26" t="s">
        <v>1516</v>
      </c>
      <c r="E1948" s="25">
        <v>114.886532</v>
      </c>
      <c r="F1948" s="25">
        <v>30.440224000000001</v>
      </c>
    </row>
    <row r="1949" spans="2:6" x14ac:dyDescent="0.25">
      <c r="B1949" s="26" t="s">
        <v>198</v>
      </c>
      <c r="C1949" s="26" t="s">
        <v>1515</v>
      </c>
      <c r="D1949" s="26" t="s">
        <v>1514</v>
      </c>
      <c r="E1949" s="25">
        <v>115.950462</v>
      </c>
      <c r="F1949" s="25">
        <v>30.076605000000001</v>
      </c>
    </row>
    <row r="1950" spans="2:6" x14ac:dyDescent="0.25">
      <c r="B1950" s="26" t="s">
        <v>198</v>
      </c>
      <c r="C1950" s="26" t="s">
        <v>1513</v>
      </c>
      <c r="D1950" s="26" t="s">
        <v>1512</v>
      </c>
      <c r="E1950" s="25">
        <v>115.072417</v>
      </c>
      <c r="F1950" s="25">
        <v>30.229053</v>
      </c>
    </row>
    <row r="1951" spans="2:6" x14ac:dyDescent="0.25">
      <c r="B1951" s="26" t="s">
        <v>198</v>
      </c>
      <c r="C1951" s="26" t="s">
        <v>1511</v>
      </c>
      <c r="D1951" s="26" t="s">
        <v>1510</v>
      </c>
      <c r="E1951" s="25">
        <v>114.382454</v>
      </c>
      <c r="F1951" s="25">
        <v>30.887533999999999</v>
      </c>
    </row>
    <row r="1952" spans="2:6" x14ac:dyDescent="0.25">
      <c r="B1952" s="26" t="s">
        <v>174</v>
      </c>
      <c r="C1952" s="26" t="s">
        <v>1386</v>
      </c>
      <c r="D1952" s="26" t="s">
        <v>1509</v>
      </c>
      <c r="E1952" s="25">
        <v>111.323542</v>
      </c>
      <c r="F1952" s="25">
        <v>26.398288000000001</v>
      </c>
    </row>
    <row r="1953" spans="2:6" x14ac:dyDescent="0.25">
      <c r="B1953" s="26" t="s">
        <v>174</v>
      </c>
      <c r="C1953" s="26" t="s">
        <v>1380</v>
      </c>
      <c r="D1953" s="26" t="s">
        <v>1508</v>
      </c>
      <c r="E1953" s="25">
        <v>109.95146200000001</v>
      </c>
      <c r="F1953" s="25">
        <v>27.446081</v>
      </c>
    </row>
    <row r="1954" spans="2:6" x14ac:dyDescent="0.25">
      <c r="B1954" s="26" t="s">
        <v>174</v>
      </c>
      <c r="C1954" s="26" t="s">
        <v>1406</v>
      </c>
      <c r="D1954" s="26" t="s">
        <v>1507</v>
      </c>
      <c r="E1954" s="25">
        <v>112.57041100000001</v>
      </c>
      <c r="F1954" s="25">
        <v>25.282527000000002</v>
      </c>
    </row>
    <row r="1955" spans="2:6" x14ac:dyDescent="0.25">
      <c r="B1955" s="26" t="s">
        <v>174</v>
      </c>
      <c r="C1955" s="26" t="s">
        <v>1432</v>
      </c>
      <c r="D1955" s="26" t="s">
        <v>1506</v>
      </c>
      <c r="E1955" s="25">
        <v>113.45656200000001</v>
      </c>
      <c r="F1955" s="25">
        <v>29.482800999999998</v>
      </c>
    </row>
    <row r="1956" spans="2:6" x14ac:dyDescent="0.25">
      <c r="B1956" s="26" t="s">
        <v>174</v>
      </c>
      <c r="C1956" s="26" t="s">
        <v>1378</v>
      </c>
      <c r="D1956" s="26" t="s">
        <v>1505</v>
      </c>
      <c r="E1956" s="25">
        <v>111.65358500000001</v>
      </c>
      <c r="F1956" s="25">
        <v>29.446543999999999</v>
      </c>
    </row>
    <row r="1957" spans="2:6" x14ac:dyDescent="0.25">
      <c r="B1957" s="26" t="s">
        <v>174</v>
      </c>
      <c r="C1957" s="26" t="s">
        <v>1432</v>
      </c>
      <c r="D1957" s="26" t="s">
        <v>1504</v>
      </c>
      <c r="E1957" s="25">
        <v>113.278407</v>
      </c>
      <c r="F1957" s="25">
        <v>29.479907000000001</v>
      </c>
    </row>
    <row r="1958" spans="2:6" x14ac:dyDescent="0.25">
      <c r="B1958" s="26" t="s">
        <v>174</v>
      </c>
      <c r="C1958" s="26" t="s">
        <v>1380</v>
      </c>
      <c r="D1958" s="26" t="s">
        <v>1503</v>
      </c>
      <c r="E1958" s="25">
        <v>109.741586</v>
      </c>
      <c r="F1958" s="25">
        <v>26.893384000000001</v>
      </c>
    </row>
    <row r="1959" spans="2:6" x14ac:dyDescent="0.25">
      <c r="B1959" s="26" t="s">
        <v>174</v>
      </c>
      <c r="C1959" s="26" t="s">
        <v>1376</v>
      </c>
      <c r="D1959" s="26" t="s">
        <v>1502</v>
      </c>
      <c r="E1959" s="25">
        <v>109.66647399999999</v>
      </c>
      <c r="F1959" s="25">
        <v>28.705969</v>
      </c>
    </row>
    <row r="1960" spans="2:6" x14ac:dyDescent="0.25">
      <c r="B1960" s="26" t="s">
        <v>174</v>
      </c>
      <c r="C1960" s="26" t="s">
        <v>1436</v>
      </c>
      <c r="D1960" s="26" t="s">
        <v>1501</v>
      </c>
      <c r="E1960" s="25">
        <v>111.44154</v>
      </c>
      <c r="F1960" s="25">
        <v>27.692059</v>
      </c>
    </row>
    <row r="1961" spans="2:6" x14ac:dyDescent="0.25">
      <c r="B1961" s="26" t="s">
        <v>174</v>
      </c>
      <c r="C1961" s="26" t="s">
        <v>1386</v>
      </c>
      <c r="D1961" s="26" t="s">
        <v>1500</v>
      </c>
      <c r="E1961" s="25">
        <v>111.598426</v>
      </c>
      <c r="F1961" s="25">
        <v>26.467706</v>
      </c>
    </row>
    <row r="1962" spans="2:6" x14ac:dyDescent="0.25">
      <c r="B1962" s="26" t="s">
        <v>174</v>
      </c>
      <c r="C1962" s="26" t="s">
        <v>1376</v>
      </c>
      <c r="D1962" s="26" t="s">
        <v>1499</v>
      </c>
      <c r="E1962" s="25">
        <v>109.605527</v>
      </c>
      <c r="F1962" s="25">
        <v>27.953848000000001</v>
      </c>
    </row>
    <row r="1963" spans="2:6" x14ac:dyDescent="0.25">
      <c r="B1963" s="26" t="s">
        <v>174</v>
      </c>
      <c r="C1963" s="26" t="s">
        <v>1393</v>
      </c>
      <c r="D1963" s="26" t="s">
        <v>1498</v>
      </c>
      <c r="E1963" s="25">
        <v>111.45849699999999</v>
      </c>
      <c r="F1963" s="25">
        <v>27.251536000000002</v>
      </c>
    </row>
    <row r="1964" spans="2:6" x14ac:dyDescent="0.25">
      <c r="B1964" s="26" t="s">
        <v>174</v>
      </c>
      <c r="C1964" s="26" t="s">
        <v>1406</v>
      </c>
      <c r="D1964" s="26" t="s">
        <v>1497</v>
      </c>
      <c r="E1964" s="25">
        <v>113.017482</v>
      </c>
      <c r="F1964" s="25">
        <v>25.790814999999998</v>
      </c>
    </row>
    <row r="1965" spans="2:6" x14ac:dyDescent="0.25">
      <c r="B1965" s="26" t="s">
        <v>174</v>
      </c>
      <c r="C1965" s="26" t="s">
        <v>1432</v>
      </c>
      <c r="D1965" s="26" t="s">
        <v>1496</v>
      </c>
      <c r="E1965" s="25">
        <v>112.547462</v>
      </c>
      <c r="F1965" s="25">
        <v>29.536286</v>
      </c>
    </row>
    <row r="1966" spans="2:6" x14ac:dyDescent="0.25">
      <c r="B1966" s="26" t="s">
        <v>174</v>
      </c>
      <c r="C1966" s="26" t="s">
        <v>1403</v>
      </c>
      <c r="D1966" s="26" t="s">
        <v>1495</v>
      </c>
      <c r="E1966" s="25">
        <v>112.402542</v>
      </c>
      <c r="F1966" s="25">
        <v>29.367069999999998</v>
      </c>
    </row>
    <row r="1967" spans="2:6" x14ac:dyDescent="0.25">
      <c r="B1967" s="26" t="s">
        <v>174</v>
      </c>
      <c r="C1967" s="26" t="s">
        <v>1391</v>
      </c>
      <c r="D1967" s="26" t="s">
        <v>1494</v>
      </c>
      <c r="E1967" s="25">
        <v>112.745574</v>
      </c>
      <c r="F1967" s="25">
        <v>27.23836</v>
      </c>
    </row>
    <row r="1968" spans="2:6" x14ac:dyDescent="0.25">
      <c r="B1968" s="26" t="s">
        <v>174</v>
      </c>
      <c r="C1968" s="26" t="s">
        <v>1436</v>
      </c>
      <c r="D1968" s="26" t="s">
        <v>1493</v>
      </c>
      <c r="E1968" s="25">
        <v>112.18146</v>
      </c>
      <c r="F1968" s="25">
        <v>27.462983000000001</v>
      </c>
    </row>
    <row r="1969" spans="2:6" x14ac:dyDescent="0.25">
      <c r="B1969" s="26" t="s">
        <v>174</v>
      </c>
      <c r="C1969" s="26" t="s">
        <v>1393</v>
      </c>
      <c r="D1969" s="26" t="s">
        <v>1492</v>
      </c>
      <c r="E1969" s="25">
        <v>111.50344200000001</v>
      </c>
      <c r="F1969" s="25">
        <v>27.239108999999999</v>
      </c>
    </row>
    <row r="1970" spans="2:6" x14ac:dyDescent="0.25">
      <c r="B1970" s="26" t="s">
        <v>174</v>
      </c>
      <c r="C1970" s="26" t="s">
        <v>1386</v>
      </c>
      <c r="D1970" s="26" t="s">
        <v>1491</v>
      </c>
      <c r="E1970" s="25">
        <v>111.66759399999999</v>
      </c>
      <c r="F1970" s="25">
        <v>25.967168999999998</v>
      </c>
    </row>
    <row r="1971" spans="2:6" x14ac:dyDescent="0.25">
      <c r="B1971" s="26" t="s">
        <v>174</v>
      </c>
      <c r="C1971" s="26" t="s">
        <v>1376</v>
      </c>
      <c r="D1971" s="26" t="s">
        <v>1490</v>
      </c>
      <c r="E1971" s="25">
        <v>109.95750700000001</v>
      </c>
      <c r="F1971" s="25">
        <v>28.623083999999999</v>
      </c>
    </row>
    <row r="1972" spans="2:6" x14ac:dyDescent="0.25">
      <c r="B1972" s="26" t="s">
        <v>174</v>
      </c>
      <c r="C1972" s="26" t="s">
        <v>1376</v>
      </c>
      <c r="D1972" s="26" t="s">
        <v>1489</v>
      </c>
      <c r="E1972" s="25">
        <v>109.704449</v>
      </c>
      <c r="F1972" s="25">
        <v>28.267493000000002</v>
      </c>
    </row>
    <row r="1973" spans="2:6" x14ac:dyDescent="0.25">
      <c r="B1973" s="26" t="s">
        <v>174</v>
      </c>
      <c r="C1973" s="26" t="s">
        <v>1432</v>
      </c>
      <c r="D1973" s="26" t="s">
        <v>1488</v>
      </c>
      <c r="E1973" s="25">
        <v>113.012517</v>
      </c>
      <c r="F1973" s="25">
        <v>29.467129</v>
      </c>
    </row>
    <row r="1974" spans="2:6" x14ac:dyDescent="0.25">
      <c r="B1974" s="26" t="s">
        <v>174</v>
      </c>
      <c r="C1974" s="26" t="s">
        <v>1406</v>
      </c>
      <c r="D1974" s="26" t="s">
        <v>1487</v>
      </c>
      <c r="E1974" s="25">
        <v>112.375584</v>
      </c>
      <c r="F1974" s="25">
        <v>25.593422</v>
      </c>
    </row>
    <row r="1975" spans="2:6" x14ac:dyDescent="0.25">
      <c r="B1975" s="26" t="s">
        <v>174</v>
      </c>
      <c r="C1975" s="26" t="s">
        <v>1393</v>
      </c>
      <c r="D1975" s="26" t="s">
        <v>1486</v>
      </c>
      <c r="E1975" s="25">
        <v>110.328537</v>
      </c>
      <c r="F1975" s="25">
        <v>26.396203</v>
      </c>
    </row>
    <row r="1976" spans="2:6" x14ac:dyDescent="0.25">
      <c r="B1976" s="26" t="s">
        <v>174</v>
      </c>
      <c r="C1976" s="26" t="s">
        <v>1393</v>
      </c>
      <c r="D1976" s="26" t="s">
        <v>1485</v>
      </c>
      <c r="E1976" s="25">
        <v>111.445528</v>
      </c>
      <c r="F1976" s="25">
        <v>27.227014</v>
      </c>
    </row>
    <row r="1977" spans="2:6" x14ac:dyDescent="0.25">
      <c r="B1977" s="26" t="s">
        <v>174</v>
      </c>
      <c r="C1977" s="26" t="s">
        <v>1396</v>
      </c>
      <c r="D1977" s="26" t="s">
        <v>1484</v>
      </c>
      <c r="E1977" s="25">
        <v>113.089541</v>
      </c>
      <c r="F1977" s="25">
        <v>27.833083999999999</v>
      </c>
    </row>
    <row r="1978" spans="2:6" x14ac:dyDescent="0.25">
      <c r="B1978" s="26" t="s">
        <v>174</v>
      </c>
      <c r="C1978" s="26" t="s">
        <v>1388</v>
      </c>
      <c r="D1978" s="26" t="s">
        <v>1483</v>
      </c>
      <c r="E1978" s="25">
        <v>112.99659200000001</v>
      </c>
      <c r="F1978" s="25">
        <v>28.118210999999999</v>
      </c>
    </row>
    <row r="1979" spans="2:6" x14ac:dyDescent="0.25">
      <c r="B1979" s="26" t="s">
        <v>174</v>
      </c>
      <c r="C1979" s="26" t="s">
        <v>1436</v>
      </c>
      <c r="D1979" s="26" t="s">
        <v>1482</v>
      </c>
      <c r="E1979" s="25">
        <v>112.00855799999999</v>
      </c>
      <c r="F1979" s="25">
        <v>27.735605</v>
      </c>
    </row>
    <row r="1980" spans="2:6" x14ac:dyDescent="0.25">
      <c r="B1980" s="26" t="s">
        <v>174</v>
      </c>
      <c r="C1980" s="26" t="s">
        <v>1388</v>
      </c>
      <c r="D1980" s="26" t="s">
        <v>1481</v>
      </c>
      <c r="E1980" s="25">
        <v>112.558407</v>
      </c>
      <c r="F1980" s="25">
        <v>28.284105</v>
      </c>
    </row>
    <row r="1981" spans="2:6" x14ac:dyDescent="0.25">
      <c r="B1981" s="26" t="s">
        <v>174</v>
      </c>
      <c r="C1981" s="26" t="s">
        <v>1386</v>
      </c>
      <c r="D1981" s="26" t="s">
        <v>1480</v>
      </c>
      <c r="E1981" s="25">
        <v>111.95245300000001</v>
      </c>
      <c r="F1981" s="25">
        <v>25.577051999999998</v>
      </c>
    </row>
    <row r="1982" spans="2:6" x14ac:dyDescent="0.25">
      <c r="B1982" s="26" t="s">
        <v>174</v>
      </c>
      <c r="C1982" s="26" t="s">
        <v>1378</v>
      </c>
      <c r="D1982" s="26" t="s">
        <v>1479</v>
      </c>
      <c r="E1982" s="25">
        <v>112.17750599999999</v>
      </c>
      <c r="F1982" s="25">
        <v>29.41732</v>
      </c>
    </row>
    <row r="1983" spans="2:6" x14ac:dyDescent="0.25">
      <c r="B1983" s="26" t="s">
        <v>174</v>
      </c>
      <c r="C1983" s="26" t="s">
        <v>1406</v>
      </c>
      <c r="D1983" s="26" t="s">
        <v>1478</v>
      </c>
      <c r="E1983" s="25">
        <v>113.275424</v>
      </c>
      <c r="F1983" s="25">
        <v>26.715682999999999</v>
      </c>
    </row>
    <row r="1984" spans="2:6" x14ac:dyDescent="0.25">
      <c r="B1984" s="26" t="s">
        <v>174</v>
      </c>
      <c r="C1984" s="26" t="s">
        <v>1403</v>
      </c>
      <c r="D1984" s="26" t="s">
        <v>1477</v>
      </c>
      <c r="E1984" s="25">
        <v>111.219493</v>
      </c>
      <c r="F1984" s="25">
        <v>28.380054000000001</v>
      </c>
    </row>
    <row r="1985" spans="2:6" x14ac:dyDescent="0.25">
      <c r="B1985" s="26" t="s">
        <v>174</v>
      </c>
      <c r="C1985" s="26" t="s">
        <v>1406</v>
      </c>
      <c r="D1985" s="26" t="s">
        <v>1476</v>
      </c>
      <c r="E1985" s="25">
        <v>112.955479</v>
      </c>
      <c r="F1985" s="25">
        <v>25.405714</v>
      </c>
    </row>
    <row r="1986" spans="2:6" x14ac:dyDescent="0.25">
      <c r="B1986" s="26" t="s">
        <v>174</v>
      </c>
      <c r="C1986" s="26" t="s">
        <v>1383</v>
      </c>
      <c r="D1986" s="26" t="s">
        <v>1475</v>
      </c>
      <c r="E1986" s="25">
        <v>112.975589</v>
      </c>
      <c r="F1986" s="25">
        <v>27.877721000000001</v>
      </c>
    </row>
    <row r="1987" spans="2:6" x14ac:dyDescent="0.25">
      <c r="B1987" s="26" t="s">
        <v>174</v>
      </c>
      <c r="C1987" s="26" t="s">
        <v>1432</v>
      </c>
      <c r="D1987" s="26" t="s">
        <v>1474</v>
      </c>
      <c r="E1987" s="25">
        <v>113.122544</v>
      </c>
      <c r="F1987" s="25">
        <v>29.150269000000002</v>
      </c>
    </row>
    <row r="1988" spans="2:6" x14ac:dyDescent="0.25">
      <c r="B1988" s="26" t="s">
        <v>174</v>
      </c>
      <c r="C1988" s="26" t="s">
        <v>1432</v>
      </c>
      <c r="D1988" s="26" t="s">
        <v>1473</v>
      </c>
      <c r="E1988" s="25">
        <v>113.136481</v>
      </c>
      <c r="F1988" s="25">
        <v>29.377994999999999</v>
      </c>
    </row>
    <row r="1989" spans="2:6" x14ac:dyDescent="0.25">
      <c r="B1989" s="26" t="s">
        <v>174</v>
      </c>
      <c r="C1989" s="26" t="s">
        <v>1388</v>
      </c>
      <c r="D1989" s="26" t="s">
        <v>1472</v>
      </c>
      <c r="E1989" s="25">
        <v>112.937448</v>
      </c>
      <c r="F1989" s="25">
        <v>28.241489000000001</v>
      </c>
    </row>
    <row r="1990" spans="2:6" x14ac:dyDescent="0.25">
      <c r="B1990" s="26" t="s">
        <v>174</v>
      </c>
      <c r="C1990" s="26" t="s">
        <v>1391</v>
      </c>
      <c r="D1990" s="26" t="s">
        <v>1471</v>
      </c>
      <c r="E1990" s="25">
        <v>112.40556100000001</v>
      </c>
      <c r="F1990" s="25">
        <v>26.42672</v>
      </c>
    </row>
    <row r="1991" spans="2:6" x14ac:dyDescent="0.25">
      <c r="B1991" s="26" t="s">
        <v>174</v>
      </c>
      <c r="C1991" s="26" t="s">
        <v>1432</v>
      </c>
      <c r="D1991" s="26" t="s">
        <v>1470</v>
      </c>
      <c r="E1991" s="25">
        <v>113.587604</v>
      </c>
      <c r="F1991" s="25">
        <v>28.707564000000001</v>
      </c>
    </row>
    <row r="1992" spans="2:6" x14ac:dyDescent="0.25">
      <c r="B1992" s="26" t="s">
        <v>174</v>
      </c>
      <c r="C1992" s="26" t="s">
        <v>1388</v>
      </c>
      <c r="D1992" s="26" t="s">
        <v>1469</v>
      </c>
      <c r="E1992" s="25">
        <v>112.99258500000001</v>
      </c>
      <c r="F1992" s="25">
        <v>28.261379000000002</v>
      </c>
    </row>
    <row r="1993" spans="2:6" x14ac:dyDescent="0.25">
      <c r="B1993" s="26" t="s">
        <v>174</v>
      </c>
      <c r="C1993" s="26" t="s">
        <v>1450</v>
      </c>
      <c r="D1993" s="26" t="s">
        <v>1468</v>
      </c>
      <c r="E1993" s="25">
        <v>111.145471</v>
      </c>
      <c r="F1993" s="25">
        <v>29.435987000000001</v>
      </c>
    </row>
    <row r="1994" spans="2:6" x14ac:dyDescent="0.25">
      <c r="B1994" s="26" t="s">
        <v>174</v>
      </c>
      <c r="C1994" s="26" t="s">
        <v>1396</v>
      </c>
      <c r="D1994" s="26" t="s">
        <v>1467</v>
      </c>
      <c r="E1994" s="25">
        <v>113.351578</v>
      </c>
      <c r="F1994" s="25">
        <v>27.005772</v>
      </c>
    </row>
    <row r="1995" spans="2:6" x14ac:dyDescent="0.25">
      <c r="B1995" s="26" t="s">
        <v>174</v>
      </c>
      <c r="C1995" s="26" t="s">
        <v>1436</v>
      </c>
      <c r="D1995" s="26" t="s">
        <v>1466</v>
      </c>
      <c r="E1995" s="25">
        <v>111.334515</v>
      </c>
      <c r="F1995" s="25">
        <v>27.732666999999999</v>
      </c>
    </row>
    <row r="1996" spans="2:6" x14ac:dyDescent="0.25">
      <c r="B1996" s="26" t="s">
        <v>174</v>
      </c>
      <c r="C1996" s="26" t="s">
        <v>1393</v>
      </c>
      <c r="D1996" s="26" t="s">
        <v>1465</v>
      </c>
      <c r="E1996" s="25">
        <v>110.863491</v>
      </c>
      <c r="F1996" s="25">
        <v>26.439723999999998</v>
      </c>
    </row>
    <row r="1997" spans="2:6" x14ac:dyDescent="0.25">
      <c r="B1997" s="26" t="s">
        <v>174</v>
      </c>
      <c r="C1997" s="26" t="s">
        <v>1380</v>
      </c>
      <c r="D1997" s="26" t="s">
        <v>1464</v>
      </c>
      <c r="E1997" s="25">
        <v>109.181472</v>
      </c>
      <c r="F1997" s="25">
        <v>27.358782999999999</v>
      </c>
    </row>
    <row r="1998" spans="2:6" x14ac:dyDescent="0.25">
      <c r="B1998" s="26" t="s">
        <v>174</v>
      </c>
      <c r="C1998" s="26" t="s">
        <v>1386</v>
      </c>
      <c r="D1998" s="26" t="s">
        <v>1463</v>
      </c>
      <c r="E1998" s="25">
        <v>112.210409</v>
      </c>
      <c r="F1998" s="25">
        <v>25.909825999999999</v>
      </c>
    </row>
    <row r="1999" spans="2:6" x14ac:dyDescent="0.25">
      <c r="B1999" s="26" t="s">
        <v>174</v>
      </c>
      <c r="C1999" s="26" t="s">
        <v>1393</v>
      </c>
      <c r="D1999" s="26" t="s">
        <v>1462</v>
      </c>
      <c r="E1999" s="25">
        <v>111.464449</v>
      </c>
      <c r="F1999" s="25">
        <v>27.327131999999999</v>
      </c>
    </row>
    <row r="2000" spans="2:6" x14ac:dyDescent="0.25">
      <c r="B2000" s="26" t="s">
        <v>174</v>
      </c>
      <c r="C2000" s="26" t="s">
        <v>1388</v>
      </c>
      <c r="D2000" s="26" t="s">
        <v>1461</v>
      </c>
      <c r="E2000" s="25">
        <v>112.824466</v>
      </c>
      <c r="F2000" s="25">
        <v>28.367402999999999</v>
      </c>
    </row>
    <row r="2001" spans="2:6" x14ac:dyDescent="0.25">
      <c r="B2001" s="26" t="s">
        <v>174</v>
      </c>
      <c r="C2001" s="26" t="s">
        <v>1396</v>
      </c>
      <c r="D2001" s="26" t="s">
        <v>1460</v>
      </c>
      <c r="E2001" s="25">
        <v>113.15042699999999</v>
      </c>
      <c r="F2001" s="25">
        <v>27.704322999999999</v>
      </c>
    </row>
    <row r="2002" spans="2:6" x14ac:dyDescent="0.25">
      <c r="B2002" s="26" t="s">
        <v>174</v>
      </c>
      <c r="C2002" s="26" t="s">
        <v>1406</v>
      </c>
      <c r="D2002" s="26" t="s">
        <v>1459</v>
      </c>
      <c r="E2002" s="25">
        <v>113.951594</v>
      </c>
      <c r="F2002" s="25">
        <v>26.083174</v>
      </c>
    </row>
    <row r="2003" spans="2:6" x14ac:dyDescent="0.25">
      <c r="B2003" s="26" t="s">
        <v>174</v>
      </c>
      <c r="C2003" s="26" t="s">
        <v>1406</v>
      </c>
      <c r="D2003" s="26" t="s">
        <v>1458</v>
      </c>
      <c r="E2003" s="25">
        <v>112.74056</v>
      </c>
      <c r="F2003" s="25">
        <v>25.759775000000001</v>
      </c>
    </row>
    <row r="2004" spans="2:6" x14ac:dyDescent="0.25">
      <c r="B2004" s="26" t="s">
        <v>174</v>
      </c>
      <c r="C2004" s="26" t="s">
        <v>1403</v>
      </c>
      <c r="D2004" s="26" t="s">
        <v>1457</v>
      </c>
      <c r="E2004" s="25">
        <v>112.162541</v>
      </c>
      <c r="F2004" s="25">
        <v>28.523871</v>
      </c>
    </row>
    <row r="2005" spans="2:6" x14ac:dyDescent="0.25">
      <c r="B2005" s="26" t="s">
        <v>174</v>
      </c>
      <c r="C2005" s="26" t="s">
        <v>1378</v>
      </c>
      <c r="D2005" s="26" t="s">
        <v>1456</v>
      </c>
      <c r="E2005" s="25">
        <v>111.495407</v>
      </c>
      <c r="F2005" s="25">
        <v>28.908694000000001</v>
      </c>
    </row>
    <row r="2006" spans="2:6" x14ac:dyDescent="0.25">
      <c r="B2006" s="26" t="s">
        <v>174</v>
      </c>
      <c r="C2006" s="26" t="s">
        <v>1450</v>
      </c>
      <c r="D2006" s="26" t="s">
        <v>1455</v>
      </c>
      <c r="E2006" s="25">
        <v>110.170413</v>
      </c>
      <c r="F2006" s="25">
        <v>29.405923000000001</v>
      </c>
    </row>
    <row r="2007" spans="2:6" x14ac:dyDescent="0.25">
      <c r="B2007" s="26" t="s">
        <v>174</v>
      </c>
      <c r="C2007" s="26" t="s">
        <v>1393</v>
      </c>
      <c r="D2007" s="26" t="s">
        <v>1454</v>
      </c>
      <c r="E2007" s="25">
        <v>110.638408</v>
      </c>
      <c r="F2007" s="25">
        <v>26.732899</v>
      </c>
    </row>
    <row r="2008" spans="2:6" x14ac:dyDescent="0.25">
      <c r="B2008" s="26" t="s">
        <v>174</v>
      </c>
      <c r="C2008" s="26" t="s">
        <v>1378</v>
      </c>
      <c r="D2008" s="26" t="s">
        <v>1453</v>
      </c>
      <c r="E2008" s="25">
        <v>111.689545</v>
      </c>
      <c r="F2008" s="25">
        <v>29.060783000000001</v>
      </c>
    </row>
    <row r="2009" spans="2:6" x14ac:dyDescent="0.25">
      <c r="B2009" s="26" t="s">
        <v>174</v>
      </c>
      <c r="C2009" s="26" t="s">
        <v>1450</v>
      </c>
      <c r="D2009" s="26" t="s">
        <v>1452</v>
      </c>
      <c r="E2009" s="25">
        <v>110.55749900000001</v>
      </c>
      <c r="F2009" s="25">
        <v>29.351680999999999</v>
      </c>
    </row>
    <row r="2010" spans="2:6" x14ac:dyDescent="0.25">
      <c r="B2010" s="26" t="s">
        <v>174</v>
      </c>
      <c r="C2010" s="26" t="s">
        <v>1406</v>
      </c>
      <c r="D2010" s="26" t="s">
        <v>1451</v>
      </c>
      <c r="E2010" s="25">
        <v>113.122533</v>
      </c>
      <c r="F2010" s="25">
        <v>26.132968000000002</v>
      </c>
    </row>
    <row r="2011" spans="2:6" x14ac:dyDescent="0.25">
      <c r="B2011" s="26" t="s">
        <v>174</v>
      </c>
      <c r="C2011" s="26" t="s">
        <v>1450</v>
      </c>
      <c r="D2011" s="26" t="s">
        <v>1233</v>
      </c>
      <c r="E2011" s="25">
        <v>110.544432</v>
      </c>
      <c r="F2011" s="25">
        <v>29.126190999999999</v>
      </c>
    </row>
    <row r="2012" spans="2:6" x14ac:dyDescent="0.25">
      <c r="B2012" s="26" t="s">
        <v>174</v>
      </c>
      <c r="C2012" s="26" t="s">
        <v>1376</v>
      </c>
      <c r="D2012" s="26" t="s">
        <v>1449</v>
      </c>
      <c r="E2012" s="25">
        <v>109.863586</v>
      </c>
      <c r="F2012" s="25">
        <v>28.985773999999999</v>
      </c>
    </row>
    <row r="2013" spans="2:6" x14ac:dyDescent="0.25">
      <c r="B2013" s="26" t="s">
        <v>174</v>
      </c>
      <c r="C2013" s="26" t="s">
        <v>1378</v>
      </c>
      <c r="D2013" s="26" t="s">
        <v>1448</v>
      </c>
      <c r="E2013" s="25">
        <v>111.976412</v>
      </c>
      <c r="F2013" s="25">
        <v>28.912288</v>
      </c>
    </row>
    <row r="2014" spans="2:6" x14ac:dyDescent="0.25">
      <c r="B2014" s="26" t="s">
        <v>174</v>
      </c>
      <c r="C2014" s="26" t="s">
        <v>1406</v>
      </c>
      <c r="D2014" s="26" t="s">
        <v>1447</v>
      </c>
      <c r="E2014" s="25">
        <v>113.691545</v>
      </c>
      <c r="F2014" s="25">
        <v>25.556056999999999</v>
      </c>
    </row>
    <row r="2015" spans="2:6" x14ac:dyDescent="0.25">
      <c r="B2015" s="26" t="s">
        <v>174</v>
      </c>
      <c r="C2015" s="26" t="s">
        <v>1386</v>
      </c>
      <c r="D2015" s="26" t="s">
        <v>1446</v>
      </c>
      <c r="E2015" s="25">
        <v>111.585452</v>
      </c>
      <c r="F2015" s="25">
        <v>25.191348999999999</v>
      </c>
    </row>
    <row r="2016" spans="2:6" x14ac:dyDescent="0.25">
      <c r="B2016" s="26" t="s">
        <v>174</v>
      </c>
      <c r="C2016" s="26" t="s">
        <v>1386</v>
      </c>
      <c r="D2016" s="26" t="s">
        <v>1445</v>
      </c>
      <c r="E2016" s="25">
        <v>111.350437</v>
      </c>
      <c r="F2016" s="25">
        <v>25.279720999999999</v>
      </c>
    </row>
    <row r="2017" spans="2:6" x14ac:dyDescent="0.25">
      <c r="B2017" s="26" t="s">
        <v>174</v>
      </c>
      <c r="C2017" s="26" t="s">
        <v>1432</v>
      </c>
      <c r="D2017" s="26" t="s">
        <v>1444</v>
      </c>
      <c r="E2017" s="25">
        <v>113.073493</v>
      </c>
      <c r="F2017" s="25">
        <v>28.812455</v>
      </c>
    </row>
    <row r="2018" spans="2:6" x14ac:dyDescent="0.25">
      <c r="B2018" s="26" t="s">
        <v>174</v>
      </c>
      <c r="C2018" s="26" t="s">
        <v>1403</v>
      </c>
      <c r="D2018" s="26" t="s">
        <v>1443</v>
      </c>
      <c r="E2018" s="25">
        <v>112.36053200000001</v>
      </c>
      <c r="F2018" s="25">
        <v>28.850234</v>
      </c>
    </row>
    <row r="2019" spans="2:6" x14ac:dyDescent="0.25">
      <c r="B2019" s="26" t="s">
        <v>174</v>
      </c>
      <c r="C2019" s="26" t="s">
        <v>1380</v>
      </c>
      <c r="D2019" s="26" t="s">
        <v>1442</v>
      </c>
      <c r="E2019" s="25">
        <v>110.400431</v>
      </c>
      <c r="F2019" s="25">
        <v>28.459018</v>
      </c>
    </row>
    <row r="2020" spans="2:6" x14ac:dyDescent="0.25">
      <c r="B2020" s="26" t="s">
        <v>174</v>
      </c>
      <c r="C2020" s="26" t="s">
        <v>1376</v>
      </c>
      <c r="D2020" s="26" t="s">
        <v>1441</v>
      </c>
      <c r="E2020" s="25">
        <v>110.22659899999999</v>
      </c>
      <c r="F2020" s="25">
        <v>28.221872999999999</v>
      </c>
    </row>
    <row r="2021" spans="2:6" x14ac:dyDescent="0.25">
      <c r="B2021" s="26" t="s">
        <v>174</v>
      </c>
      <c r="C2021" s="26" t="s">
        <v>1393</v>
      </c>
      <c r="D2021" s="26" t="s">
        <v>1440</v>
      </c>
      <c r="E2021" s="25">
        <v>110.582579</v>
      </c>
      <c r="F2021" s="25">
        <v>27.065975000000002</v>
      </c>
    </row>
    <row r="2022" spans="2:6" x14ac:dyDescent="0.25">
      <c r="B2022" s="26" t="s">
        <v>174</v>
      </c>
      <c r="C2022" s="26" t="s">
        <v>1378</v>
      </c>
      <c r="D2022" s="26" t="s">
        <v>1439</v>
      </c>
      <c r="E2022" s="25">
        <v>111.884517</v>
      </c>
      <c r="F2022" s="25">
        <v>29.611259</v>
      </c>
    </row>
    <row r="2023" spans="2:6" x14ac:dyDescent="0.25">
      <c r="B2023" s="26" t="s">
        <v>174</v>
      </c>
      <c r="C2023" s="26" t="s">
        <v>1380</v>
      </c>
      <c r="D2023" s="26" t="s">
        <v>1438</v>
      </c>
      <c r="E2023" s="25">
        <v>109.84350999999999</v>
      </c>
      <c r="F2023" s="25">
        <v>27.215077000000001</v>
      </c>
    </row>
    <row r="2024" spans="2:6" x14ac:dyDescent="0.25">
      <c r="B2024" s="26" t="s">
        <v>174</v>
      </c>
      <c r="C2024" s="26" t="s">
        <v>1388</v>
      </c>
      <c r="D2024" s="26" t="s">
        <v>1437</v>
      </c>
      <c r="E2024" s="25">
        <v>113.64939800000001</v>
      </c>
      <c r="F2024" s="25">
        <v>28.169832</v>
      </c>
    </row>
    <row r="2025" spans="2:6" x14ac:dyDescent="0.25">
      <c r="B2025" s="26" t="s">
        <v>174</v>
      </c>
      <c r="C2025" s="26" t="s">
        <v>1436</v>
      </c>
      <c r="D2025" s="26" t="s">
        <v>1435</v>
      </c>
      <c r="E2025" s="25">
        <v>111.670562</v>
      </c>
      <c r="F2025" s="25">
        <v>27.698167999999999</v>
      </c>
    </row>
    <row r="2026" spans="2:6" x14ac:dyDescent="0.25">
      <c r="B2026" s="26" t="s">
        <v>174</v>
      </c>
      <c r="C2026" s="26" t="s">
        <v>1383</v>
      </c>
      <c r="D2026" s="26" t="s">
        <v>1434</v>
      </c>
      <c r="E2026" s="25">
        <v>112.54149200000001</v>
      </c>
      <c r="F2026" s="25">
        <v>27.740190999999999</v>
      </c>
    </row>
    <row r="2027" spans="2:6" x14ac:dyDescent="0.25">
      <c r="B2027" s="26" t="s">
        <v>174</v>
      </c>
      <c r="C2027" s="26" t="s">
        <v>1383</v>
      </c>
      <c r="D2027" s="26" t="s">
        <v>1433</v>
      </c>
      <c r="E2027" s="25">
        <v>112.957505</v>
      </c>
      <c r="F2027" s="25">
        <v>27.784983</v>
      </c>
    </row>
    <row r="2028" spans="2:6" x14ac:dyDescent="0.25">
      <c r="B2028" s="26" t="s">
        <v>174</v>
      </c>
      <c r="C2028" s="26" t="s">
        <v>1432</v>
      </c>
      <c r="D2028" s="26" t="s">
        <v>1431</v>
      </c>
      <c r="E2028" s="25">
        <v>112.889522</v>
      </c>
      <c r="F2028" s="25">
        <v>28.676676</v>
      </c>
    </row>
    <row r="2029" spans="2:6" x14ac:dyDescent="0.25">
      <c r="B2029" s="26" t="s">
        <v>174</v>
      </c>
      <c r="C2029" s="26" t="s">
        <v>1380</v>
      </c>
      <c r="D2029" s="26" t="s">
        <v>1430</v>
      </c>
      <c r="E2029" s="25">
        <v>110.601551</v>
      </c>
      <c r="F2029" s="25">
        <v>27.913962999999999</v>
      </c>
    </row>
    <row r="2030" spans="2:6" x14ac:dyDescent="0.25">
      <c r="B2030" s="26" t="s">
        <v>174</v>
      </c>
      <c r="C2030" s="26" t="s">
        <v>1378</v>
      </c>
      <c r="D2030" s="26" t="s">
        <v>1429</v>
      </c>
      <c r="E2030" s="25">
        <v>111.765534</v>
      </c>
      <c r="F2030" s="25">
        <v>29.638946000000001</v>
      </c>
    </row>
    <row r="2031" spans="2:6" x14ac:dyDescent="0.25">
      <c r="B2031" s="26" t="s">
        <v>174</v>
      </c>
      <c r="C2031" s="26" t="s">
        <v>1396</v>
      </c>
      <c r="D2031" s="26" t="s">
        <v>1428</v>
      </c>
      <c r="E2031" s="25">
        <v>113.779419</v>
      </c>
      <c r="F2031" s="25">
        <v>26.496061000000001</v>
      </c>
    </row>
    <row r="2032" spans="2:6" x14ac:dyDescent="0.25">
      <c r="B2032" s="26" t="s">
        <v>174</v>
      </c>
      <c r="C2032" s="26" t="s">
        <v>1391</v>
      </c>
      <c r="D2032" s="26" t="s">
        <v>1427</v>
      </c>
      <c r="E2032" s="25">
        <v>112.626594</v>
      </c>
      <c r="F2032" s="25">
        <v>26.900265000000001</v>
      </c>
    </row>
    <row r="2033" spans="2:6" x14ac:dyDescent="0.25">
      <c r="B2033" s="26" t="s">
        <v>174</v>
      </c>
      <c r="C2033" s="26" t="s">
        <v>1396</v>
      </c>
      <c r="D2033" s="26" t="s">
        <v>1426</v>
      </c>
      <c r="E2033" s="25">
        <v>113.124568</v>
      </c>
      <c r="F2033" s="25">
        <v>27.880704999999999</v>
      </c>
    </row>
    <row r="2034" spans="2:6" x14ac:dyDescent="0.25">
      <c r="B2034" s="26" t="s">
        <v>174</v>
      </c>
      <c r="C2034" s="26" t="s">
        <v>1378</v>
      </c>
      <c r="D2034" s="26" t="s">
        <v>1425</v>
      </c>
      <c r="E2034" s="25">
        <v>111.38645099999999</v>
      </c>
      <c r="F2034" s="25">
        <v>29.590366</v>
      </c>
    </row>
    <row r="2035" spans="2:6" x14ac:dyDescent="0.25">
      <c r="B2035" s="26" t="s">
        <v>174</v>
      </c>
      <c r="C2035" s="26" t="s">
        <v>1391</v>
      </c>
      <c r="D2035" s="26" t="s">
        <v>1424</v>
      </c>
      <c r="E2035" s="25">
        <v>112.60453</v>
      </c>
      <c r="F2035" s="25">
        <v>26.948962000000002</v>
      </c>
    </row>
    <row r="2036" spans="2:6" x14ac:dyDescent="0.25">
      <c r="B2036" s="26" t="s">
        <v>174</v>
      </c>
      <c r="C2036" s="26" t="s">
        <v>1391</v>
      </c>
      <c r="D2036" s="26" t="s">
        <v>1423</v>
      </c>
      <c r="E2036" s="25">
        <v>112.096447</v>
      </c>
      <c r="F2036" s="25">
        <v>26.805994999999999</v>
      </c>
    </row>
    <row r="2037" spans="2:6" x14ac:dyDescent="0.25">
      <c r="B2037" s="26" t="s">
        <v>174</v>
      </c>
      <c r="C2037" s="26" t="s">
        <v>1386</v>
      </c>
      <c r="D2037" s="26" t="s">
        <v>1422</v>
      </c>
      <c r="E2037" s="25">
        <v>111.84742</v>
      </c>
      <c r="F2037" s="25">
        <v>26.586435000000002</v>
      </c>
    </row>
    <row r="2038" spans="2:6" x14ac:dyDescent="0.25">
      <c r="B2038" s="26" t="s">
        <v>174</v>
      </c>
      <c r="C2038" s="26" t="s">
        <v>1393</v>
      </c>
      <c r="D2038" s="26" t="s">
        <v>1421</v>
      </c>
      <c r="E2038" s="25">
        <v>110.16242</v>
      </c>
      <c r="F2038" s="25">
        <v>26.588422999999999</v>
      </c>
    </row>
    <row r="2039" spans="2:6" x14ac:dyDescent="0.25">
      <c r="B2039" s="26" t="s">
        <v>174</v>
      </c>
      <c r="C2039" s="26" t="s">
        <v>1391</v>
      </c>
      <c r="D2039" s="26" t="s">
        <v>1420</v>
      </c>
      <c r="E2039" s="25">
        <v>112.866597</v>
      </c>
      <c r="F2039" s="25">
        <v>26.428066000000001</v>
      </c>
    </row>
    <row r="2040" spans="2:6" x14ac:dyDescent="0.25">
      <c r="B2040" s="26" t="s">
        <v>174</v>
      </c>
      <c r="C2040" s="26" t="s">
        <v>1388</v>
      </c>
      <c r="D2040" s="26" t="s">
        <v>1419</v>
      </c>
      <c r="E2040" s="25">
        <v>113.03940799999999</v>
      </c>
      <c r="F2040" s="25">
        <v>28.191913</v>
      </c>
    </row>
    <row r="2041" spans="2:6" x14ac:dyDescent="0.25">
      <c r="B2041" s="26" t="s">
        <v>174</v>
      </c>
      <c r="C2041" s="26" t="s">
        <v>1396</v>
      </c>
      <c r="D2041" s="26" t="s">
        <v>1418</v>
      </c>
      <c r="E2041" s="25">
        <v>113.15841899999999</v>
      </c>
      <c r="F2041" s="25">
        <v>27.791509000000001</v>
      </c>
    </row>
    <row r="2042" spans="2:6" x14ac:dyDescent="0.25">
      <c r="B2042" s="26" t="s">
        <v>174</v>
      </c>
      <c r="C2042" s="26" t="s">
        <v>1376</v>
      </c>
      <c r="D2042" s="26" t="s">
        <v>1417</v>
      </c>
      <c r="E2042" s="25">
        <v>109.488562</v>
      </c>
      <c r="F2042" s="25">
        <v>28.577909999999999</v>
      </c>
    </row>
    <row r="2043" spans="2:6" x14ac:dyDescent="0.25">
      <c r="B2043" s="26" t="s">
        <v>174</v>
      </c>
      <c r="C2043" s="26" t="s">
        <v>1380</v>
      </c>
      <c r="D2043" s="26" t="s">
        <v>1416</v>
      </c>
      <c r="E2043" s="25">
        <v>109.691402</v>
      </c>
      <c r="F2043" s="25">
        <v>27.449513</v>
      </c>
    </row>
    <row r="2044" spans="2:6" x14ac:dyDescent="0.25">
      <c r="B2044" s="26" t="s">
        <v>174</v>
      </c>
      <c r="C2044" s="26" t="s">
        <v>1406</v>
      </c>
      <c r="D2044" s="26" t="s">
        <v>1415</v>
      </c>
      <c r="E2044" s="25">
        <v>113.048423</v>
      </c>
      <c r="F2044" s="25">
        <v>25.806736999999998</v>
      </c>
    </row>
    <row r="2045" spans="2:6" x14ac:dyDescent="0.25">
      <c r="B2045" s="26" t="s">
        <v>174</v>
      </c>
      <c r="C2045" s="26" t="s">
        <v>1396</v>
      </c>
      <c r="D2045" s="26" t="s">
        <v>1414</v>
      </c>
      <c r="E2045" s="25">
        <v>113.545472</v>
      </c>
      <c r="F2045" s="25">
        <v>26.783588999999999</v>
      </c>
    </row>
    <row r="2046" spans="2:6" x14ac:dyDescent="0.25">
      <c r="B2046" s="26" t="s">
        <v>174</v>
      </c>
      <c r="C2046" s="26" t="s">
        <v>1396</v>
      </c>
      <c r="D2046" s="26" t="s">
        <v>1413</v>
      </c>
      <c r="E2046" s="25">
        <v>113.180452</v>
      </c>
      <c r="F2046" s="25">
        <v>27.862155999999999</v>
      </c>
    </row>
    <row r="2047" spans="2:6" x14ac:dyDescent="0.25">
      <c r="B2047" s="26" t="s">
        <v>174</v>
      </c>
      <c r="C2047" s="26" t="s">
        <v>1391</v>
      </c>
      <c r="D2047" s="26" t="s">
        <v>1412</v>
      </c>
      <c r="E2047" s="25">
        <v>112.57344399999999</v>
      </c>
      <c r="F2047" s="25">
        <v>26.917719999999999</v>
      </c>
    </row>
    <row r="2048" spans="2:6" x14ac:dyDescent="0.25">
      <c r="B2048" s="26" t="s">
        <v>174</v>
      </c>
      <c r="C2048" s="26" t="s">
        <v>1386</v>
      </c>
      <c r="D2048" s="26" t="s">
        <v>1411</v>
      </c>
      <c r="E2048" s="25">
        <v>112.203435</v>
      </c>
      <c r="F2048" s="25">
        <v>25.375934999999998</v>
      </c>
    </row>
    <row r="2049" spans="2:6" x14ac:dyDescent="0.25">
      <c r="B2049" s="26" t="s">
        <v>174</v>
      </c>
      <c r="C2049" s="26" t="s">
        <v>1391</v>
      </c>
      <c r="D2049" s="26" t="s">
        <v>1410</v>
      </c>
      <c r="E2049" s="25">
        <v>112.959495</v>
      </c>
      <c r="F2049" s="25">
        <v>27.087043000000001</v>
      </c>
    </row>
    <row r="2050" spans="2:6" x14ac:dyDescent="0.25">
      <c r="B2050" s="26" t="s">
        <v>174</v>
      </c>
      <c r="C2050" s="26" t="s">
        <v>1391</v>
      </c>
      <c r="D2050" s="26" t="s">
        <v>1409</v>
      </c>
      <c r="E2050" s="25">
        <v>112.684403</v>
      </c>
      <c r="F2050" s="25">
        <v>26.744532</v>
      </c>
    </row>
    <row r="2051" spans="2:6" x14ac:dyDescent="0.25">
      <c r="B2051" s="26" t="s">
        <v>174</v>
      </c>
      <c r="C2051" s="26" t="s">
        <v>1391</v>
      </c>
      <c r="D2051" s="26" t="s">
        <v>1408</v>
      </c>
      <c r="E2051" s="25">
        <v>112.875563</v>
      </c>
      <c r="F2051" s="25">
        <v>27.235996</v>
      </c>
    </row>
    <row r="2052" spans="2:6" x14ac:dyDescent="0.25">
      <c r="B2052" s="26" t="s">
        <v>174</v>
      </c>
      <c r="C2052" s="26" t="s">
        <v>1391</v>
      </c>
      <c r="D2052" s="26" t="s">
        <v>1407</v>
      </c>
      <c r="E2052" s="25">
        <v>112.37755300000001</v>
      </c>
      <c r="F2052" s="25">
        <v>26.975294999999999</v>
      </c>
    </row>
    <row r="2053" spans="2:6" x14ac:dyDescent="0.25">
      <c r="B2053" s="26" t="s">
        <v>174</v>
      </c>
      <c r="C2053" s="26" t="s">
        <v>1406</v>
      </c>
      <c r="D2053" s="26" t="s">
        <v>1405</v>
      </c>
      <c r="E2053" s="25">
        <v>113.24255599999999</v>
      </c>
      <c r="F2053" s="25">
        <v>25.981874000000001</v>
      </c>
    </row>
    <row r="2054" spans="2:6" x14ac:dyDescent="0.25">
      <c r="B2054" s="26" t="s">
        <v>174</v>
      </c>
      <c r="C2054" s="26" t="s">
        <v>1403</v>
      </c>
      <c r="D2054" s="26" t="s">
        <v>1404</v>
      </c>
      <c r="E2054" s="25">
        <v>112.33043499999999</v>
      </c>
      <c r="F2054" s="25">
        <v>28.597235000000001</v>
      </c>
    </row>
    <row r="2055" spans="2:6" x14ac:dyDescent="0.25">
      <c r="B2055" s="26" t="s">
        <v>174</v>
      </c>
      <c r="C2055" s="26" t="s">
        <v>1403</v>
      </c>
      <c r="D2055" s="26" t="s">
        <v>1402</v>
      </c>
      <c r="E2055" s="25">
        <v>112.38059800000001</v>
      </c>
      <c r="F2055" s="25">
        <v>28.584983999999999</v>
      </c>
    </row>
    <row r="2056" spans="2:6" x14ac:dyDescent="0.25">
      <c r="B2056" s="26" t="s">
        <v>174</v>
      </c>
      <c r="C2056" s="26" t="s">
        <v>1380</v>
      </c>
      <c r="D2056" s="26" t="s">
        <v>1401</v>
      </c>
      <c r="E2056" s="25">
        <v>110.190487</v>
      </c>
      <c r="F2056" s="25">
        <v>28.012605000000001</v>
      </c>
    </row>
    <row r="2057" spans="2:6" x14ac:dyDescent="0.25">
      <c r="B2057" s="26" t="s">
        <v>174</v>
      </c>
      <c r="C2057" s="26" t="s">
        <v>1380</v>
      </c>
      <c r="D2057" s="26" t="s">
        <v>1400</v>
      </c>
      <c r="E2057" s="25">
        <v>109.79044500000001</v>
      </c>
      <c r="F2057" s="25">
        <v>26.16422</v>
      </c>
    </row>
    <row r="2058" spans="2:6" x14ac:dyDescent="0.25">
      <c r="B2058" s="26" t="s">
        <v>174</v>
      </c>
      <c r="C2058" s="26" t="s">
        <v>1386</v>
      </c>
      <c r="D2058" s="26" t="s">
        <v>1399</v>
      </c>
      <c r="E2058" s="25">
        <v>111.607404</v>
      </c>
      <c r="F2058" s="25">
        <v>25.532530000000001</v>
      </c>
    </row>
    <row r="2059" spans="2:6" x14ac:dyDescent="0.25">
      <c r="B2059" s="26" t="s">
        <v>174</v>
      </c>
      <c r="C2059" s="26" t="s">
        <v>1393</v>
      </c>
      <c r="D2059" s="26" t="s">
        <v>1398</v>
      </c>
      <c r="E2059" s="25">
        <v>111.750491</v>
      </c>
      <c r="F2059" s="25">
        <v>27.264506999999998</v>
      </c>
    </row>
    <row r="2060" spans="2:6" x14ac:dyDescent="0.25">
      <c r="B2060" s="26" t="s">
        <v>174</v>
      </c>
      <c r="C2060" s="26" t="s">
        <v>1393</v>
      </c>
      <c r="D2060" s="26" t="s">
        <v>1397</v>
      </c>
      <c r="E2060" s="25">
        <v>111.280508</v>
      </c>
      <c r="F2060" s="25">
        <v>26.996528000000001</v>
      </c>
    </row>
    <row r="2061" spans="2:6" x14ac:dyDescent="0.25">
      <c r="B2061" s="26" t="s">
        <v>174</v>
      </c>
      <c r="C2061" s="26" t="s">
        <v>1396</v>
      </c>
      <c r="D2061" s="26" t="s">
        <v>1395</v>
      </c>
      <c r="E2061" s="25">
        <v>113.503483</v>
      </c>
      <c r="F2061" s="25">
        <v>27.652325000000001</v>
      </c>
    </row>
    <row r="2062" spans="2:6" x14ac:dyDescent="0.25">
      <c r="B2062" s="26" t="s">
        <v>174</v>
      </c>
      <c r="C2062" s="26" t="s">
        <v>1388</v>
      </c>
      <c r="D2062" s="26" t="s">
        <v>1394</v>
      </c>
      <c r="E2062" s="25">
        <v>113.087559</v>
      </c>
      <c r="F2062" s="25">
        <v>28.251818</v>
      </c>
    </row>
    <row r="2063" spans="2:6" x14ac:dyDescent="0.25">
      <c r="B2063" s="26" t="s">
        <v>174</v>
      </c>
      <c r="C2063" s="26" t="s">
        <v>1393</v>
      </c>
      <c r="D2063" s="26" t="s">
        <v>1392</v>
      </c>
      <c r="E2063" s="25">
        <v>111.039507</v>
      </c>
      <c r="F2063" s="25">
        <v>27.119945999999999</v>
      </c>
    </row>
    <row r="2064" spans="2:6" x14ac:dyDescent="0.25">
      <c r="B2064" s="26" t="s">
        <v>174</v>
      </c>
      <c r="C2064" s="26" t="s">
        <v>1391</v>
      </c>
      <c r="D2064" s="26" t="s">
        <v>1390</v>
      </c>
      <c r="E2064" s="25">
        <v>112.623588</v>
      </c>
      <c r="F2064" s="25">
        <v>26.894368</v>
      </c>
    </row>
    <row r="2065" spans="2:6" x14ac:dyDescent="0.25">
      <c r="B2065" s="26" t="s">
        <v>174</v>
      </c>
      <c r="C2065" s="26" t="s">
        <v>1383</v>
      </c>
      <c r="D2065" s="26" t="s">
        <v>1389</v>
      </c>
      <c r="E2065" s="25">
        <v>112.91345</v>
      </c>
      <c r="F2065" s="25">
        <v>27.862466999999999</v>
      </c>
    </row>
    <row r="2066" spans="2:6" x14ac:dyDescent="0.25">
      <c r="B2066" s="26" t="s">
        <v>174</v>
      </c>
      <c r="C2066" s="26" t="s">
        <v>1388</v>
      </c>
      <c r="D2066" s="26" t="s">
        <v>1387</v>
      </c>
      <c r="E2066" s="25">
        <v>113.042422</v>
      </c>
      <c r="F2066" s="25">
        <v>28.142233000000001</v>
      </c>
    </row>
    <row r="2067" spans="2:6" x14ac:dyDescent="0.25">
      <c r="B2067" s="26" t="s">
        <v>174</v>
      </c>
      <c r="C2067" s="26" t="s">
        <v>1386</v>
      </c>
      <c r="D2067" s="26" t="s">
        <v>1385</v>
      </c>
      <c r="E2067" s="25">
        <v>111.637502</v>
      </c>
      <c r="F2067" s="25">
        <v>26.227682000000001</v>
      </c>
    </row>
    <row r="2068" spans="2:6" x14ac:dyDescent="0.25">
      <c r="B2068" s="26" t="s">
        <v>174</v>
      </c>
      <c r="C2068" s="26" t="s">
        <v>1380</v>
      </c>
      <c r="D2068" s="26" t="s">
        <v>1384</v>
      </c>
      <c r="E2068" s="25">
        <v>109.70245199999999</v>
      </c>
      <c r="F2068" s="25">
        <v>26.581320999999999</v>
      </c>
    </row>
    <row r="2069" spans="2:6" x14ac:dyDescent="0.25">
      <c r="B2069" s="26" t="s">
        <v>174</v>
      </c>
      <c r="C2069" s="26" t="s">
        <v>1383</v>
      </c>
      <c r="D2069" s="26" t="s">
        <v>1382</v>
      </c>
      <c r="E2069" s="25">
        <v>112.53349900000001</v>
      </c>
      <c r="F2069" s="25">
        <v>27.921043999999998</v>
      </c>
    </row>
    <row r="2070" spans="2:6" x14ac:dyDescent="0.25">
      <c r="B2070" s="26" t="s">
        <v>174</v>
      </c>
      <c r="C2070" s="26" t="s">
        <v>1380</v>
      </c>
      <c r="D2070" s="26" t="s">
        <v>1381</v>
      </c>
      <c r="E2070" s="25">
        <v>110.04640000000001</v>
      </c>
      <c r="F2070" s="25">
        <v>27.585225999999999</v>
      </c>
    </row>
    <row r="2071" spans="2:6" x14ac:dyDescent="0.25">
      <c r="B2071" s="26" t="s">
        <v>174</v>
      </c>
      <c r="C2071" s="26" t="s">
        <v>1380</v>
      </c>
      <c r="D2071" s="26" t="s">
        <v>1379</v>
      </c>
      <c r="E2071" s="25">
        <v>109.80943600000001</v>
      </c>
      <c r="F2071" s="25">
        <v>27.871929999999999</v>
      </c>
    </row>
    <row r="2072" spans="2:6" x14ac:dyDescent="0.25">
      <c r="B2072" s="26" t="s">
        <v>174</v>
      </c>
      <c r="C2072" s="26" t="s">
        <v>1378</v>
      </c>
      <c r="D2072" s="26" t="s">
        <v>1377</v>
      </c>
      <c r="E2072" s="25">
        <v>111.687522</v>
      </c>
      <c r="F2072" s="25">
        <v>29.024443000000002</v>
      </c>
    </row>
    <row r="2073" spans="2:6" x14ac:dyDescent="0.25">
      <c r="B2073" s="26" t="s">
        <v>174</v>
      </c>
      <c r="C2073" s="26" t="s">
        <v>1376</v>
      </c>
      <c r="D2073" s="26" t="s">
        <v>1375</v>
      </c>
      <c r="E2073" s="25">
        <v>109.450416</v>
      </c>
      <c r="F2073" s="25">
        <v>29.464122</v>
      </c>
    </row>
    <row r="2074" spans="2:6" x14ac:dyDescent="0.25">
      <c r="B2074" s="26" t="s">
        <v>162</v>
      </c>
      <c r="C2074" s="26" t="s">
        <v>1299</v>
      </c>
      <c r="D2074" s="26" t="s">
        <v>1374</v>
      </c>
      <c r="E2074" s="25">
        <v>103.79241399999999</v>
      </c>
      <c r="F2074" s="25">
        <v>36.072128999999997</v>
      </c>
    </row>
    <row r="2075" spans="2:6" x14ac:dyDescent="0.25">
      <c r="B2075" s="26" t="s">
        <v>162</v>
      </c>
      <c r="C2075" s="26" t="s">
        <v>1308</v>
      </c>
      <c r="D2075" s="26" t="s">
        <v>1373</v>
      </c>
      <c r="E2075" s="25">
        <v>103.395613</v>
      </c>
      <c r="F2075" s="25">
        <v>35.669330000000002</v>
      </c>
    </row>
    <row r="2076" spans="2:6" x14ac:dyDescent="0.25">
      <c r="B2076" s="26" t="s">
        <v>162</v>
      </c>
      <c r="C2076" s="26" t="s">
        <v>1301</v>
      </c>
      <c r="D2076" s="26" t="s">
        <v>1372</v>
      </c>
      <c r="E2076" s="25">
        <v>106.311419</v>
      </c>
      <c r="F2076" s="25">
        <v>33.915123000000001</v>
      </c>
    </row>
    <row r="2077" spans="2:6" x14ac:dyDescent="0.25">
      <c r="B2077" s="26" t="s">
        <v>162</v>
      </c>
      <c r="C2077" s="26" t="s">
        <v>1308</v>
      </c>
      <c r="D2077" s="26" t="s">
        <v>1371</v>
      </c>
      <c r="E2077" s="25">
        <v>103.00251400000001</v>
      </c>
      <c r="F2077" s="25">
        <v>35.497397999999997</v>
      </c>
    </row>
    <row r="2078" spans="2:6" x14ac:dyDescent="0.25">
      <c r="B2078" s="26" t="s">
        <v>162</v>
      </c>
      <c r="C2078" s="26" t="s">
        <v>1308</v>
      </c>
      <c r="D2078" s="26" t="s">
        <v>1370</v>
      </c>
      <c r="E2078" s="25">
        <v>103.249549</v>
      </c>
      <c r="F2078" s="25">
        <v>35.609898999999999</v>
      </c>
    </row>
    <row r="2079" spans="2:6" x14ac:dyDescent="0.25">
      <c r="B2079" s="26" t="s">
        <v>162</v>
      </c>
      <c r="C2079" s="26" t="s">
        <v>1280</v>
      </c>
      <c r="D2079" s="26" t="s">
        <v>1369</v>
      </c>
      <c r="E2079" s="25">
        <v>100.17055499999999</v>
      </c>
      <c r="F2079" s="25">
        <v>39.158513999999997</v>
      </c>
    </row>
    <row r="2080" spans="2:6" x14ac:dyDescent="0.25">
      <c r="B2080" s="26" t="s">
        <v>162</v>
      </c>
      <c r="C2080" s="26" t="s">
        <v>1286</v>
      </c>
      <c r="D2080" s="26" t="s">
        <v>1368</v>
      </c>
      <c r="E2080" s="25">
        <v>103.865601</v>
      </c>
      <c r="F2080" s="25">
        <v>35.400587000000002</v>
      </c>
    </row>
    <row r="2081" spans="2:6" x14ac:dyDescent="0.25">
      <c r="B2081" s="26" t="s">
        <v>162</v>
      </c>
      <c r="C2081" s="26" t="s">
        <v>1296</v>
      </c>
      <c r="D2081" s="26" t="s">
        <v>1367</v>
      </c>
      <c r="E2081" s="25">
        <v>103.360533</v>
      </c>
      <c r="F2081" s="25">
        <v>34.698639</v>
      </c>
    </row>
    <row r="2082" spans="2:6" x14ac:dyDescent="0.25">
      <c r="B2082" s="26" t="s">
        <v>162</v>
      </c>
      <c r="C2082" s="26" t="s">
        <v>1284</v>
      </c>
      <c r="D2082" s="26" t="s">
        <v>1366</v>
      </c>
      <c r="E2082" s="25">
        <v>105.059607</v>
      </c>
      <c r="F2082" s="25">
        <v>35.698507999999997</v>
      </c>
    </row>
    <row r="2083" spans="2:6" x14ac:dyDescent="0.25">
      <c r="B2083" s="26" t="s">
        <v>162</v>
      </c>
      <c r="C2083" s="26" t="s">
        <v>1330</v>
      </c>
      <c r="D2083" s="26" t="s">
        <v>1365</v>
      </c>
      <c r="E2083" s="25">
        <v>102.64857499999999</v>
      </c>
      <c r="F2083" s="25">
        <v>37.934122000000002</v>
      </c>
    </row>
    <row r="2084" spans="2:6" x14ac:dyDescent="0.25">
      <c r="B2084" s="26" t="s">
        <v>162</v>
      </c>
      <c r="C2084" s="26" t="s">
        <v>1282</v>
      </c>
      <c r="D2084" s="26" t="s">
        <v>1364</v>
      </c>
      <c r="E2084" s="25">
        <v>106.659486</v>
      </c>
      <c r="F2084" s="25">
        <v>35.223551</v>
      </c>
    </row>
    <row r="2085" spans="2:6" x14ac:dyDescent="0.25">
      <c r="B2085" s="26" t="s">
        <v>162</v>
      </c>
      <c r="C2085" s="26" t="s">
        <v>1290</v>
      </c>
      <c r="D2085" s="26" t="s">
        <v>1363</v>
      </c>
      <c r="E2085" s="25">
        <v>107.99639000000001</v>
      </c>
      <c r="F2085" s="25">
        <v>36.467574999999997</v>
      </c>
    </row>
    <row r="2086" spans="2:6" x14ac:dyDescent="0.25">
      <c r="B2086" s="26" t="s">
        <v>162</v>
      </c>
      <c r="C2086" s="26" t="s">
        <v>1296</v>
      </c>
      <c r="D2086" s="26" t="s">
        <v>1362</v>
      </c>
      <c r="E2086" s="25">
        <v>103.513616</v>
      </c>
      <c r="F2086" s="25">
        <v>34.594915999999998</v>
      </c>
    </row>
    <row r="2087" spans="2:6" x14ac:dyDescent="0.25">
      <c r="B2087" s="26" t="s">
        <v>162</v>
      </c>
      <c r="C2087" s="26" t="s">
        <v>1330</v>
      </c>
      <c r="D2087" s="26" t="s">
        <v>1361</v>
      </c>
      <c r="E2087" s="25">
        <v>102.90363000000001</v>
      </c>
      <c r="F2087" s="25">
        <v>37.475802000000002</v>
      </c>
    </row>
    <row r="2088" spans="2:6" x14ac:dyDescent="0.25">
      <c r="B2088" s="26" t="s">
        <v>162</v>
      </c>
      <c r="C2088" s="26" t="s">
        <v>1296</v>
      </c>
      <c r="D2088" s="26" t="s">
        <v>1360</v>
      </c>
      <c r="E2088" s="25">
        <v>102.91757200000001</v>
      </c>
      <c r="F2088" s="25">
        <v>35.005935000000001</v>
      </c>
    </row>
    <row r="2089" spans="2:6" x14ac:dyDescent="0.25">
      <c r="B2089" s="26" t="s">
        <v>162</v>
      </c>
      <c r="C2089" s="26" t="s">
        <v>1290</v>
      </c>
      <c r="D2089" s="26" t="s">
        <v>1359</v>
      </c>
      <c r="E2089" s="25">
        <v>108.026447</v>
      </c>
      <c r="F2089" s="25">
        <v>35.825262000000002</v>
      </c>
    </row>
    <row r="2090" spans="2:6" x14ac:dyDescent="0.25">
      <c r="B2090" s="26" t="s">
        <v>162</v>
      </c>
      <c r="C2090" s="26" t="s">
        <v>1308</v>
      </c>
      <c r="D2090" s="26" t="s">
        <v>1358</v>
      </c>
      <c r="E2090" s="25">
        <v>103.357524</v>
      </c>
      <c r="F2090" s="25">
        <v>35.430590000000002</v>
      </c>
    </row>
    <row r="2091" spans="2:6" x14ac:dyDescent="0.25">
      <c r="B2091" s="26" t="s">
        <v>162</v>
      </c>
      <c r="C2091" s="26" t="s">
        <v>1299</v>
      </c>
      <c r="D2091" s="26" t="s">
        <v>1169</v>
      </c>
      <c r="E2091" s="25">
        <v>103.831475</v>
      </c>
      <c r="F2091" s="25">
        <v>36.063181</v>
      </c>
    </row>
    <row r="2092" spans="2:6" x14ac:dyDescent="0.25">
      <c r="B2092" s="26" t="s">
        <v>162</v>
      </c>
      <c r="C2092" s="26" t="s">
        <v>1296</v>
      </c>
      <c r="D2092" s="26" t="s">
        <v>1357</v>
      </c>
      <c r="E2092" s="25">
        <v>102.528577</v>
      </c>
      <c r="F2092" s="25">
        <v>35.208323999999998</v>
      </c>
    </row>
    <row r="2093" spans="2:6" x14ac:dyDescent="0.25">
      <c r="B2093" s="26" t="s">
        <v>162</v>
      </c>
      <c r="C2093" s="26" t="s">
        <v>1330</v>
      </c>
      <c r="D2093" s="26" t="s">
        <v>1356</v>
      </c>
      <c r="E2093" s="25">
        <v>103.14862100000001</v>
      </c>
      <c r="F2093" s="25">
        <v>36.977595999999998</v>
      </c>
    </row>
    <row r="2094" spans="2:6" x14ac:dyDescent="0.25">
      <c r="B2094" s="26" t="s">
        <v>162</v>
      </c>
      <c r="C2094" s="26" t="s">
        <v>1290</v>
      </c>
      <c r="D2094" s="26" t="s">
        <v>1355</v>
      </c>
      <c r="E2094" s="25">
        <v>107.93457100000001</v>
      </c>
      <c r="F2094" s="25">
        <v>35.507933000000001</v>
      </c>
    </row>
    <row r="2095" spans="2:6" x14ac:dyDescent="0.25">
      <c r="B2095" s="26" t="s">
        <v>162</v>
      </c>
      <c r="C2095" s="26" t="s">
        <v>1299</v>
      </c>
      <c r="D2095" s="26" t="s">
        <v>1354</v>
      </c>
      <c r="E2095" s="25">
        <v>103.72553499999999</v>
      </c>
      <c r="F2095" s="25">
        <v>36.109754000000002</v>
      </c>
    </row>
    <row r="2096" spans="2:6" x14ac:dyDescent="0.25">
      <c r="B2096" s="26" t="s">
        <v>162</v>
      </c>
      <c r="C2096" s="26" t="s">
        <v>1286</v>
      </c>
      <c r="D2096" s="26" t="s">
        <v>1353</v>
      </c>
      <c r="E2096" s="25">
        <v>104.6165</v>
      </c>
      <c r="F2096" s="25">
        <v>35.585599999999999</v>
      </c>
    </row>
    <row r="2097" spans="2:6" x14ac:dyDescent="0.25">
      <c r="B2097" s="26" t="s">
        <v>162</v>
      </c>
      <c r="C2097" s="26" t="s">
        <v>1301</v>
      </c>
      <c r="D2097" s="26" t="s">
        <v>1352</v>
      </c>
      <c r="E2097" s="25">
        <v>104.39938600000001</v>
      </c>
      <c r="F2097" s="25">
        <v>34.053485999999999</v>
      </c>
    </row>
    <row r="2098" spans="2:6" x14ac:dyDescent="0.25">
      <c r="B2098" s="26" t="s">
        <v>162</v>
      </c>
      <c r="C2098" s="26" t="s">
        <v>1280</v>
      </c>
      <c r="D2098" s="26" t="s">
        <v>1351</v>
      </c>
      <c r="E2098" s="25">
        <v>101.09561600000001</v>
      </c>
      <c r="F2098" s="25">
        <v>38.790452999999999</v>
      </c>
    </row>
    <row r="2099" spans="2:6" x14ac:dyDescent="0.25">
      <c r="B2099" s="26" t="s">
        <v>162</v>
      </c>
      <c r="C2099" s="26" t="s">
        <v>1286</v>
      </c>
      <c r="D2099" s="26" t="s">
        <v>1350</v>
      </c>
      <c r="E2099" s="25">
        <v>104.043396</v>
      </c>
      <c r="F2099" s="25">
        <v>34.444408000000003</v>
      </c>
    </row>
    <row r="2100" spans="2:6" x14ac:dyDescent="0.25">
      <c r="B2100" s="26" t="s">
        <v>162</v>
      </c>
      <c r="C2100" s="26" t="s">
        <v>1282</v>
      </c>
      <c r="D2100" s="26" t="s">
        <v>1349</v>
      </c>
      <c r="E2100" s="25">
        <v>106.681415</v>
      </c>
      <c r="F2100" s="25">
        <v>35.548814999999998</v>
      </c>
    </row>
    <row r="2101" spans="2:6" x14ac:dyDescent="0.25">
      <c r="B2101" s="26" t="s">
        <v>162</v>
      </c>
      <c r="C2101" s="26" t="s">
        <v>1282</v>
      </c>
      <c r="D2101" s="26" t="s">
        <v>1348</v>
      </c>
      <c r="E2101" s="25">
        <v>107.041415</v>
      </c>
      <c r="F2101" s="25">
        <v>35.308616000000001</v>
      </c>
    </row>
    <row r="2102" spans="2:6" x14ac:dyDescent="0.25">
      <c r="B2102" s="26" t="s">
        <v>162</v>
      </c>
      <c r="C2102" s="26" t="s">
        <v>1284</v>
      </c>
      <c r="D2102" s="26" t="s">
        <v>1347</v>
      </c>
      <c r="E2102" s="25">
        <v>104.831614</v>
      </c>
      <c r="F2102" s="25">
        <v>36.733499000000002</v>
      </c>
    </row>
    <row r="2103" spans="2:6" x14ac:dyDescent="0.25">
      <c r="B2103" s="26" t="s">
        <v>162</v>
      </c>
      <c r="C2103" s="26" t="s">
        <v>1308</v>
      </c>
      <c r="D2103" s="26" t="s">
        <v>1346</v>
      </c>
      <c r="E2103" s="25">
        <v>103.58241</v>
      </c>
      <c r="F2103" s="25">
        <v>35.494101000000001</v>
      </c>
    </row>
    <row r="2104" spans="2:6" x14ac:dyDescent="0.25">
      <c r="B2104" s="26" t="s">
        <v>162</v>
      </c>
      <c r="C2104" s="26" t="s">
        <v>1282</v>
      </c>
      <c r="D2104" s="26" t="s">
        <v>1345</v>
      </c>
      <c r="E2104" s="25">
        <v>106.042586</v>
      </c>
      <c r="F2104" s="25">
        <v>35.208191999999997</v>
      </c>
    </row>
    <row r="2105" spans="2:6" x14ac:dyDescent="0.25">
      <c r="B2105" s="26" t="s">
        <v>162</v>
      </c>
      <c r="C2105" s="26" t="s">
        <v>1290</v>
      </c>
      <c r="D2105" s="26" t="s">
        <v>1344</v>
      </c>
      <c r="E2105" s="25">
        <v>107.888406</v>
      </c>
      <c r="F2105" s="25">
        <v>36.021726000000001</v>
      </c>
    </row>
    <row r="2106" spans="2:6" x14ac:dyDescent="0.25">
      <c r="B2106" s="26" t="s">
        <v>162</v>
      </c>
      <c r="C2106" s="26" t="s">
        <v>1308</v>
      </c>
      <c r="D2106" s="26" t="s">
        <v>1343</v>
      </c>
      <c r="E2106" s="25">
        <v>103.715476</v>
      </c>
      <c r="F2106" s="25">
        <v>35.376109999999997</v>
      </c>
    </row>
    <row r="2107" spans="2:6" x14ac:dyDescent="0.25">
      <c r="B2107" s="26" t="s">
        <v>162</v>
      </c>
      <c r="C2107" s="26" t="s">
        <v>1301</v>
      </c>
      <c r="D2107" s="26" t="s">
        <v>1342</v>
      </c>
      <c r="E2107" s="25">
        <v>105.615392</v>
      </c>
      <c r="F2107" s="25">
        <v>33.335375999999997</v>
      </c>
    </row>
    <row r="2108" spans="2:6" x14ac:dyDescent="0.25">
      <c r="B2108" s="26" t="s">
        <v>162</v>
      </c>
      <c r="C2108" s="26" t="s">
        <v>1278</v>
      </c>
      <c r="D2108" s="26" t="s">
        <v>1341</v>
      </c>
      <c r="E2108" s="25">
        <v>106.21138999999999</v>
      </c>
      <c r="F2108" s="25">
        <v>34.994905000000003</v>
      </c>
    </row>
    <row r="2109" spans="2:6" x14ac:dyDescent="0.25">
      <c r="B2109" s="26" t="s">
        <v>162</v>
      </c>
      <c r="C2109" s="26" t="s">
        <v>1301</v>
      </c>
      <c r="D2109" s="26" t="s">
        <v>1340</v>
      </c>
      <c r="E2109" s="25">
        <v>106.094418</v>
      </c>
      <c r="F2109" s="25">
        <v>33.775193999999999</v>
      </c>
    </row>
    <row r="2110" spans="2:6" x14ac:dyDescent="0.25">
      <c r="B2110" s="26" t="s">
        <v>162</v>
      </c>
      <c r="C2110" s="26" t="s">
        <v>1301</v>
      </c>
      <c r="D2110" s="26" t="s">
        <v>1339</v>
      </c>
      <c r="E2110" s="25">
        <v>105.74847800000001</v>
      </c>
      <c r="F2110" s="25">
        <v>33.756635000000003</v>
      </c>
    </row>
    <row r="2111" spans="2:6" x14ac:dyDescent="0.25">
      <c r="B2111" s="26" t="s">
        <v>162</v>
      </c>
      <c r="C2111" s="26" t="s">
        <v>1288</v>
      </c>
      <c r="D2111" s="26" t="s">
        <v>1338</v>
      </c>
      <c r="E2111" s="25">
        <v>94.668526999999997</v>
      </c>
      <c r="F2111" s="25">
        <v>40.147866999999998</v>
      </c>
    </row>
    <row r="2112" spans="2:6" x14ac:dyDescent="0.25">
      <c r="B2112" s="26" t="s">
        <v>162</v>
      </c>
      <c r="C2112" s="26" t="s">
        <v>1301</v>
      </c>
      <c r="D2112" s="26" t="s">
        <v>1337</v>
      </c>
      <c r="E2112" s="25">
        <v>104.68955800000001</v>
      </c>
      <c r="F2112" s="25">
        <v>32.949601000000001</v>
      </c>
    </row>
    <row r="2113" spans="2:6" x14ac:dyDescent="0.25">
      <c r="B2113" s="26" t="s">
        <v>162</v>
      </c>
      <c r="C2113" s="26" t="s">
        <v>1284</v>
      </c>
      <c r="D2113" s="26" t="s">
        <v>1336</v>
      </c>
      <c r="E2113" s="25">
        <v>104.069444</v>
      </c>
      <c r="F2113" s="25">
        <v>37.187406000000003</v>
      </c>
    </row>
    <row r="2114" spans="2:6" x14ac:dyDescent="0.25">
      <c r="B2114" s="26" t="s">
        <v>162</v>
      </c>
      <c r="C2114" s="26" t="s">
        <v>1299</v>
      </c>
      <c r="D2114" s="26" t="s">
        <v>1335</v>
      </c>
      <c r="E2114" s="25">
        <v>104.11956600000001</v>
      </c>
      <c r="F2114" s="25">
        <v>35.848851000000003</v>
      </c>
    </row>
    <row r="2115" spans="2:6" x14ac:dyDescent="0.25">
      <c r="B2115" s="26" t="s">
        <v>162</v>
      </c>
      <c r="C2115" s="26" t="s">
        <v>1290</v>
      </c>
      <c r="D2115" s="26" t="s">
        <v>1334</v>
      </c>
      <c r="E2115" s="25">
        <v>108.36637500000001</v>
      </c>
      <c r="F2115" s="25">
        <v>35.498218999999999</v>
      </c>
    </row>
    <row r="2116" spans="2:6" x14ac:dyDescent="0.25">
      <c r="B2116" s="26" t="s">
        <v>162</v>
      </c>
      <c r="C2116" s="26" t="s">
        <v>1278</v>
      </c>
      <c r="D2116" s="26" t="s">
        <v>1333</v>
      </c>
      <c r="E2116" s="25">
        <v>104.897428</v>
      </c>
      <c r="F2116" s="25">
        <v>34.727668999999999</v>
      </c>
    </row>
    <row r="2117" spans="2:6" x14ac:dyDescent="0.25">
      <c r="B2117" s="26" t="s">
        <v>162</v>
      </c>
      <c r="C2117" s="26" t="s">
        <v>1301</v>
      </c>
      <c r="D2117" s="26" t="s">
        <v>1332</v>
      </c>
      <c r="E2117" s="25">
        <v>104.932593</v>
      </c>
      <c r="F2117" s="25">
        <v>33.398071999999999</v>
      </c>
    </row>
    <row r="2118" spans="2:6" x14ac:dyDescent="0.25">
      <c r="B2118" s="26" t="s">
        <v>162</v>
      </c>
      <c r="C2118" s="26" t="s">
        <v>1280</v>
      </c>
      <c r="D2118" s="26" t="s">
        <v>1331</v>
      </c>
      <c r="E2118" s="25">
        <v>100.819429</v>
      </c>
      <c r="F2118" s="25">
        <v>38.436841999999999</v>
      </c>
    </row>
    <row r="2119" spans="2:6" x14ac:dyDescent="0.25">
      <c r="B2119" s="26" t="s">
        <v>162</v>
      </c>
      <c r="C2119" s="26" t="s">
        <v>1330</v>
      </c>
      <c r="D2119" s="26" t="s">
        <v>1329</v>
      </c>
      <c r="E2119" s="25">
        <v>103.10039999999999</v>
      </c>
      <c r="F2119" s="25">
        <v>38.630625000000002</v>
      </c>
    </row>
    <row r="2120" spans="2:6" x14ac:dyDescent="0.25">
      <c r="B2120" s="26" t="s">
        <v>162</v>
      </c>
      <c r="C2120" s="26" t="s">
        <v>1292</v>
      </c>
      <c r="D2120" s="26" t="s">
        <v>1328</v>
      </c>
      <c r="E2120" s="25">
        <v>101.97946399999999</v>
      </c>
      <c r="F2120" s="25">
        <v>38.252941</v>
      </c>
    </row>
    <row r="2121" spans="2:6" x14ac:dyDescent="0.25">
      <c r="B2121" s="26" t="s">
        <v>162</v>
      </c>
      <c r="C2121" s="26" t="s">
        <v>1299</v>
      </c>
      <c r="D2121" s="26" t="s">
        <v>1327</v>
      </c>
      <c r="E2121" s="25">
        <v>103.26662399999999</v>
      </c>
      <c r="F2121" s="25">
        <v>36.742094999999999</v>
      </c>
    </row>
    <row r="2122" spans="2:6" x14ac:dyDescent="0.25">
      <c r="B2122" s="26" t="s">
        <v>162</v>
      </c>
      <c r="C2122" s="26" t="s">
        <v>1308</v>
      </c>
      <c r="D2122" s="26" t="s">
        <v>1326</v>
      </c>
      <c r="E2122" s="25">
        <v>103.292507</v>
      </c>
      <c r="F2122" s="25">
        <v>35.963329999999999</v>
      </c>
    </row>
    <row r="2123" spans="2:6" x14ac:dyDescent="0.25">
      <c r="B2123" s="26" t="s">
        <v>162</v>
      </c>
      <c r="C2123" s="26" t="s">
        <v>1282</v>
      </c>
      <c r="D2123" s="26" t="s">
        <v>1325</v>
      </c>
      <c r="E2123" s="25">
        <v>107.37451799999999</v>
      </c>
      <c r="F2123" s="25">
        <v>35.338669000000003</v>
      </c>
    </row>
    <row r="2124" spans="2:6" x14ac:dyDescent="0.25">
      <c r="B2124" s="26" t="s">
        <v>162</v>
      </c>
      <c r="C2124" s="26" t="s">
        <v>1278</v>
      </c>
      <c r="D2124" s="26" t="s">
        <v>1324</v>
      </c>
      <c r="E2124" s="25">
        <v>106.143595</v>
      </c>
      <c r="F2124" s="25">
        <v>34.753883000000002</v>
      </c>
    </row>
    <row r="2125" spans="2:6" x14ac:dyDescent="0.25">
      <c r="B2125" s="26" t="s">
        <v>162</v>
      </c>
      <c r="C2125" s="26" t="s">
        <v>1286</v>
      </c>
      <c r="D2125" s="26" t="s">
        <v>1323</v>
      </c>
      <c r="E2125" s="25">
        <v>104.22158400000001</v>
      </c>
      <c r="F2125" s="25">
        <v>35.142392000000001</v>
      </c>
    </row>
    <row r="2126" spans="2:6" x14ac:dyDescent="0.25">
      <c r="B2126" s="26" t="s">
        <v>162</v>
      </c>
      <c r="C2126" s="26" t="s">
        <v>1286</v>
      </c>
      <c r="D2126" s="26" t="s">
        <v>1322</v>
      </c>
      <c r="E2126" s="25">
        <v>104.478595</v>
      </c>
      <c r="F2126" s="25">
        <v>34.85425</v>
      </c>
    </row>
    <row r="2127" spans="2:6" x14ac:dyDescent="0.25">
      <c r="B2127" s="26" t="s">
        <v>162</v>
      </c>
      <c r="C2127" s="26" t="s">
        <v>1282</v>
      </c>
      <c r="D2127" s="26" t="s">
        <v>1321</v>
      </c>
      <c r="E2127" s="25">
        <v>107.627461</v>
      </c>
      <c r="F2127" s="25">
        <v>35.071581999999999</v>
      </c>
    </row>
    <row r="2128" spans="2:6" x14ac:dyDescent="0.25">
      <c r="B2128" s="26" t="s">
        <v>162</v>
      </c>
      <c r="C2128" s="26" t="s">
        <v>1288</v>
      </c>
      <c r="D2128" s="26" t="s">
        <v>1320</v>
      </c>
      <c r="E2128" s="25">
        <v>97.051711999999995</v>
      </c>
      <c r="F2128" s="25">
        <v>40.297620000000002</v>
      </c>
    </row>
    <row r="2129" spans="2:6" x14ac:dyDescent="0.25">
      <c r="B2129" s="26" t="s">
        <v>162</v>
      </c>
      <c r="C2129" s="26" t="s">
        <v>1296</v>
      </c>
      <c r="D2129" s="26" t="s">
        <v>1319</v>
      </c>
      <c r="E2129" s="25">
        <v>102.07859999999999</v>
      </c>
      <c r="F2129" s="25">
        <v>34.003357999999999</v>
      </c>
    </row>
    <row r="2130" spans="2:6" x14ac:dyDescent="0.25">
      <c r="B2130" s="26" t="s">
        <v>162</v>
      </c>
      <c r="C2130" s="26" t="s">
        <v>1290</v>
      </c>
      <c r="D2130" s="26" t="s">
        <v>1318</v>
      </c>
      <c r="E2130" s="25">
        <v>107.31447</v>
      </c>
      <c r="F2130" s="25">
        <v>36.574427</v>
      </c>
    </row>
    <row r="2131" spans="2:6" x14ac:dyDescent="0.25">
      <c r="B2131" s="26" t="s">
        <v>162</v>
      </c>
      <c r="C2131" s="26" t="s">
        <v>1288</v>
      </c>
      <c r="D2131" s="26" t="s">
        <v>1317</v>
      </c>
      <c r="E2131" s="25">
        <v>95.788736</v>
      </c>
      <c r="F2131" s="25">
        <v>40.526105999999999</v>
      </c>
    </row>
    <row r="2132" spans="2:6" x14ac:dyDescent="0.25">
      <c r="B2132" s="26" t="s">
        <v>162</v>
      </c>
      <c r="C2132" s="26" t="s">
        <v>1280</v>
      </c>
      <c r="D2132" s="26" t="s">
        <v>1316</v>
      </c>
      <c r="E2132" s="25">
        <v>100.48455800000001</v>
      </c>
      <c r="F2132" s="25">
        <v>38.934781000000001</v>
      </c>
    </row>
    <row r="2133" spans="2:6" x14ac:dyDescent="0.25">
      <c r="B2133" s="26" t="s">
        <v>162</v>
      </c>
      <c r="C2133" s="26" t="s">
        <v>1278</v>
      </c>
      <c r="D2133" s="26" t="s">
        <v>1315</v>
      </c>
      <c r="E2133" s="25">
        <v>105.34247499999999</v>
      </c>
      <c r="F2133" s="25">
        <v>34.738300000000002</v>
      </c>
    </row>
    <row r="2134" spans="2:6" x14ac:dyDescent="0.25">
      <c r="B2134" s="26" t="s">
        <v>162</v>
      </c>
      <c r="C2134" s="26" t="s">
        <v>1284</v>
      </c>
      <c r="D2134" s="26" t="s">
        <v>1314</v>
      </c>
      <c r="E2134" s="25">
        <v>104.155413</v>
      </c>
      <c r="F2134" s="25">
        <v>36.541463999999998</v>
      </c>
    </row>
    <row r="2135" spans="2:6" x14ac:dyDescent="0.25">
      <c r="B2135" s="26" t="s">
        <v>162</v>
      </c>
      <c r="C2135" s="26" t="s">
        <v>1299</v>
      </c>
      <c r="D2135" s="26" t="s">
        <v>1313</v>
      </c>
      <c r="E2135" s="25">
        <v>103.953464</v>
      </c>
      <c r="F2135" s="25">
        <v>36.338141999999998</v>
      </c>
    </row>
    <row r="2136" spans="2:6" x14ac:dyDescent="0.25">
      <c r="B2136" s="26" t="s">
        <v>162</v>
      </c>
      <c r="C2136" s="26" t="s">
        <v>1296</v>
      </c>
      <c r="D2136" s="26" t="s">
        <v>1312</v>
      </c>
      <c r="E2136" s="25">
        <v>102.494424</v>
      </c>
      <c r="F2136" s="25">
        <v>34.597087000000002</v>
      </c>
    </row>
    <row r="2137" spans="2:6" x14ac:dyDescent="0.25">
      <c r="B2137" s="26" t="s">
        <v>162</v>
      </c>
      <c r="C2137" s="26" t="s">
        <v>1301</v>
      </c>
      <c r="D2137" s="26" t="s">
        <v>1311</v>
      </c>
      <c r="E2137" s="25">
        <v>105.18359100000001</v>
      </c>
      <c r="F2137" s="25">
        <v>34.194685</v>
      </c>
    </row>
    <row r="2138" spans="2:6" x14ac:dyDescent="0.25">
      <c r="B2138" s="26" t="s">
        <v>162</v>
      </c>
      <c r="C2138" s="26" t="s">
        <v>1278</v>
      </c>
      <c r="D2138" s="26" t="s">
        <v>1310</v>
      </c>
      <c r="E2138" s="25">
        <v>105.681575</v>
      </c>
      <c r="F2138" s="25">
        <v>34.864876000000002</v>
      </c>
    </row>
    <row r="2139" spans="2:6" x14ac:dyDescent="0.25">
      <c r="B2139" s="26" t="s">
        <v>162</v>
      </c>
      <c r="C2139" s="26" t="s">
        <v>1278</v>
      </c>
      <c r="D2139" s="26" t="s">
        <v>1309</v>
      </c>
      <c r="E2139" s="25">
        <v>105.73041499999999</v>
      </c>
      <c r="F2139" s="25">
        <v>34.587316000000001</v>
      </c>
    </row>
    <row r="2140" spans="2:6" x14ac:dyDescent="0.25">
      <c r="B2140" s="26" t="s">
        <v>162</v>
      </c>
      <c r="C2140" s="26" t="s">
        <v>1308</v>
      </c>
      <c r="D2140" s="26" t="s">
        <v>1307</v>
      </c>
      <c r="E2140" s="25">
        <v>102.882518</v>
      </c>
      <c r="F2140" s="25">
        <v>35.723498999999997</v>
      </c>
    </row>
    <row r="2141" spans="2:6" x14ac:dyDescent="0.25">
      <c r="B2141" s="26" t="s">
        <v>162</v>
      </c>
      <c r="C2141" s="26" t="s">
        <v>1299</v>
      </c>
      <c r="D2141" s="26" t="s">
        <v>1306</v>
      </c>
      <c r="E2141" s="25">
        <v>102.86542799999999</v>
      </c>
      <c r="F2141" s="25">
        <v>36.351863000000002</v>
      </c>
    </row>
    <row r="2142" spans="2:6" x14ac:dyDescent="0.25">
      <c r="B2142" s="26" t="s">
        <v>162</v>
      </c>
      <c r="C2142" s="26" t="s">
        <v>1288</v>
      </c>
      <c r="D2142" s="26" t="s">
        <v>1305</v>
      </c>
      <c r="E2142" s="25">
        <v>94.883691999999996</v>
      </c>
      <c r="F2142" s="25">
        <v>39.518329999999999</v>
      </c>
    </row>
    <row r="2143" spans="2:6" x14ac:dyDescent="0.25">
      <c r="B2143" s="26" t="s">
        <v>162</v>
      </c>
      <c r="C2143" s="26" t="s">
        <v>1280</v>
      </c>
      <c r="D2143" s="26" t="s">
        <v>1304</v>
      </c>
      <c r="E2143" s="25">
        <v>99.621904999999998</v>
      </c>
      <c r="F2143" s="25">
        <v>38.8431</v>
      </c>
    </row>
    <row r="2144" spans="2:6" x14ac:dyDescent="0.25">
      <c r="B2144" s="26" t="s">
        <v>162</v>
      </c>
      <c r="C2144" s="26" t="s">
        <v>1288</v>
      </c>
      <c r="D2144" s="26" t="s">
        <v>1303</v>
      </c>
      <c r="E2144" s="25">
        <v>98.514322000000007</v>
      </c>
      <c r="F2144" s="25">
        <v>39.751246000000002</v>
      </c>
    </row>
    <row r="2145" spans="2:6" x14ac:dyDescent="0.25">
      <c r="B2145" s="26" t="s">
        <v>162</v>
      </c>
      <c r="C2145" s="26" t="s">
        <v>1296</v>
      </c>
      <c r="D2145" s="26" t="s">
        <v>1302</v>
      </c>
      <c r="E2145" s="25">
        <v>104.37748999999999</v>
      </c>
      <c r="F2145" s="25">
        <v>33.790815000000002</v>
      </c>
    </row>
    <row r="2146" spans="2:6" x14ac:dyDescent="0.25">
      <c r="B2146" s="26" t="s">
        <v>162</v>
      </c>
      <c r="C2146" s="26" t="s">
        <v>1301</v>
      </c>
      <c r="D2146" s="26" t="s">
        <v>1300</v>
      </c>
      <c r="E2146" s="25">
        <v>105.30761</v>
      </c>
      <c r="F2146" s="25">
        <v>34.016787000000001</v>
      </c>
    </row>
    <row r="2147" spans="2:6" x14ac:dyDescent="0.25">
      <c r="B2147" s="26" t="s">
        <v>162</v>
      </c>
      <c r="C2147" s="26" t="s">
        <v>1299</v>
      </c>
      <c r="D2147" s="26" t="s">
        <v>1298</v>
      </c>
      <c r="E2147" s="25">
        <v>103.63458</v>
      </c>
      <c r="F2147" s="25">
        <v>36.094109000000003</v>
      </c>
    </row>
    <row r="2148" spans="2:6" x14ac:dyDescent="0.25">
      <c r="B2148" s="26" t="s">
        <v>162</v>
      </c>
      <c r="C2148" s="26" t="s">
        <v>1290</v>
      </c>
      <c r="D2148" s="26" t="s">
        <v>1297</v>
      </c>
      <c r="E2148" s="25">
        <v>107.657391</v>
      </c>
      <c r="F2148" s="25">
        <v>35.736863999999997</v>
      </c>
    </row>
    <row r="2149" spans="2:6" x14ac:dyDescent="0.25">
      <c r="B2149" s="26" t="s">
        <v>162</v>
      </c>
      <c r="C2149" s="26" t="s">
        <v>1296</v>
      </c>
      <c r="D2149" s="26" t="s">
        <v>1295</v>
      </c>
      <c r="E2149" s="25">
        <v>103.22844000000001</v>
      </c>
      <c r="F2149" s="25">
        <v>34.062019999999997</v>
      </c>
    </row>
    <row r="2150" spans="2:6" x14ac:dyDescent="0.25">
      <c r="B2150" s="26" t="s">
        <v>162</v>
      </c>
      <c r="C2150" s="26" t="s">
        <v>1286</v>
      </c>
      <c r="D2150" s="26" t="s">
        <v>1294</v>
      </c>
      <c r="E2150" s="25">
        <v>105.24840399999999</v>
      </c>
      <c r="F2150" s="25">
        <v>35.217216999999998</v>
      </c>
    </row>
    <row r="2151" spans="2:6" x14ac:dyDescent="0.25">
      <c r="B2151" s="26" t="s">
        <v>162</v>
      </c>
      <c r="C2151" s="26" t="s">
        <v>1288</v>
      </c>
      <c r="D2151" s="26" t="s">
        <v>1293</v>
      </c>
      <c r="E2151" s="25">
        <v>98.908367999999996</v>
      </c>
      <c r="F2151" s="25">
        <v>39.990029</v>
      </c>
    </row>
    <row r="2152" spans="2:6" x14ac:dyDescent="0.25">
      <c r="B2152" s="26" t="s">
        <v>162</v>
      </c>
      <c r="C2152" s="26" t="s">
        <v>1292</v>
      </c>
      <c r="D2152" s="26" t="s">
        <v>1291</v>
      </c>
      <c r="E2152" s="25">
        <v>102.200586</v>
      </c>
      <c r="F2152" s="25">
        <v>38.525772000000003</v>
      </c>
    </row>
    <row r="2153" spans="2:6" x14ac:dyDescent="0.25">
      <c r="B2153" s="26" t="s">
        <v>162</v>
      </c>
      <c r="C2153" s="26" t="s">
        <v>1290</v>
      </c>
      <c r="D2153" s="26" t="s">
        <v>1289</v>
      </c>
      <c r="E2153" s="25">
        <v>107.207576</v>
      </c>
      <c r="F2153" s="25">
        <v>35.683230999999999</v>
      </c>
    </row>
    <row r="2154" spans="2:6" x14ac:dyDescent="0.25">
      <c r="B2154" s="26" t="s">
        <v>162</v>
      </c>
      <c r="C2154" s="26" t="s">
        <v>1288</v>
      </c>
      <c r="D2154" s="26" t="s">
        <v>1287</v>
      </c>
      <c r="E2154" s="25">
        <v>94.346760000000003</v>
      </c>
      <c r="F2154" s="25">
        <v>39.640045000000001</v>
      </c>
    </row>
    <row r="2155" spans="2:6" x14ac:dyDescent="0.25">
      <c r="B2155" s="26" t="s">
        <v>162</v>
      </c>
      <c r="C2155" s="26" t="s">
        <v>1286</v>
      </c>
      <c r="D2155" s="26" t="s">
        <v>1285</v>
      </c>
      <c r="E2155" s="25">
        <v>104.641381</v>
      </c>
      <c r="F2155" s="25">
        <v>35.010196999999998</v>
      </c>
    </row>
    <row r="2156" spans="2:6" x14ac:dyDescent="0.25">
      <c r="B2156" s="26" t="s">
        <v>162</v>
      </c>
      <c r="C2156" s="26" t="s">
        <v>1284</v>
      </c>
      <c r="D2156" s="26" t="s">
        <v>1283</v>
      </c>
      <c r="E2156" s="25">
        <v>104.682515</v>
      </c>
      <c r="F2156" s="25">
        <v>36.577095999999997</v>
      </c>
    </row>
    <row r="2157" spans="2:6" x14ac:dyDescent="0.25">
      <c r="B2157" s="26" t="s">
        <v>162</v>
      </c>
      <c r="C2157" s="26" t="s">
        <v>1282</v>
      </c>
      <c r="D2157" s="26" t="s">
        <v>1281</v>
      </c>
      <c r="E2157" s="25">
        <v>105.738416</v>
      </c>
      <c r="F2157" s="25">
        <v>35.528257000000004</v>
      </c>
    </row>
    <row r="2158" spans="2:6" x14ac:dyDescent="0.25">
      <c r="B2158" s="26" t="s">
        <v>162</v>
      </c>
      <c r="C2158" s="26" t="s">
        <v>1280</v>
      </c>
      <c r="D2158" s="26" t="s">
        <v>1279</v>
      </c>
      <c r="E2158" s="25">
        <v>99.825760000000002</v>
      </c>
      <c r="F2158" s="25">
        <v>39.383645999999999</v>
      </c>
    </row>
    <row r="2159" spans="2:6" x14ac:dyDescent="0.25">
      <c r="B2159" s="26" t="s">
        <v>162</v>
      </c>
      <c r="C2159" s="26" t="s">
        <v>1278</v>
      </c>
      <c r="D2159" s="26" t="s">
        <v>1277</v>
      </c>
      <c r="E2159" s="25">
        <v>105.895597</v>
      </c>
      <c r="F2159" s="25">
        <v>34.576337000000002</v>
      </c>
    </row>
    <row r="2160" spans="2:6" x14ac:dyDescent="0.25">
      <c r="B2160" s="26" t="s">
        <v>148</v>
      </c>
      <c r="C2160" s="26" t="s">
        <v>1223</v>
      </c>
      <c r="D2160" s="26" t="s">
        <v>1276</v>
      </c>
      <c r="E2160" s="25">
        <v>117.61441499999999</v>
      </c>
      <c r="F2160" s="25">
        <v>26.240219</v>
      </c>
    </row>
    <row r="2161" spans="2:6" x14ac:dyDescent="0.25">
      <c r="B2161" s="26" t="s">
        <v>148</v>
      </c>
      <c r="C2161" s="26" t="s">
        <v>1201</v>
      </c>
      <c r="D2161" s="26" t="s">
        <v>1275</v>
      </c>
      <c r="E2161" s="25">
        <v>116.42644300000001</v>
      </c>
      <c r="F2161" s="25">
        <v>25.055569999999999</v>
      </c>
    </row>
    <row r="2162" spans="2:6" x14ac:dyDescent="0.25">
      <c r="B2162" s="26" t="s">
        <v>148</v>
      </c>
      <c r="C2162" s="26" t="s">
        <v>1184</v>
      </c>
      <c r="D2162" s="26" t="s">
        <v>1274</v>
      </c>
      <c r="E2162" s="25">
        <v>117.43656</v>
      </c>
      <c r="F2162" s="25">
        <v>23.706894999999999</v>
      </c>
    </row>
    <row r="2163" spans="2:6" x14ac:dyDescent="0.25">
      <c r="B2163" s="26" t="s">
        <v>148</v>
      </c>
      <c r="C2163" s="26" t="s">
        <v>1189</v>
      </c>
      <c r="D2163" s="26" t="s">
        <v>1273</v>
      </c>
      <c r="E2163" s="25">
        <v>118.61958</v>
      </c>
      <c r="F2163" s="25">
        <v>24.894970000000001</v>
      </c>
    </row>
    <row r="2164" spans="2:6" x14ac:dyDescent="0.25">
      <c r="B2164" s="26" t="s">
        <v>148</v>
      </c>
      <c r="C2164" s="26" t="s">
        <v>1184</v>
      </c>
      <c r="D2164" s="26" t="s">
        <v>1272</v>
      </c>
      <c r="E2164" s="25">
        <v>117.346448</v>
      </c>
      <c r="F2164" s="25">
        <v>23.964072999999999</v>
      </c>
    </row>
    <row r="2165" spans="2:6" x14ac:dyDescent="0.25">
      <c r="B2165" s="26" t="s">
        <v>148</v>
      </c>
      <c r="C2165" s="26" t="s">
        <v>1187</v>
      </c>
      <c r="D2165" s="26" t="s">
        <v>1271</v>
      </c>
      <c r="E2165" s="25">
        <v>119.280432</v>
      </c>
      <c r="F2165" s="25">
        <v>26.052841999999998</v>
      </c>
    </row>
    <row r="2166" spans="2:6" x14ac:dyDescent="0.25">
      <c r="B2166" s="26" t="s">
        <v>148</v>
      </c>
      <c r="C2166" s="26" t="s">
        <v>1210</v>
      </c>
      <c r="D2166" s="26" t="s">
        <v>1270</v>
      </c>
      <c r="E2166" s="25">
        <v>118.698454</v>
      </c>
      <c r="F2166" s="25">
        <v>25.368290999999999</v>
      </c>
    </row>
    <row r="2167" spans="2:6" x14ac:dyDescent="0.25">
      <c r="B2167" s="26" t="s">
        <v>148</v>
      </c>
      <c r="C2167" s="26" t="s">
        <v>1192</v>
      </c>
      <c r="D2167" s="26" t="s">
        <v>1269</v>
      </c>
      <c r="E2167" s="25">
        <v>117.34048199999999</v>
      </c>
      <c r="F2167" s="25">
        <v>27.547273000000001</v>
      </c>
    </row>
    <row r="2168" spans="2:6" x14ac:dyDescent="0.25">
      <c r="B2168" s="26" t="s">
        <v>148</v>
      </c>
      <c r="C2168" s="26" t="s">
        <v>1184</v>
      </c>
      <c r="D2168" s="26" t="s">
        <v>1268</v>
      </c>
      <c r="E2168" s="25">
        <v>117.540586</v>
      </c>
      <c r="F2168" s="25">
        <v>25.010068</v>
      </c>
    </row>
    <row r="2169" spans="2:6" x14ac:dyDescent="0.25">
      <c r="B2169" s="26" t="s">
        <v>148</v>
      </c>
      <c r="C2169" s="26" t="s">
        <v>1189</v>
      </c>
      <c r="D2169" s="26" t="s">
        <v>1267</v>
      </c>
      <c r="E2169" s="25">
        <v>118.392572</v>
      </c>
      <c r="F2169" s="25">
        <v>24.966362</v>
      </c>
    </row>
    <row r="2170" spans="2:6" x14ac:dyDescent="0.25">
      <c r="B2170" s="26" t="s">
        <v>148</v>
      </c>
      <c r="C2170" s="26" t="s">
        <v>1184</v>
      </c>
      <c r="D2170" s="26" t="s">
        <v>1266</v>
      </c>
      <c r="E2170" s="25">
        <v>117.363446</v>
      </c>
      <c r="F2170" s="25">
        <v>24.520852000000001</v>
      </c>
    </row>
    <row r="2171" spans="2:6" x14ac:dyDescent="0.25">
      <c r="B2171" s="26" t="s">
        <v>148</v>
      </c>
      <c r="C2171" s="26" t="s">
        <v>1194</v>
      </c>
      <c r="D2171" s="26" t="s">
        <v>1265</v>
      </c>
      <c r="E2171" s="25">
        <v>118.752578</v>
      </c>
      <c r="F2171" s="25">
        <v>26.583262000000001</v>
      </c>
    </row>
    <row r="2172" spans="2:6" x14ac:dyDescent="0.25">
      <c r="B2172" s="26" t="s">
        <v>148</v>
      </c>
      <c r="C2172" s="26" t="s">
        <v>1187</v>
      </c>
      <c r="D2172" s="26" t="s">
        <v>1264</v>
      </c>
      <c r="E2172" s="25">
        <v>119.320528</v>
      </c>
      <c r="F2172" s="25">
        <v>26.058527999999999</v>
      </c>
    </row>
    <row r="2173" spans="2:6" x14ac:dyDescent="0.25">
      <c r="B2173" s="26" t="s">
        <v>148</v>
      </c>
      <c r="C2173" s="26" t="s">
        <v>1196</v>
      </c>
      <c r="D2173" s="26" t="s">
        <v>1263</v>
      </c>
      <c r="E2173" s="25">
        <v>118.158563</v>
      </c>
      <c r="F2173" s="25">
        <v>24.729113999999999</v>
      </c>
    </row>
    <row r="2174" spans="2:6" x14ac:dyDescent="0.25">
      <c r="B2174" s="26" t="s">
        <v>148</v>
      </c>
      <c r="C2174" s="26" t="s">
        <v>1194</v>
      </c>
      <c r="D2174" s="26" t="s">
        <v>1262</v>
      </c>
      <c r="E2174" s="25">
        <v>119.345567</v>
      </c>
      <c r="F2174" s="25">
        <v>27.110239</v>
      </c>
    </row>
    <row r="2175" spans="2:6" x14ac:dyDescent="0.25">
      <c r="B2175" s="26" t="s">
        <v>148</v>
      </c>
      <c r="C2175" s="26" t="s">
        <v>1210</v>
      </c>
      <c r="D2175" s="26" t="s">
        <v>1261</v>
      </c>
      <c r="E2175" s="25">
        <v>119.001536</v>
      </c>
      <c r="F2175" s="25">
        <v>25.424344000000001</v>
      </c>
    </row>
    <row r="2176" spans="2:6" x14ac:dyDescent="0.25">
      <c r="B2176" s="26" t="s">
        <v>148</v>
      </c>
      <c r="C2176" s="26" t="s">
        <v>1223</v>
      </c>
      <c r="D2176" s="26" t="s">
        <v>1260</v>
      </c>
      <c r="E2176" s="25">
        <v>117.85344000000001</v>
      </c>
      <c r="F2176" s="25">
        <v>25.698933</v>
      </c>
    </row>
    <row r="2177" spans="2:6" x14ac:dyDescent="0.25">
      <c r="B2177" s="26" t="s">
        <v>148</v>
      </c>
      <c r="C2177" s="26" t="s">
        <v>1223</v>
      </c>
      <c r="D2177" s="26" t="s">
        <v>1259</v>
      </c>
      <c r="E2177" s="25">
        <v>116.660426</v>
      </c>
      <c r="F2177" s="25">
        <v>26.267956000000002</v>
      </c>
    </row>
    <row r="2178" spans="2:6" x14ac:dyDescent="0.25">
      <c r="B2178" s="26" t="s">
        <v>148</v>
      </c>
      <c r="C2178" s="26" t="s">
        <v>1189</v>
      </c>
      <c r="D2178" s="26" t="s">
        <v>1258</v>
      </c>
      <c r="E2178" s="25">
        <v>118.192425</v>
      </c>
      <c r="F2178" s="25">
        <v>25.06176</v>
      </c>
    </row>
    <row r="2179" spans="2:6" x14ac:dyDescent="0.25">
      <c r="B2179" s="26" t="s">
        <v>148</v>
      </c>
      <c r="C2179" s="26" t="s">
        <v>1194</v>
      </c>
      <c r="D2179" s="26" t="s">
        <v>1257</v>
      </c>
      <c r="E2179" s="25">
        <v>119.511425</v>
      </c>
      <c r="F2179" s="25">
        <v>27.466650000000001</v>
      </c>
    </row>
    <row r="2180" spans="2:6" x14ac:dyDescent="0.25">
      <c r="B2180" s="26" t="s">
        <v>148</v>
      </c>
      <c r="C2180" s="26" t="s">
        <v>1223</v>
      </c>
      <c r="D2180" s="26" t="s">
        <v>1256</v>
      </c>
      <c r="E2180" s="25">
        <v>117.47740899999999</v>
      </c>
      <c r="F2180" s="25">
        <v>26.735209999999999</v>
      </c>
    </row>
    <row r="2181" spans="2:6" x14ac:dyDescent="0.25">
      <c r="B2181" s="26" t="s">
        <v>148</v>
      </c>
      <c r="C2181" s="26" t="s">
        <v>1223</v>
      </c>
      <c r="D2181" s="26" t="s">
        <v>1255</v>
      </c>
      <c r="E2181" s="25">
        <v>118.19744</v>
      </c>
      <c r="F2181" s="25">
        <v>26.176217999999999</v>
      </c>
    </row>
    <row r="2182" spans="2:6" x14ac:dyDescent="0.25">
      <c r="B2182" s="26" t="s">
        <v>148</v>
      </c>
      <c r="C2182" s="26" t="s">
        <v>1194</v>
      </c>
      <c r="D2182" s="26" t="s">
        <v>1254</v>
      </c>
      <c r="E2182" s="25">
        <v>118.99259600000001</v>
      </c>
      <c r="F2182" s="25">
        <v>26.914265</v>
      </c>
    </row>
    <row r="2183" spans="2:6" x14ac:dyDescent="0.25">
      <c r="B2183" s="26" t="s">
        <v>148</v>
      </c>
      <c r="C2183" s="26" t="s">
        <v>1184</v>
      </c>
      <c r="D2183" s="26" t="s">
        <v>1253</v>
      </c>
      <c r="E2183" s="25">
        <v>117.322552</v>
      </c>
      <c r="F2183" s="25">
        <v>24.368365000000001</v>
      </c>
    </row>
    <row r="2184" spans="2:6" x14ac:dyDescent="0.25">
      <c r="B2184" s="26" t="s">
        <v>148</v>
      </c>
      <c r="C2184" s="26" t="s">
        <v>1187</v>
      </c>
      <c r="D2184" s="26" t="s">
        <v>1252</v>
      </c>
      <c r="E2184" s="25">
        <v>119.79650100000001</v>
      </c>
      <c r="F2184" s="25">
        <v>25.5047</v>
      </c>
    </row>
    <row r="2185" spans="2:6" x14ac:dyDescent="0.25">
      <c r="B2185" s="26" t="s">
        <v>148</v>
      </c>
      <c r="C2185" s="26" t="s">
        <v>1192</v>
      </c>
      <c r="D2185" s="26" t="s">
        <v>1251</v>
      </c>
      <c r="E2185" s="25">
        <v>118.188451</v>
      </c>
      <c r="F2185" s="25">
        <v>26.643808</v>
      </c>
    </row>
    <row r="2186" spans="2:6" x14ac:dyDescent="0.25">
      <c r="B2186" s="26" t="s">
        <v>148</v>
      </c>
      <c r="C2186" s="26" t="s">
        <v>1223</v>
      </c>
      <c r="D2186" s="26" t="s">
        <v>1250</v>
      </c>
      <c r="E2186" s="25">
        <v>116.85250600000001</v>
      </c>
      <c r="F2186" s="25">
        <v>26.836825000000001</v>
      </c>
    </row>
    <row r="2187" spans="2:6" x14ac:dyDescent="0.25">
      <c r="B2187" s="26" t="s">
        <v>148</v>
      </c>
      <c r="C2187" s="26" t="s">
        <v>1192</v>
      </c>
      <c r="D2187" s="26" t="s">
        <v>1249</v>
      </c>
      <c r="E2187" s="25">
        <v>118.31146099999999</v>
      </c>
      <c r="F2187" s="25">
        <v>27.028955</v>
      </c>
    </row>
    <row r="2188" spans="2:6" x14ac:dyDescent="0.25">
      <c r="B2188" s="26" t="s">
        <v>148</v>
      </c>
      <c r="C2188" s="26" t="s">
        <v>1192</v>
      </c>
      <c r="D2188" s="26" t="s">
        <v>1248</v>
      </c>
      <c r="E2188" s="25">
        <v>118.12752500000001</v>
      </c>
      <c r="F2188" s="25">
        <v>27.337502000000001</v>
      </c>
    </row>
    <row r="2189" spans="2:6" x14ac:dyDescent="0.25">
      <c r="B2189" s="26" t="s">
        <v>148</v>
      </c>
      <c r="C2189" s="26" t="s">
        <v>1189</v>
      </c>
      <c r="D2189" s="26" t="s">
        <v>1247</v>
      </c>
      <c r="E2189" s="25">
        <v>118.24755</v>
      </c>
      <c r="F2189" s="25">
        <v>25.497309000000001</v>
      </c>
    </row>
    <row r="2190" spans="2:6" x14ac:dyDescent="0.25">
      <c r="B2190" s="26" t="s">
        <v>148</v>
      </c>
      <c r="C2190" s="26" t="s">
        <v>1196</v>
      </c>
      <c r="D2190" s="26" t="s">
        <v>1246</v>
      </c>
      <c r="E2190" s="25">
        <v>118.088408</v>
      </c>
      <c r="F2190" s="25">
        <v>24.451948000000002</v>
      </c>
    </row>
    <row r="2191" spans="2:6" x14ac:dyDescent="0.25">
      <c r="B2191" s="26" t="s">
        <v>148</v>
      </c>
      <c r="C2191" s="26" t="s">
        <v>1189</v>
      </c>
      <c r="D2191" s="26" t="s">
        <v>1245</v>
      </c>
      <c r="E2191" s="25">
        <v>118.803416</v>
      </c>
      <c r="F2191" s="25">
        <v>25.036950000000001</v>
      </c>
    </row>
    <row r="2192" spans="2:6" x14ac:dyDescent="0.25">
      <c r="B2192" s="26" t="s">
        <v>148</v>
      </c>
      <c r="C2192" s="26" t="s">
        <v>1192</v>
      </c>
      <c r="D2192" s="26" t="s">
        <v>1244</v>
      </c>
      <c r="E2192" s="25">
        <v>118.863587</v>
      </c>
      <c r="F2192" s="25">
        <v>27.371749000000001</v>
      </c>
    </row>
    <row r="2193" spans="2:6" x14ac:dyDescent="0.25">
      <c r="B2193" s="26" t="s">
        <v>148</v>
      </c>
      <c r="C2193" s="26" t="s">
        <v>1201</v>
      </c>
      <c r="D2193" s="26" t="s">
        <v>1243</v>
      </c>
      <c r="E2193" s="25">
        <v>117.043543</v>
      </c>
      <c r="F2193" s="25">
        <v>25.104078000000001</v>
      </c>
    </row>
    <row r="2194" spans="2:6" x14ac:dyDescent="0.25">
      <c r="B2194" s="26" t="s">
        <v>148</v>
      </c>
      <c r="C2194" s="26" t="s">
        <v>1223</v>
      </c>
      <c r="D2194" s="26" t="s">
        <v>1242</v>
      </c>
      <c r="E2194" s="25">
        <v>117.208518</v>
      </c>
      <c r="F2194" s="25">
        <v>26.361854000000001</v>
      </c>
    </row>
    <row r="2195" spans="2:6" x14ac:dyDescent="0.25">
      <c r="B2195" s="26" t="s">
        <v>148</v>
      </c>
      <c r="C2195" s="26" t="s">
        <v>1187</v>
      </c>
      <c r="D2195" s="26" t="s">
        <v>1241</v>
      </c>
      <c r="E2195" s="25">
        <v>119.33457900000001</v>
      </c>
      <c r="F2195" s="25">
        <v>26.087213999999999</v>
      </c>
    </row>
    <row r="2196" spans="2:6" x14ac:dyDescent="0.25">
      <c r="B2196" s="26" t="s">
        <v>148</v>
      </c>
      <c r="C2196" s="26" t="s">
        <v>1189</v>
      </c>
      <c r="D2196" s="26" t="s">
        <v>1240</v>
      </c>
      <c r="E2196" s="25">
        <v>118.558431</v>
      </c>
      <c r="F2196" s="25">
        <v>24.787825000000002</v>
      </c>
    </row>
    <row r="2197" spans="2:6" x14ac:dyDescent="0.25">
      <c r="B2197" s="26" t="s">
        <v>148</v>
      </c>
      <c r="C2197" s="26" t="s">
        <v>1192</v>
      </c>
      <c r="D2197" s="26" t="s">
        <v>1239</v>
      </c>
      <c r="E2197" s="25">
        <v>118.791454</v>
      </c>
      <c r="F2197" s="25">
        <v>27.532554999999999</v>
      </c>
    </row>
    <row r="2198" spans="2:6" x14ac:dyDescent="0.25">
      <c r="B2198" s="26" t="s">
        <v>148</v>
      </c>
      <c r="C2198" s="26" t="s">
        <v>1194</v>
      </c>
      <c r="D2198" s="26" t="s">
        <v>1238</v>
      </c>
      <c r="E2198" s="25">
        <v>119.90745699999999</v>
      </c>
      <c r="F2198" s="25">
        <v>27.239961999999998</v>
      </c>
    </row>
    <row r="2199" spans="2:6" x14ac:dyDescent="0.25">
      <c r="B2199" s="26" t="s">
        <v>148</v>
      </c>
      <c r="C2199" s="26" t="s">
        <v>1223</v>
      </c>
      <c r="D2199" s="26" t="s">
        <v>1237</v>
      </c>
      <c r="E2199" s="25">
        <v>117.65255000000001</v>
      </c>
      <c r="F2199" s="25">
        <v>26.277335999999998</v>
      </c>
    </row>
    <row r="2200" spans="2:6" x14ac:dyDescent="0.25">
      <c r="B2200" s="26" t="s">
        <v>148</v>
      </c>
      <c r="C2200" s="26" t="s">
        <v>1192</v>
      </c>
      <c r="D2200" s="26" t="s">
        <v>1236</v>
      </c>
      <c r="E2200" s="25">
        <v>118.041577</v>
      </c>
      <c r="F2200" s="25">
        <v>27.762554000000002</v>
      </c>
    </row>
    <row r="2201" spans="2:6" x14ac:dyDescent="0.25">
      <c r="B2201" s="26" t="s">
        <v>148</v>
      </c>
      <c r="C2201" s="26" t="s">
        <v>1201</v>
      </c>
      <c r="D2201" s="26" t="s">
        <v>1235</v>
      </c>
      <c r="E2201" s="25">
        <v>116.107589</v>
      </c>
      <c r="F2201" s="25">
        <v>25.100854999999999</v>
      </c>
    </row>
    <row r="2202" spans="2:6" x14ac:dyDescent="0.25">
      <c r="B2202" s="26" t="s">
        <v>148</v>
      </c>
      <c r="C2202" s="26" t="s">
        <v>1223</v>
      </c>
      <c r="D2202" s="26" t="s">
        <v>1234</v>
      </c>
      <c r="E2202" s="25">
        <v>117.371443</v>
      </c>
      <c r="F2202" s="25">
        <v>25.948143999999999</v>
      </c>
    </row>
    <row r="2203" spans="2:6" x14ac:dyDescent="0.25">
      <c r="B2203" s="26" t="s">
        <v>148</v>
      </c>
      <c r="C2203" s="26" t="s">
        <v>1201</v>
      </c>
      <c r="D2203" s="26" t="s">
        <v>1233</v>
      </c>
      <c r="E2203" s="25">
        <v>116.892447</v>
      </c>
      <c r="F2203" s="25">
        <v>24.869136999999998</v>
      </c>
    </row>
    <row r="2204" spans="2:6" x14ac:dyDescent="0.25">
      <c r="B2204" s="26" t="s">
        <v>148</v>
      </c>
      <c r="C2204" s="26" t="s">
        <v>1189</v>
      </c>
      <c r="D2204" s="26" t="s">
        <v>1232</v>
      </c>
      <c r="E2204" s="25">
        <v>118.30048600000001</v>
      </c>
      <c r="F2204" s="25">
        <v>25.327974000000001</v>
      </c>
    </row>
    <row r="2205" spans="2:6" x14ac:dyDescent="0.25">
      <c r="B2205" s="26" t="s">
        <v>148</v>
      </c>
      <c r="C2205" s="26" t="s">
        <v>1187</v>
      </c>
      <c r="D2205" s="26" t="s">
        <v>1231</v>
      </c>
      <c r="E2205" s="25">
        <v>118.93843099999999</v>
      </c>
      <c r="F2205" s="25">
        <v>25.872786999999999</v>
      </c>
    </row>
    <row r="2206" spans="2:6" x14ac:dyDescent="0.25">
      <c r="B2206" s="26" t="s">
        <v>148</v>
      </c>
      <c r="C2206" s="26" t="s">
        <v>1223</v>
      </c>
      <c r="D2206" s="26" t="s">
        <v>1230</v>
      </c>
      <c r="E2206" s="25">
        <v>117.79856100000001</v>
      </c>
      <c r="F2206" s="25">
        <v>26.402812999999998</v>
      </c>
    </row>
    <row r="2207" spans="2:6" x14ac:dyDescent="0.25">
      <c r="B2207" s="26" t="s">
        <v>148</v>
      </c>
      <c r="C2207" s="26" t="s">
        <v>1189</v>
      </c>
      <c r="D2207" s="26" t="s">
        <v>1229</v>
      </c>
      <c r="E2207" s="25">
        <v>118.922433</v>
      </c>
      <c r="F2207" s="25">
        <v>25.13965</v>
      </c>
    </row>
    <row r="2208" spans="2:6" x14ac:dyDescent="0.25">
      <c r="B2208" s="26" t="s">
        <v>148</v>
      </c>
      <c r="C2208" s="26" t="s">
        <v>1223</v>
      </c>
      <c r="D2208" s="26" t="s">
        <v>1228</v>
      </c>
      <c r="E2208" s="25">
        <v>117.182596</v>
      </c>
      <c r="F2208" s="25">
        <v>26.905660000000001</v>
      </c>
    </row>
    <row r="2209" spans="2:6" x14ac:dyDescent="0.25">
      <c r="B2209" s="26" t="s">
        <v>148</v>
      </c>
      <c r="C2209" s="26" t="s">
        <v>1189</v>
      </c>
      <c r="D2209" s="26" t="s">
        <v>1227</v>
      </c>
      <c r="E2209" s="25">
        <v>118.67741599999999</v>
      </c>
      <c r="F2209" s="25">
        <v>24.946214000000001</v>
      </c>
    </row>
    <row r="2210" spans="2:6" x14ac:dyDescent="0.25">
      <c r="B2210" s="26" t="s">
        <v>148</v>
      </c>
      <c r="C2210" s="26" t="s">
        <v>1192</v>
      </c>
      <c r="D2210" s="26" t="s">
        <v>1226</v>
      </c>
      <c r="E2210" s="25">
        <v>118.547439</v>
      </c>
      <c r="F2210" s="25">
        <v>27.923390000000001</v>
      </c>
    </row>
    <row r="2211" spans="2:6" x14ac:dyDescent="0.25">
      <c r="B2211" s="26" t="s">
        <v>148</v>
      </c>
      <c r="C2211" s="26" t="s">
        <v>1196</v>
      </c>
      <c r="D2211" s="26" t="s">
        <v>1225</v>
      </c>
      <c r="E2211" s="25">
        <v>118.039562</v>
      </c>
      <c r="F2211" s="25">
        <v>24.490326</v>
      </c>
    </row>
    <row r="2212" spans="2:6" x14ac:dyDescent="0.25">
      <c r="B2212" s="26" t="s">
        <v>148</v>
      </c>
      <c r="C2212" s="26" t="s">
        <v>1210</v>
      </c>
      <c r="D2212" s="26" t="s">
        <v>1224</v>
      </c>
      <c r="E2212" s="25">
        <v>119.122567</v>
      </c>
      <c r="F2212" s="25">
        <v>25.464464</v>
      </c>
    </row>
    <row r="2213" spans="2:6" x14ac:dyDescent="0.25">
      <c r="B2213" s="26" t="s">
        <v>148</v>
      </c>
      <c r="C2213" s="26" t="s">
        <v>1223</v>
      </c>
      <c r="D2213" s="26" t="s">
        <v>1222</v>
      </c>
      <c r="E2213" s="25">
        <v>116.823593</v>
      </c>
      <c r="F2213" s="25">
        <v>26.183357000000001</v>
      </c>
    </row>
    <row r="2214" spans="2:6" x14ac:dyDescent="0.25">
      <c r="B2214" s="26" t="s">
        <v>148</v>
      </c>
      <c r="C2214" s="26" t="s">
        <v>1196</v>
      </c>
      <c r="D2214" s="26" t="s">
        <v>1221</v>
      </c>
      <c r="E2214" s="25">
        <v>118.153588</v>
      </c>
      <c r="F2214" s="25">
        <v>24.517572999999999</v>
      </c>
    </row>
    <row r="2215" spans="2:6" x14ac:dyDescent="0.25">
      <c r="B2215" s="26" t="s">
        <v>148</v>
      </c>
      <c r="C2215" s="26" t="s">
        <v>1201</v>
      </c>
      <c r="D2215" s="26" t="s">
        <v>1220</v>
      </c>
      <c r="E2215" s="25">
        <v>117.42655600000001</v>
      </c>
      <c r="F2215" s="25">
        <v>25.295743000000002</v>
      </c>
    </row>
    <row r="2216" spans="2:6" x14ac:dyDescent="0.25">
      <c r="B2216" s="26" t="s">
        <v>148</v>
      </c>
      <c r="C2216" s="26" t="s">
        <v>1184</v>
      </c>
      <c r="D2216" s="26" t="s">
        <v>1219</v>
      </c>
      <c r="E2216" s="25">
        <v>117.62044299999999</v>
      </c>
      <c r="F2216" s="25">
        <v>24.123462</v>
      </c>
    </row>
    <row r="2217" spans="2:6" x14ac:dyDescent="0.25">
      <c r="B2217" s="26" t="s">
        <v>148</v>
      </c>
      <c r="C2217" s="26" t="s">
        <v>1189</v>
      </c>
      <c r="D2217" s="26" t="s">
        <v>1218</v>
      </c>
      <c r="E2217" s="25">
        <v>118.65451899999999</v>
      </c>
      <c r="F2217" s="25">
        <v>24.737665</v>
      </c>
    </row>
    <row r="2218" spans="2:6" x14ac:dyDescent="0.25">
      <c r="B2218" s="26" t="s">
        <v>148</v>
      </c>
      <c r="C2218" s="26" t="s">
        <v>1194</v>
      </c>
      <c r="D2218" s="26" t="s">
        <v>1217</v>
      </c>
      <c r="E2218" s="25">
        <v>119.65440599999999</v>
      </c>
      <c r="F2218" s="25">
        <v>27.094324</v>
      </c>
    </row>
    <row r="2219" spans="2:6" x14ac:dyDescent="0.25">
      <c r="B2219" s="26" t="s">
        <v>148</v>
      </c>
      <c r="C2219" s="26" t="s">
        <v>1187</v>
      </c>
      <c r="D2219" s="26" t="s">
        <v>1216</v>
      </c>
      <c r="E2219" s="25">
        <v>119.39046500000001</v>
      </c>
      <c r="F2219" s="25">
        <v>25.726343</v>
      </c>
    </row>
    <row r="2220" spans="2:6" x14ac:dyDescent="0.25">
      <c r="B2220" s="26" t="s">
        <v>148</v>
      </c>
      <c r="C2220" s="26" t="s">
        <v>1194</v>
      </c>
      <c r="D2220" s="26" t="s">
        <v>1215</v>
      </c>
      <c r="E2220" s="25">
        <v>120.22345199999999</v>
      </c>
      <c r="F2220" s="25">
        <v>27.330525000000002</v>
      </c>
    </row>
    <row r="2221" spans="2:6" x14ac:dyDescent="0.25">
      <c r="B2221" s="26" t="s">
        <v>148</v>
      </c>
      <c r="C2221" s="26" t="s">
        <v>1210</v>
      </c>
      <c r="D2221" s="26" t="s">
        <v>1214</v>
      </c>
      <c r="E2221" s="25">
        <v>119.111571</v>
      </c>
      <c r="F2221" s="25">
        <v>25.323654000000001</v>
      </c>
    </row>
    <row r="2222" spans="2:6" x14ac:dyDescent="0.25">
      <c r="B2222" s="26" t="s">
        <v>148</v>
      </c>
      <c r="C2222" s="26" t="s">
        <v>1187</v>
      </c>
      <c r="D2222" s="26" t="s">
        <v>1213</v>
      </c>
      <c r="E2222" s="25">
        <v>119.55647999999999</v>
      </c>
      <c r="F2222" s="25">
        <v>26.495495999999999</v>
      </c>
    </row>
    <row r="2223" spans="2:6" x14ac:dyDescent="0.25">
      <c r="B2223" s="26" t="s">
        <v>148</v>
      </c>
      <c r="C2223" s="26" t="s">
        <v>1196</v>
      </c>
      <c r="D2223" s="26" t="s">
        <v>1212</v>
      </c>
      <c r="E2223" s="25">
        <v>118.254576</v>
      </c>
      <c r="F2223" s="25">
        <v>24.624216000000001</v>
      </c>
    </row>
    <row r="2224" spans="2:6" x14ac:dyDescent="0.25">
      <c r="B2224" s="26" t="s">
        <v>148</v>
      </c>
      <c r="C2224" s="26" t="s">
        <v>1184</v>
      </c>
      <c r="D2224" s="26" t="s">
        <v>1211</v>
      </c>
      <c r="E2224" s="25">
        <v>117.66059</v>
      </c>
      <c r="F2224" s="25">
        <v>24.516268</v>
      </c>
    </row>
    <row r="2225" spans="2:6" x14ac:dyDescent="0.25">
      <c r="B2225" s="26" t="s">
        <v>148</v>
      </c>
      <c r="C2225" s="26" t="s">
        <v>1210</v>
      </c>
      <c r="D2225" s="26" t="s">
        <v>1209</v>
      </c>
      <c r="E2225" s="25">
        <v>119.019482</v>
      </c>
      <c r="F2225" s="25">
        <v>25.439754000000001</v>
      </c>
    </row>
    <row r="2226" spans="2:6" x14ac:dyDescent="0.25">
      <c r="B2226" s="26" t="s">
        <v>148</v>
      </c>
      <c r="C2226" s="26" t="s">
        <v>1194</v>
      </c>
      <c r="D2226" s="26" t="s">
        <v>1208</v>
      </c>
      <c r="E2226" s="25">
        <v>119.53344199999999</v>
      </c>
      <c r="F2226" s="25">
        <v>26.666739</v>
      </c>
    </row>
    <row r="2227" spans="2:6" x14ac:dyDescent="0.25">
      <c r="B2227" s="26" t="s">
        <v>148</v>
      </c>
      <c r="C2227" s="26" t="s">
        <v>1184</v>
      </c>
      <c r="D2227" s="26" t="s">
        <v>1207</v>
      </c>
      <c r="E2227" s="25">
        <v>117.182559</v>
      </c>
      <c r="F2227" s="25">
        <v>23.717054000000001</v>
      </c>
    </row>
    <row r="2228" spans="2:6" x14ac:dyDescent="0.25">
      <c r="B2228" s="26" t="s">
        <v>148</v>
      </c>
      <c r="C2228" s="26" t="s">
        <v>1201</v>
      </c>
      <c r="D2228" s="26" t="s">
        <v>1206</v>
      </c>
      <c r="E2228" s="25">
        <v>116.760446</v>
      </c>
      <c r="F2228" s="25">
        <v>25.716336999999999</v>
      </c>
    </row>
    <row r="2229" spans="2:6" x14ac:dyDescent="0.25">
      <c r="B2229" s="26" t="s">
        <v>148</v>
      </c>
      <c r="C2229" s="26" t="s">
        <v>1187</v>
      </c>
      <c r="D2229" s="26" t="s">
        <v>1205</v>
      </c>
      <c r="E2229" s="25">
        <v>119.54647900000001</v>
      </c>
      <c r="F2229" s="25">
        <v>26.203582999999998</v>
      </c>
    </row>
    <row r="2230" spans="2:6" x14ac:dyDescent="0.25">
      <c r="B2230" s="26" t="s">
        <v>148</v>
      </c>
      <c r="C2230" s="26" t="s">
        <v>1192</v>
      </c>
      <c r="D2230" s="26" t="s">
        <v>1204</v>
      </c>
      <c r="E2230" s="25">
        <v>117.49942</v>
      </c>
      <c r="F2230" s="25">
        <v>27.34647</v>
      </c>
    </row>
    <row r="2231" spans="2:6" x14ac:dyDescent="0.25">
      <c r="B2231" s="26" t="s">
        <v>148</v>
      </c>
      <c r="C2231" s="26" t="s">
        <v>1189</v>
      </c>
      <c r="D2231" s="26" t="s">
        <v>1203</v>
      </c>
      <c r="E2231" s="25">
        <v>118.330415</v>
      </c>
      <c r="F2231" s="25">
        <v>24.440445</v>
      </c>
    </row>
    <row r="2232" spans="2:6" x14ac:dyDescent="0.25">
      <c r="B2232" s="26" t="s">
        <v>148</v>
      </c>
      <c r="C2232" s="26" t="s">
        <v>1187</v>
      </c>
      <c r="D2232" s="26" t="s">
        <v>1202</v>
      </c>
      <c r="E2232" s="25">
        <v>119.529438</v>
      </c>
      <c r="F2232" s="25">
        <v>25.969256999999999</v>
      </c>
    </row>
    <row r="2233" spans="2:6" x14ac:dyDescent="0.25">
      <c r="B2233" s="26" t="s">
        <v>148</v>
      </c>
      <c r="C2233" s="26" t="s">
        <v>1201</v>
      </c>
      <c r="D2233" s="26" t="s">
        <v>1200</v>
      </c>
      <c r="E2233" s="25">
        <v>116.363568</v>
      </c>
      <c r="F2233" s="25">
        <v>25.839185000000001</v>
      </c>
    </row>
    <row r="2234" spans="2:6" x14ac:dyDescent="0.25">
      <c r="B2234" s="26" t="s">
        <v>148</v>
      </c>
      <c r="C2234" s="26" t="s">
        <v>1184</v>
      </c>
      <c r="D2234" s="26" t="s">
        <v>1199</v>
      </c>
      <c r="E2234" s="25">
        <v>117.765553</v>
      </c>
      <c r="F2234" s="25">
        <v>24.631243999999999</v>
      </c>
    </row>
    <row r="2235" spans="2:6" x14ac:dyDescent="0.25">
      <c r="B2235" s="26" t="s">
        <v>148</v>
      </c>
      <c r="C2235" s="26" t="s">
        <v>1187</v>
      </c>
      <c r="D2235" s="26" t="s">
        <v>1198</v>
      </c>
      <c r="E2235" s="25">
        <v>119.138482</v>
      </c>
      <c r="F2235" s="25">
        <v>26.156034999999999</v>
      </c>
    </row>
    <row r="2236" spans="2:6" x14ac:dyDescent="0.25">
      <c r="B2236" s="26" t="s">
        <v>148</v>
      </c>
      <c r="C2236" s="26" t="s">
        <v>1187</v>
      </c>
      <c r="D2236" s="26" t="s">
        <v>1197</v>
      </c>
      <c r="E2236" s="25">
        <v>118.86957700000001</v>
      </c>
      <c r="F2236" s="25">
        <v>26.226848</v>
      </c>
    </row>
    <row r="2237" spans="2:6" x14ac:dyDescent="0.25">
      <c r="B2237" s="26" t="s">
        <v>148</v>
      </c>
      <c r="C2237" s="26" t="s">
        <v>1196</v>
      </c>
      <c r="D2237" s="26" t="s">
        <v>1195</v>
      </c>
      <c r="E2237" s="25">
        <v>118.103435</v>
      </c>
      <c r="F2237" s="25">
        <v>24.582018999999999</v>
      </c>
    </row>
    <row r="2238" spans="2:6" x14ac:dyDescent="0.25">
      <c r="B2238" s="26" t="s">
        <v>148</v>
      </c>
      <c r="C2238" s="26" t="s">
        <v>1194</v>
      </c>
      <c r="D2238" s="26" t="s">
        <v>1193</v>
      </c>
      <c r="E2238" s="25">
        <v>120.011427</v>
      </c>
      <c r="F2238" s="25">
        <v>26.891349000000002</v>
      </c>
    </row>
    <row r="2239" spans="2:6" x14ac:dyDescent="0.25">
      <c r="B2239" s="26" t="s">
        <v>148</v>
      </c>
      <c r="C2239" s="26" t="s">
        <v>1192</v>
      </c>
      <c r="D2239" s="26" t="s">
        <v>1191</v>
      </c>
      <c r="E2239" s="25">
        <v>117.816519</v>
      </c>
      <c r="F2239" s="25">
        <v>26.799104</v>
      </c>
    </row>
    <row r="2240" spans="2:6" x14ac:dyDescent="0.25">
      <c r="B2240" s="26" t="s">
        <v>148</v>
      </c>
      <c r="C2240" s="26" t="s">
        <v>1187</v>
      </c>
      <c r="D2240" s="26" t="s">
        <v>1190</v>
      </c>
      <c r="E2240" s="25">
        <v>119.445519</v>
      </c>
      <c r="F2240" s="25">
        <v>26.004534</v>
      </c>
    </row>
    <row r="2241" spans="2:6" x14ac:dyDescent="0.25">
      <c r="B2241" s="26" t="s">
        <v>148</v>
      </c>
      <c r="C2241" s="26" t="s">
        <v>1189</v>
      </c>
      <c r="D2241" s="26" t="s">
        <v>1188</v>
      </c>
      <c r="E2241" s="25">
        <v>118.593481</v>
      </c>
      <c r="F2241" s="25">
        <v>24.913354000000002</v>
      </c>
    </row>
    <row r="2242" spans="2:6" x14ac:dyDescent="0.25">
      <c r="B2242" s="26" t="s">
        <v>148</v>
      </c>
      <c r="C2242" s="26" t="s">
        <v>1187</v>
      </c>
      <c r="D2242" s="26" t="s">
        <v>1186</v>
      </c>
      <c r="E2242" s="25">
        <v>119.310492</v>
      </c>
      <c r="F2242" s="25">
        <v>26.088114000000001</v>
      </c>
    </row>
    <row r="2243" spans="2:6" x14ac:dyDescent="0.25">
      <c r="B2243" s="26" t="s">
        <v>148</v>
      </c>
      <c r="C2243" s="26" t="s">
        <v>1184</v>
      </c>
      <c r="D2243" s="26" t="s">
        <v>1185</v>
      </c>
      <c r="E2243" s="25">
        <v>117.716455</v>
      </c>
      <c r="F2243" s="25">
        <v>24.509509999999999</v>
      </c>
    </row>
    <row r="2244" spans="2:6" x14ac:dyDescent="0.25">
      <c r="B2244" s="26" t="s">
        <v>148</v>
      </c>
      <c r="C2244" s="26" t="s">
        <v>1184</v>
      </c>
      <c r="D2244" s="26" t="s">
        <v>1183</v>
      </c>
      <c r="E2244" s="25">
        <v>117.824451</v>
      </c>
      <c r="F2244" s="25">
        <v>24.452940000000002</v>
      </c>
    </row>
    <row r="2245" spans="2:6" x14ac:dyDescent="0.25">
      <c r="B2245" s="26" t="s">
        <v>1103</v>
      </c>
      <c r="C2245" s="26" t="s">
        <v>1112</v>
      </c>
      <c r="D2245" s="26" t="s">
        <v>1182</v>
      </c>
      <c r="E2245" s="25">
        <v>97.177402000000001</v>
      </c>
      <c r="F2245" s="25">
        <v>31.149643000000001</v>
      </c>
    </row>
    <row r="2246" spans="2:6" x14ac:dyDescent="0.25">
      <c r="B2246" s="26" t="s">
        <v>1103</v>
      </c>
      <c r="C2246" s="26" t="s">
        <v>1105</v>
      </c>
      <c r="D2246" s="26" t="s">
        <v>1181</v>
      </c>
      <c r="E2246" s="25">
        <v>91.778682000000003</v>
      </c>
      <c r="F2246" s="25">
        <v>29.234228999999999</v>
      </c>
    </row>
    <row r="2247" spans="2:6" x14ac:dyDescent="0.25">
      <c r="B2247" s="26" t="s">
        <v>1103</v>
      </c>
      <c r="C2247" s="26" t="s">
        <v>1116</v>
      </c>
      <c r="D2247" s="26" t="s">
        <v>1180</v>
      </c>
      <c r="E2247" s="25">
        <v>88.896978000000004</v>
      </c>
      <c r="F2247" s="25">
        <v>29.275644</v>
      </c>
    </row>
    <row r="2248" spans="2:6" x14ac:dyDescent="0.25">
      <c r="B2248" s="26" t="s">
        <v>1103</v>
      </c>
      <c r="C2248" s="26" t="s">
        <v>1116</v>
      </c>
      <c r="D2248" s="26" t="s">
        <v>1179</v>
      </c>
      <c r="E2248" s="25">
        <v>89.848427000000001</v>
      </c>
      <c r="F2248" s="25">
        <v>29.236360999999999</v>
      </c>
    </row>
    <row r="2249" spans="2:6" x14ac:dyDescent="0.25">
      <c r="B2249" s="26" t="s">
        <v>1103</v>
      </c>
      <c r="C2249" s="26" t="s">
        <v>1116</v>
      </c>
      <c r="D2249" s="26" t="s">
        <v>1178</v>
      </c>
      <c r="E2249" s="25">
        <v>84.038117</v>
      </c>
      <c r="F2249" s="25">
        <v>29.775981999999999</v>
      </c>
    </row>
    <row r="2250" spans="2:6" x14ac:dyDescent="0.25">
      <c r="B2250" s="26" t="s">
        <v>1103</v>
      </c>
      <c r="C2250" s="26" t="s">
        <v>1112</v>
      </c>
      <c r="D2250" s="26" t="s">
        <v>1177</v>
      </c>
      <c r="E2250" s="25">
        <v>96.931494999999998</v>
      </c>
      <c r="F2250" s="25">
        <v>30.061833</v>
      </c>
    </row>
    <row r="2251" spans="2:6" x14ac:dyDescent="0.25">
      <c r="B2251" s="26" t="s">
        <v>1103</v>
      </c>
      <c r="C2251" s="26" t="s">
        <v>1105</v>
      </c>
      <c r="D2251" s="26" t="s">
        <v>1176</v>
      </c>
      <c r="E2251" s="25">
        <v>92.601581999999993</v>
      </c>
      <c r="F2251" s="25">
        <v>29.144787000000001</v>
      </c>
    </row>
    <row r="2252" spans="2:6" x14ac:dyDescent="0.25">
      <c r="B2252" s="26" t="s">
        <v>1103</v>
      </c>
      <c r="C2252" s="26" t="s">
        <v>1116</v>
      </c>
      <c r="D2252" s="26" t="s">
        <v>1175</v>
      </c>
      <c r="E2252" s="25">
        <v>89.108283</v>
      </c>
      <c r="F2252" s="25">
        <v>29.688959000000001</v>
      </c>
    </row>
    <row r="2253" spans="2:6" x14ac:dyDescent="0.25">
      <c r="B2253" s="26" t="s">
        <v>1103</v>
      </c>
      <c r="C2253" s="26" t="s">
        <v>1112</v>
      </c>
      <c r="D2253" s="26" t="s">
        <v>1174</v>
      </c>
      <c r="E2253" s="25">
        <v>97.186654000000004</v>
      </c>
      <c r="F2253" s="25">
        <v>31.144248999999999</v>
      </c>
    </row>
    <row r="2254" spans="2:6" x14ac:dyDescent="0.25">
      <c r="B2254" s="26" t="s">
        <v>1103</v>
      </c>
      <c r="C2254" s="26" t="s">
        <v>1108</v>
      </c>
      <c r="D2254" s="26" t="s">
        <v>1173</v>
      </c>
      <c r="E2254" s="25">
        <v>87.243291999999997</v>
      </c>
      <c r="F2254" s="25">
        <v>31.790952999999998</v>
      </c>
    </row>
    <row r="2255" spans="2:6" x14ac:dyDescent="0.25">
      <c r="B2255" s="26" t="s">
        <v>1103</v>
      </c>
      <c r="C2255" s="26" t="s">
        <v>1116</v>
      </c>
      <c r="D2255" s="26" t="s">
        <v>1172</v>
      </c>
      <c r="E2255" s="25">
        <v>88.662548000000001</v>
      </c>
      <c r="F2255" s="25">
        <v>29.401862000000001</v>
      </c>
    </row>
    <row r="2256" spans="2:6" x14ac:dyDescent="0.25">
      <c r="B2256" s="26" t="s">
        <v>1103</v>
      </c>
      <c r="C2256" s="26" t="s">
        <v>1108</v>
      </c>
      <c r="D2256" s="26" t="s">
        <v>1171</v>
      </c>
      <c r="E2256" s="25">
        <v>93.238731999999999</v>
      </c>
      <c r="F2256" s="25">
        <v>30.647061999999998</v>
      </c>
    </row>
    <row r="2257" spans="2:6" x14ac:dyDescent="0.25">
      <c r="B2257" s="26" t="s">
        <v>1103</v>
      </c>
      <c r="C2257" s="26" t="s">
        <v>1102</v>
      </c>
      <c r="D2257" s="26" t="s">
        <v>1170</v>
      </c>
      <c r="E2257" s="25">
        <v>80.102877000000007</v>
      </c>
      <c r="F2257" s="25">
        <v>32.497157000000001</v>
      </c>
    </row>
    <row r="2258" spans="2:6" x14ac:dyDescent="0.25">
      <c r="B2258" s="26" t="s">
        <v>1103</v>
      </c>
      <c r="C2258" s="26" t="s">
        <v>1110</v>
      </c>
      <c r="D2258" s="26" t="s">
        <v>1169</v>
      </c>
      <c r="E2258" s="25">
        <v>91.145099999999999</v>
      </c>
      <c r="F2258" s="25">
        <v>29.658331</v>
      </c>
    </row>
    <row r="2259" spans="2:6" x14ac:dyDescent="0.25">
      <c r="B2259" s="26" t="s">
        <v>1103</v>
      </c>
      <c r="C2259" s="26" t="s">
        <v>1110</v>
      </c>
      <c r="D2259" s="26" t="s">
        <v>1168</v>
      </c>
      <c r="E2259" s="25">
        <v>91.009962999999999</v>
      </c>
      <c r="F2259" s="25">
        <v>29.651626</v>
      </c>
    </row>
    <row r="2260" spans="2:6" x14ac:dyDescent="0.25">
      <c r="B2260" s="26" t="s">
        <v>1103</v>
      </c>
      <c r="C2260" s="26" t="s">
        <v>1110</v>
      </c>
      <c r="D2260" s="26" t="s">
        <v>1167</v>
      </c>
      <c r="E2260" s="25">
        <v>91.737266000000005</v>
      </c>
      <c r="F2260" s="25">
        <v>29.839753000000002</v>
      </c>
    </row>
    <row r="2261" spans="2:6" x14ac:dyDescent="0.25">
      <c r="B2261" s="26" t="s">
        <v>1103</v>
      </c>
      <c r="C2261" s="26" t="s">
        <v>1125</v>
      </c>
      <c r="D2261" s="26" t="s">
        <v>1166</v>
      </c>
      <c r="E2261" s="25">
        <v>95.339494999999999</v>
      </c>
      <c r="F2261" s="25">
        <v>29.330938</v>
      </c>
    </row>
    <row r="2262" spans="2:6" x14ac:dyDescent="0.25">
      <c r="B2262" s="26" t="s">
        <v>1103</v>
      </c>
      <c r="C2262" s="26" t="s">
        <v>1108</v>
      </c>
      <c r="D2262" s="26" t="s">
        <v>1165</v>
      </c>
      <c r="E2262" s="25">
        <v>91.688890999999998</v>
      </c>
      <c r="F2262" s="25">
        <v>32.271267999999999</v>
      </c>
    </row>
    <row r="2263" spans="2:6" x14ac:dyDescent="0.25">
      <c r="B2263" s="26" t="s">
        <v>1103</v>
      </c>
      <c r="C2263" s="26" t="s">
        <v>1116</v>
      </c>
      <c r="D2263" s="26" t="s">
        <v>1164</v>
      </c>
      <c r="E2263" s="25">
        <v>88.859425000000002</v>
      </c>
      <c r="F2263" s="25">
        <v>29.004648</v>
      </c>
    </row>
    <row r="2264" spans="2:6" x14ac:dyDescent="0.25">
      <c r="B2264" s="26" t="s">
        <v>1103</v>
      </c>
      <c r="C2264" s="26" t="s">
        <v>1116</v>
      </c>
      <c r="D2264" s="26" t="s">
        <v>1163</v>
      </c>
      <c r="E2264" s="25">
        <v>87.772377000000006</v>
      </c>
      <c r="F2264" s="25">
        <v>28.369910999999998</v>
      </c>
    </row>
    <row r="2265" spans="2:6" x14ac:dyDescent="0.25">
      <c r="B2265" s="26" t="s">
        <v>1103</v>
      </c>
      <c r="C2265" s="26" t="s">
        <v>1125</v>
      </c>
      <c r="D2265" s="26" t="s">
        <v>1162</v>
      </c>
      <c r="E2265" s="25">
        <v>97.473269999999999</v>
      </c>
      <c r="F2265" s="25">
        <v>28.667444</v>
      </c>
    </row>
    <row r="2266" spans="2:6" x14ac:dyDescent="0.25">
      <c r="B2266" s="26" t="s">
        <v>1103</v>
      </c>
      <c r="C2266" s="26" t="s">
        <v>1112</v>
      </c>
      <c r="D2266" s="26" t="s">
        <v>1161</v>
      </c>
      <c r="E2266" s="25">
        <v>97.575975999999997</v>
      </c>
      <c r="F2266" s="25">
        <v>30.660119000000002</v>
      </c>
    </row>
    <row r="2267" spans="2:6" x14ac:dyDescent="0.25">
      <c r="B2267" s="26" t="s">
        <v>1103</v>
      </c>
      <c r="C2267" s="26" t="s">
        <v>1110</v>
      </c>
      <c r="D2267" s="26" t="s">
        <v>1160</v>
      </c>
      <c r="E2267" s="25">
        <v>90.171180000000007</v>
      </c>
      <c r="F2267" s="25">
        <v>29.437519000000002</v>
      </c>
    </row>
    <row r="2268" spans="2:6" x14ac:dyDescent="0.25">
      <c r="B2268" s="26" t="s">
        <v>1103</v>
      </c>
      <c r="C2268" s="26" t="s">
        <v>1108</v>
      </c>
      <c r="D2268" s="26" t="s">
        <v>1159</v>
      </c>
      <c r="E2268" s="25">
        <v>87.243291999999997</v>
      </c>
      <c r="F2268" s="25">
        <v>31.790952999999998</v>
      </c>
    </row>
    <row r="2269" spans="2:6" x14ac:dyDescent="0.25">
      <c r="B2269" s="26" t="s">
        <v>1103</v>
      </c>
      <c r="C2269" s="26" t="s">
        <v>1116</v>
      </c>
      <c r="D2269" s="26" t="s">
        <v>1158</v>
      </c>
      <c r="E2269" s="25">
        <v>89.322529000000003</v>
      </c>
      <c r="F2269" s="25">
        <v>29.277094000000002</v>
      </c>
    </row>
    <row r="2270" spans="2:6" x14ac:dyDescent="0.25">
      <c r="B2270" s="26" t="s">
        <v>1103</v>
      </c>
      <c r="C2270" s="26" t="s">
        <v>1125</v>
      </c>
      <c r="D2270" s="26" t="s">
        <v>1157</v>
      </c>
      <c r="E2270" s="25">
        <v>93.252420000000001</v>
      </c>
      <c r="F2270" s="25">
        <v>29.891368</v>
      </c>
    </row>
    <row r="2271" spans="2:6" x14ac:dyDescent="0.25">
      <c r="B2271" s="26" t="s">
        <v>1103</v>
      </c>
      <c r="C2271" s="26" t="s">
        <v>1112</v>
      </c>
      <c r="D2271" s="26" t="s">
        <v>1156</v>
      </c>
      <c r="E2271" s="25">
        <v>97.847367000000006</v>
      </c>
      <c r="F2271" s="25">
        <v>29.676849000000001</v>
      </c>
    </row>
    <row r="2272" spans="2:6" x14ac:dyDescent="0.25">
      <c r="B2272" s="26" t="s">
        <v>1103</v>
      </c>
      <c r="C2272" s="26" t="s">
        <v>1125</v>
      </c>
      <c r="D2272" s="26" t="s">
        <v>1155</v>
      </c>
      <c r="E2272" s="25">
        <v>94.367543999999995</v>
      </c>
      <c r="F2272" s="25">
        <v>29.641645</v>
      </c>
    </row>
    <row r="2273" spans="2:6" x14ac:dyDescent="0.25">
      <c r="B2273" s="26" t="s">
        <v>1103</v>
      </c>
      <c r="C2273" s="26" t="s">
        <v>1108</v>
      </c>
      <c r="D2273" s="26" t="s">
        <v>1154</v>
      </c>
      <c r="E2273" s="25">
        <v>94.059882000000002</v>
      </c>
      <c r="F2273" s="25">
        <v>31.924548999999999</v>
      </c>
    </row>
    <row r="2274" spans="2:6" x14ac:dyDescent="0.25">
      <c r="B2274" s="26" t="s">
        <v>1103</v>
      </c>
      <c r="C2274" s="26" t="s">
        <v>1116</v>
      </c>
      <c r="D2274" s="26" t="s">
        <v>1153</v>
      </c>
      <c r="E2274" s="25">
        <v>89.688244999999995</v>
      </c>
      <c r="F2274" s="25">
        <v>28.561444000000002</v>
      </c>
    </row>
    <row r="2275" spans="2:6" x14ac:dyDescent="0.25">
      <c r="B2275" s="26" t="s">
        <v>1103</v>
      </c>
      <c r="C2275" s="26" t="s">
        <v>1110</v>
      </c>
      <c r="D2275" s="26" t="s">
        <v>1152</v>
      </c>
      <c r="E2275" s="25">
        <v>91.107451999999995</v>
      </c>
      <c r="F2275" s="25">
        <v>30.479222</v>
      </c>
    </row>
    <row r="2276" spans="2:6" x14ac:dyDescent="0.25">
      <c r="B2276" s="26" t="s">
        <v>1103</v>
      </c>
      <c r="C2276" s="26" t="s">
        <v>1105</v>
      </c>
      <c r="D2276" s="26" t="s">
        <v>1151</v>
      </c>
      <c r="E2276" s="25">
        <v>91.343626999999998</v>
      </c>
      <c r="F2276" s="25">
        <v>29.251163999999999</v>
      </c>
    </row>
    <row r="2277" spans="2:6" x14ac:dyDescent="0.25">
      <c r="B2277" s="26" t="s">
        <v>1103</v>
      </c>
      <c r="C2277" s="26" t="s">
        <v>1116</v>
      </c>
      <c r="D2277" s="26" t="s">
        <v>1150</v>
      </c>
      <c r="E2277" s="25">
        <v>88.893862999999996</v>
      </c>
      <c r="F2277" s="25">
        <v>29.273927</v>
      </c>
    </row>
    <row r="2278" spans="2:6" x14ac:dyDescent="0.25">
      <c r="B2278" s="26" t="s">
        <v>1103</v>
      </c>
      <c r="C2278" s="26" t="s">
        <v>1102</v>
      </c>
      <c r="D2278" s="26" t="s">
        <v>1149</v>
      </c>
      <c r="E2278" s="25">
        <v>84.069113000000002</v>
      </c>
      <c r="F2278" s="25">
        <v>32.308357000000001</v>
      </c>
    </row>
    <row r="2279" spans="2:6" x14ac:dyDescent="0.25">
      <c r="B2279" s="26" t="s">
        <v>1103</v>
      </c>
      <c r="C2279" s="26" t="s">
        <v>1105</v>
      </c>
      <c r="D2279" s="26" t="s">
        <v>1148</v>
      </c>
      <c r="E2279" s="25">
        <v>91.439918000000006</v>
      </c>
      <c r="F2279" s="25">
        <v>28.444258000000001</v>
      </c>
    </row>
    <row r="2280" spans="2:6" x14ac:dyDescent="0.25">
      <c r="B2280" s="26" t="s">
        <v>1103</v>
      </c>
      <c r="C2280" s="26" t="s">
        <v>1102</v>
      </c>
      <c r="D2280" s="26" t="s">
        <v>1147</v>
      </c>
      <c r="E2280" s="25">
        <v>84.069113000000002</v>
      </c>
      <c r="F2280" s="25">
        <v>32.308357000000001</v>
      </c>
    </row>
    <row r="2281" spans="2:6" x14ac:dyDescent="0.25">
      <c r="B2281" s="26" t="s">
        <v>1103</v>
      </c>
      <c r="C2281" s="26" t="s">
        <v>1102</v>
      </c>
      <c r="D2281" s="26" t="s">
        <v>1146</v>
      </c>
      <c r="E2281" s="25">
        <v>79.739108999999999</v>
      </c>
      <c r="F2281" s="25">
        <v>33.387186</v>
      </c>
    </row>
    <row r="2282" spans="2:6" x14ac:dyDescent="0.25">
      <c r="B2282" s="26" t="s">
        <v>1103</v>
      </c>
      <c r="C2282" s="26" t="s">
        <v>1116</v>
      </c>
      <c r="D2282" s="26" t="s">
        <v>1145</v>
      </c>
      <c r="E2282" s="25">
        <v>88.883189999999999</v>
      </c>
      <c r="F2282" s="25">
        <v>29.271424</v>
      </c>
    </row>
    <row r="2283" spans="2:6" x14ac:dyDescent="0.25">
      <c r="B2283" s="26" t="s">
        <v>1103</v>
      </c>
      <c r="C2283" s="26" t="s">
        <v>1102</v>
      </c>
      <c r="D2283" s="26" t="s">
        <v>1144</v>
      </c>
      <c r="E2283" s="25">
        <v>81.183094999999994</v>
      </c>
      <c r="F2283" s="25">
        <v>30.300163000000001</v>
      </c>
    </row>
    <row r="2284" spans="2:6" x14ac:dyDescent="0.25">
      <c r="B2284" s="26" t="s">
        <v>1103</v>
      </c>
      <c r="C2284" s="26" t="s">
        <v>1105</v>
      </c>
      <c r="D2284" s="26" t="s">
        <v>1143</v>
      </c>
      <c r="E2284" s="25">
        <v>92.205434999999994</v>
      </c>
      <c r="F2284" s="25">
        <v>29.071107000000001</v>
      </c>
    </row>
    <row r="2285" spans="2:6" x14ac:dyDescent="0.25">
      <c r="B2285" s="26" t="s">
        <v>1103</v>
      </c>
      <c r="C2285" s="26" t="s">
        <v>1110</v>
      </c>
      <c r="D2285" s="26" t="s">
        <v>1142</v>
      </c>
      <c r="E2285" s="25">
        <v>90.749959000000004</v>
      </c>
      <c r="F2285" s="25">
        <v>29.358986999999999</v>
      </c>
    </row>
    <row r="2286" spans="2:6" x14ac:dyDescent="0.25">
      <c r="B2286" s="26" t="s">
        <v>1103</v>
      </c>
      <c r="C2286" s="26" t="s">
        <v>1125</v>
      </c>
      <c r="D2286" s="26" t="s">
        <v>1141</v>
      </c>
      <c r="E2286" s="25">
        <v>93.081367999999998</v>
      </c>
      <c r="F2286" s="25">
        <v>29.051901999999998</v>
      </c>
    </row>
    <row r="2287" spans="2:6" x14ac:dyDescent="0.25">
      <c r="B2287" s="26" t="s">
        <v>1103</v>
      </c>
      <c r="C2287" s="26" t="s">
        <v>1102</v>
      </c>
      <c r="D2287" s="26" t="s">
        <v>1140</v>
      </c>
      <c r="E2287" s="25">
        <v>79.809323000000006</v>
      </c>
      <c r="F2287" s="25">
        <v>31.485343</v>
      </c>
    </row>
    <row r="2288" spans="2:6" x14ac:dyDescent="0.25">
      <c r="B2288" s="26" t="s">
        <v>1103</v>
      </c>
      <c r="C2288" s="26" t="s">
        <v>1110</v>
      </c>
      <c r="D2288" s="26" t="s">
        <v>1139</v>
      </c>
      <c r="E2288" s="25">
        <v>91.269501000000005</v>
      </c>
      <c r="F2288" s="25">
        <v>29.898733</v>
      </c>
    </row>
    <row r="2289" spans="2:6" x14ac:dyDescent="0.25">
      <c r="B2289" s="26" t="s">
        <v>1103</v>
      </c>
      <c r="C2289" s="26" t="s">
        <v>1105</v>
      </c>
      <c r="D2289" s="26" t="s">
        <v>1138</v>
      </c>
      <c r="E2289" s="25">
        <v>92.021252000000004</v>
      </c>
      <c r="F2289" s="25">
        <v>29.267104</v>
      </c>
    </row>
    <row r="2290" spans="2:6" x14ac:dyDescent="0.25">
      <c r="B2290" s="26" t="s">
        <v>1103</v>
      </c>
      <c r="C2290" s="26" t="s">
        <v>1116</v>
      </c>
      <c r="D2290" s="26" t="s">
        <v>1137</v>
      </c>
      <c r="E2290" s="25">
        <v>88.902951999999999</v>
      </c>
      <c r="F2290" s="25">
        <v>29.255583000000001</v>
      </c>
    </row>
    <row r="2291" spans="2:6" x14ac:dyDescent="0.25">
      <c r="B2291" s="26" t="s">
        <v>1103</v>
      </c>
      <c r="C2291" s="26" t="s">
        <v>1108</v>
      </c>
      <c r="D2291" s="26" t="s">
        <v>1136</v>
      </c>
      <c r="E2291" s="25">
        <v>93.685965999999993</v>
      </c>
      <c r="F2291" s="25">
        <v>31.486357000000002</v>
      </c>
    </row>
    <row r="2292" spans="2:6" x14ac:dyDescent="0.25">
      <c r="B2292" s="26" t="s">
        <v>1103</v>
      </c>
      <c r="C2292" s="26" t="s">
        <v>1116</v>
      </c>
      <c r="D2292" s="26" t="s">
        <v>1135</v>
      </c>
      <c r="E2292" s="25">
        <v>89.614958000000001</v>
      </c>
      <c r="F2292" s="25">
        <v>28.916435</v>
      </c>
    </row>
    <row r="2293" spans="2:6" x14ac:dyDescent="0.25">
      <c r="B2293" s="26" t="s">
        <v>1103</v>
      </c>
      <c r="C2293" s="26" t="s">
        <v>1112</v>
      </c>
      <c r="D2293" s="26" t="s">
        <v>1134</v>
      </c>
      <c r="E2293" s="25">
        <v>98.224423999999999</v>
      </c>
      <c r="F2293" s="25">
        <v>31.505147000000001</v>
      </c>
    </row>
    <row r="2294" spans="2:6" x14ac:dyDescent="0.25">
      <c r="B2294" s="26" t="s">
        <v>1103</v>
      </c>
      <c r="C2294" s="26" t="s">
        <v>1125</v>
      </c>
      <c r="D2294" s="26" t="s">
        <v>1133</v>
      </c>
      <c r="E2294" s="25">
        <v>95.773899999999998</v>
      </c>
      <c r="F2294" s="25">
        <v>29.86506</v>
      </c>
    </row>
    <row r="2295" spans="2:6" x14ac:dyDescent="0.25">
      <c r="B2295" s="26" t="s">
        <v>1103</v>
      </c>
      <c r="C2295" s="26" t="s">
        <v>1105</v>
      </c>
      <c r="D2295" s="26" t="s">
        <v>1132</v>
      </c>
      <c r="E2295" s="25">
        <v>90.855029000000002</v>
      </c>
      <c r="F2295" s="25">
        <v>28.391992999999999</v>
      </c>
    </row>
    <row r="2296" spans="2:6" x14ac:dyDescent="0.25">
      <c r="B2296" s="26" t="s">
        <v>1103</v>
      </c>
      <c r="C2296" s="26" t="s">
        <v>1112</v>
      </c>
      <c r="D2296" s="26" t="s">
        <v>1131</v>
      </c>
      <c r="E2296" s="25">
        <v>97.399916000000005</v>
      </c>
      <c r="F2296" s="25">
        <v>31.067740000000001</v>
      </c>
    </row>
    <row r="2297" spans="2:6" x14ac:dyDescent="0.25">
      <c r="B2297" s="26" t="s">
        <v>1103</v>
      </c>
      <c r="C2297" s="26" t="s">
        <v>1105</v>
      </c>
      <c r="D2297" s="26" t="s">
        <v>1130</v>
      </c>
      <c r="E2297" s="25">
        <v>90.404646999999997</v>
      </c>
      <c r="F2297" s="25">
        <v>28.973991999999999</v>
      </c>
    </row>
    <row r="2298" spans="2:6" x14ac:dyDescent="0.25">
      <c r="B2298" s="26" t="s">
        <v>1103</v>
      </c>
      <c r="C2298" s="26" t="s">
        <v>1108</v>
      </c>
      <c r="D2298" s="26" t="s">
        <v>1129</v>
      </c>
      <c r="E2298" s="25">
        <v>90.016707999999994</v>
      </c>
      <c r="F2298" s="25">
        <v>31.398727999999998</v>
      </c>
    </row>
    <row r="2299" spans="2:6" x14ac:dyDescent="0.25">
      <c r="B2299" s="26" t="s">
        <v>1103</v>
      </c>
      <c r="C2299" s="26" t="s">
        <v>1105</v>
      </c>
      <c r="D2299" s="26" t="s">
        <v>1128</v>
      </c>
      <c r="E2299" s="25">
        <v>91.690100999999999</v>
      </c>
      <c r="F2299" s="25">
        <v>29.030866</v>
      </c>
    </row>
    <row r="2300" spans="2:6" x14ac:dyDescent="0.25">
      <c r="B2300" s="26" t="s">
        <v>1103</v>
      </c>
      <c r="C2300" s="26" t="s">
        <v>1108</v>
      </c>
      <c r="D2300" s="26" t="s">
        <v>1127</v>
      </c>
      <c r="E2300" s="25">
        <v>88.716481000000002</v>
      </c>
      <c r="F2300" s="25">
        <v>30.936392999999999</v>
      </c>
    </row>
    <row r="2301" spans="2:6" x14ac:dyDescent="0.25">
      <c r="B2301" s="26" t="s">
        <v>1103</v>
      </c>
      <c r="C2301" s="26" t="s">
        <v>1116</v>
      </c>
      <c r="D2301" s="26" t="s">
        <v>1126</v>
      </c>
      <c r="E2301" s="25">
        <v>89.267940999999993</v>
      </c>
      <c r="F2301" s="25">
        <v>29.116209000000001</v>
      </c>
    </row>
    <row r="2302" spans="2:6" x14ac:dyDescent="0.25">
      <c r="B2302" s="26" t="s">
        <v>1103</v>
      </c>
      <c r="C2302" s="26" t="s">
        <v>1125</v>
      </c>
      <c r="D2302" s="26" t="s">
        <v>1124</v>
      </c>
      <c r="E2302" s="25">
        <v>94.219938999999997</v>
      </c>
      <c r="F2302" s="25">
        <v>29.220917</v>
      </c>
    </row>
    <row r="2303" spans="2:6" x14ac:dyDescent="0.25">
      <c r="B2303" s="26" t="s">
        <v>1103</v>
      </c>
      <c r="C2303" s="26" t="s">
        <v>1112</v>
      </c>
      <c r="D2303" s="26" t="s">
        <v>1123</v>
      </c>
      <c r="E2303" s="25">
        <v>96.608489000000006</v>
      </c>
      <c r="F2303" s="25">
        <v>31.225090000000002</v>
      </c>
    </row>
    <row r="2304" spans="2:6" x14ac:dyDescent="0.25">
      <c r="B2304" s="26" t="s">
        <v>1103</v>
      </c>
      <c r="C2304" s="26" t="s">
        <v>1108</v>
      </c>
      <c r="D2304" s="26" t="s">
        <v>1122</v>
      </c>
      <c r="E2304" s="25">
        <v>93.792173000000005</v>
      </c>
      <c r="F2304" s="25">
        <v>31.892423999999998</v>
      </c>
    </row>
    <row r="2305" spans="2:6" x14ac:dyDescent="0.25">
      <c r="B2305" s="26" t="s">
        <v>1103</v>
      </c>
      <c r="C2305" s="26" t="s">
        <v>1116</v>
      </c>
      <c r="D2305" s="26" t="s">
        <v>1121</v>
      </c>
      <c r="E2305" s="25">
        <v>88.889064000000005</v>
      </c>
      <c r="F2305" s="25">
        <v>29.275236</v>
      </c>
    </row>
    <row r="2306" spans="2:6" x14ac:dyDescent="0.25">
      <c r="B2306" s="26" t="s">
        <v>1103</v>
      </c>
      <c r="C2306" s="26" t="s">
        <v>1108</v>
      </c>
      <c r="D2306" s="26" t="s">
        <v>1120</v>
      </c>
      <c r="E2306" s="25">
        <v>92.308654000000004</v>
      </c>
      <c r="F2306" s="25">
        <v>32.113706999999998</v>
      </c>
    </row>
    <row r="2307" spans="2:6" x14ac:dyDescent="0.25">
      <c r="B2307" s="26" t="s">
        <v>1103</v>
      </c>
      <c r="C2307" s="26" t="s">
        <v>1112</v>
      </c>
      <c r="D2307" s="26" t="s">
        <v>1119</v>
      </c>
      <c r="E2307" s="25">
        <v>96.848134000000002</v>
      </c>
      <c r="F2307" s="25">
        <v>30.738561000000001</v>
      </c>
    </row>
    <row r="2308" spans="2:6" x14ac:dyDescent="0.25">
      <c r="B2308" s="26" t="s">
        <v>1103</v>
      </c>
      <c r="C2308" s="26" t="s">
        <v>1116</v>
      </c>
      <c r="D2308" s="26" t="s">
        <v>1118</v>
      </c>
      <c r="E2308" s="25">
        <v>88.647947000000002</v>
      </c>
      <c r="F2308" s="25">
        <v>29.079968999999998</v>
      </c>
    </row>
    <row r="2309" spans="2:6" x14ac:dyDescent="0.25">
      <c r="B2309" s="26" t="s">
        <v>1103</v>
      </c>
      <c r="C2309" s="26" t="s">
        <v>1116</v>
      </c>
      <c r="D2309" s="26" t="s">
        <v>1117</v>
      </c>
      <c r="E2309" s="25">
        <v>88.029349999999994</v>
      </c>
      <c r="F2309" s="25">
        <v>28.907594</v>
      </c>
    </row>
    <row r="2310" spans="2:6" x14ac:dyDescent="0.25">
      <c r="B2310" s="26" t="s">
        <v>1103</v>
      </c>
      <c r="C2310" s="26" t="s">
        <v>1116</v>
      </c>
      <c r="D2310" s="26" t="s">
        <v>1115</v>
      </c>
      <c r="E2310" s="25">
        <v>88.267177000000004</v>
      </c>
      <c r="F2310" s="25">
        <v>29.436132000000001</v>
      </c>
    </row>
    <row r="2311" spans="2:6" x14ac:dyDescent="0.25">
      <c r="B2311" s="26" t="s">
        <v>1103</v>
      </c>
      <c r="C2311" s="26" t="s">
        <v>1105</v>
      </c>
      <c r="D2311" s="26" t="s">
        <v>1114</v>
      </c>
      <c r="E2311" s="25">
        <v>91.343626999999998</v>
      </c>
      <c r="F2311" s="25">
        <v>29.251163999999999</v>
      </c>
    </row>
    <row r="2312" spans="2:6" x14ac:dyDescent="0.25">
      <c r="B2312" s="26" t="s">
        <v>1103</v>
      </c>
      <c r="C2312" s="26" t="s">
        <v>1112</v>
      </c>
      <c r="D2312" s="26" t="s">
        <v>1113</v>
      </c>
      <c r="E2312" s="25">
        <v>98.277333999999996</v>
      </c>
      <c r="F2312" s="25">
        <v>30.865967000000001</v>
      </c>
    </row>
    <row r="2313" spans="2:6" x14ac:dyDescent="0.25">
      <c r="B2313" s="26" t="s">
        <v>1103</v>
      </c>
      <c r="C2313" s="26" t="s">
        <v>1112</v>
      </c>
      <c r="D2313" s="26" t="s">
        <v>1111</v>
      </c>
      <c r="E2313" s="25">
        <v>94.714371</v>
      </c>
      <c r="F2313" s="25">
        <v>30.939624999999999</v>
      </c>
    </row>
    <row r="2314" spans="2:6" x14ac:dyDescent="0.25">
      <c r="B2314" s="26" t="s">
        <v>1103</v>
      </c>
      <c r="C2314" s="26" t="s">
        <v>1110</v>
      </c>
      <c r="D2314" s="26" t="s">
        <v>1109</v>
      </c>
      <c r="E2314" s="25">
        <v>91.356318000000002</v>
      </c>
      <c r="F2314" s="25">
        <v>29.675408999999998</v>
      </c>
    </row>
    <row r="2315" spans="2:6" x14ac:dyDescent="0.25">
      <c r="B2315" s="26" t="s">
        <v>1103</v>
      </c>
      <c r="C2315" s="26" t="s">
        <v>1108</v>
      </c>
      <c r="D2315" s="26" t="s">
        <v>1107</v>
      </c>
      <c r="E2315" s="25">
        <v>92.059847000000005</v>
      </c>
      <c r="F2315" s="25">
        <v>31.476116999999999</v>
      </c>
    </row>
    <row r="2316" spans="2:6" x14ac:dyDescent="0.25">
      <c r="B2316" s="26" t="s">
        <v>1103</v>
      </c>
      <c r="C2316" s="26" t="s">
        <v>1105</v>
      </c>
      <c r="D2316" s="26" t="s">
        <v>1106</v>
      </c>
      <c r="E2316" s="25">
        <v>91.968114999999997</v>
      </c>
      <c r="F2316" s="25">
        <v>27.998342999999998</v>
      </c>
    </row>
    <row r="2317" spans="2:6" x14ac:dyDescent="0.25">
      <c r="B2317" s="26" t="s">
        <v>1103</v>
      </c>
      <c r="C2317" s="26" t="s">
        <v>1105</v>
      </c>
      <c r="D2317" s="26" t="s">
        <v>1104</v>
      </c>
      <c r="E2317" s="25">
        <v>92.469077999999996</v>
      </c>
      <c r="F2317" s="25">
        <v>28.414441</v>
      </c>
    </row>
    <row r="2318" spans="2:6" x14ac:dyDescent="0.25">
      <c r="B2318" s="26" t="s">
        <v>1103</v>
      </c>
      <c r="C2318" s="26" t="s">
        <v>1102</v>
      </c>
      <c r="D2318" s="26" t="s">
        <v>1101</v>
      </c>
      <c r="E2318" s="25">
        <v>81.151663999999997</v>
      </c>
      <c r="F2318" s="25">
        <v>32.393355999999997</v>
      </c>
    </row>
    <row r="2319" spans="2:6" x14ac:dyDescent="0.25">
      <c r="B2319" s="26" t="s">
        <v>138</v>
      </c>
      <c r="C2319" s="26" t="s">
        <v>1007</v>
      </c>
      <c r="D2319" s="26" t="s">
        <v>1100</v>
      </c>
      <c r="E2319" s="25">
        <v>105.311581</v>
      </c>
      <c r="F2319" s="25">
        <v>27.304095</v>
      </c>
    </row>
    <row r="2320" spans="2:6" x14ac:dyDescent="0.25">
      <c r="B2320" s="26" t="s">
        <v>138</v>
      </c>
      <c r="C2320" s="26" t="s">
        <v>1042</v>
      </c>
      <c r="D2320" s="26" t="s">
        <v>1099</v>
      </c>
      <c r="E2320" s="25">
        <v>109.18743499999999</v>
      </c>
      <c r="F2320" s="25">
        <v>27.696773</v>
      </c>
    </row>
    <row r="2321" spans="2:6" x14ac:dyDescent="0.25">
      <c r="B2321" s="26" t="s">
        <v>138</v>
      </c>
      <c r="C2321" s="26" t="s">
        <v>1009</v>
      </c>
      <c r="D2321" s="26" t="s">
        <v>1098</v>
      </c>
      <c r="E2321" s="25">
        <v>108.681545</v>
      </c>
      <c r="F2321" s="25">
        <v>26.958666000000001</v>
      </c>
    </row>
    <row r="2322" spans="2:6" x14ac:dyDescent="0.25">
      <c r="B2322" s="26" t="s">
        <v>138</v>
      </c>
      <c r="C2322" s="26" t="s">
        <v>1005</v>
      </c>
      <c r="D2322" s="26" t="s">
        <v>1097</v>
      </c>
      <c r="E2322" s="25">
        <v>107.876429</v>
      </c>
      <c r="F2322" s="25">
        <v>25.989478999999999</v>
      </c>
    </row>
    <row r="2323" spans="2:6" x14ac:dyDescent="0.25">
      <c r="B2323" s="26" t="s">
        <v>138</v>
      </c>
      <c r="C2323" s="26" t="s">
        <v>1009</v>
      </c>
      <c r="D2323" s="26" t="s">
        <v>1096</v>
      </c>
      <c r="E2323" s="25">
        <v>107.795513</v>
      </c>
      <c r="F2323" s="25">
        <v>26.204421</v>
      </c>
    </row>
    <row r="2324" spans="2:6" x14ac:dyDescent="0.25">
      <c r="B2324" s="26" t="s">
        <v>138</v>
      </c>
      <c r="C2324" s="26" t="s">
        <v>1030</v>
      </c>
      <c r="D2324" s="26" t="s">
        <v>1095</v>
      </c>
      <c r="E2324" s="25">
        <v>106.757558</v>
      </c>
      <c r="F2324" s="25">
        <v>26.636528999999999</v>
      </c>
    </row>
    <row r="2325" spans="2:6" x14ac:dyDescent="0.25">
      <c r="B2325" s="26" t="s">
        <v>138</v>
      </c>
      <c r="C2325" s="26" t="s">
        <v>1023</v>
      </c>
      <c r="D2325" s="26" t="s">
        <v>1094</v>
      </c>
      <c r="E2325" s="25">
        <v>106.203428</v>
      </c>
      <c r="F2325" s="25">
        <v>28.339117999999999</v>
      </c>
    </row>
    <row r="2326" spans="2:6" x14ac:dyDescent="0.25">
      <c r="B2326" s="26" t="s">
        <v>138</v>
      </c>
      <c r="C2326" s="26" t="s">
        <v>1030</v>
      </c>
      <c r="D2326" s="26" t="s">
        <v>1093</v>
      </c>
      <c r="E2326" s="25">
        <v>106.730535</v>
      </c>
      <c r="F2326" s="25">
        <v>26.610381</v>
      </c>
    </row>
    <row r="2327" spans="2:6" x14ac:dyDescent="0.25">
      <c r="B2327" s="26" t="s">
        <v>138</v>
      </c>
      <c r="C2327" s="26" t="s">
        <v>1023</v>
      </c>
      <c r="D2327" s="26" t="s">
        <v>1092</v>
      </c>
      <c r="E2327" s="25">
        <v>106.407527</v>
      </c>
      <c r="F2327" s="25">
        <v>27.797751999999999</v>
      </c>
    </row>
    <row r="2328" spans="2:6" x14ac:dyDescent="0.25">
      <c r="B2328" s="26" t="s">
        <v>138</v>
      </c>
      <c r="C2328" s="26" t="s">
        <v>1009</v>
      </c>
      <c r="D2328" s="26" t="s">
        <v>1091</v>
      </c>
      <c r="E2328" s="25">
        <v>108.91156100000001</v>
      </c>
      <c r="F2328" s="25">
        <v>25.759881</v>
      </c>
    </row>
    <row r="2329" spans="2:6" x14ac:dyDescent="0.25">
      <c r="B2329" s="26" t="s">
        <v>138</v>
      </c>
      <c r="C2329" s="26" t="s">
        <v>1023</v>
      </c>
      <c r="D2329" s="26" t="s">
        <v>1090</v>
      </c>
      <c r="E2329" s="25">
        <v>107.91146000000001</v>
      </c>
      <c r="F2329" s="25">
        <v>27.221378999999999</v>
      </c>
    </row>
    <row r="2330" spans="2:6" x14ac:dyDescent="0.25">
      <c r="B2330" s="26" t="s">
        <v>138</v>
      </c>
      <c r="C2330" s="26" t="s">
        <v>1030</v>
      </c>
      <c r="D2330" s="26" t="s">
        <v>1089</v>
      </c>
      <c r="E2330" s="25">
        <v>106.59849199999999</v>
      </c>
      <c r="F2330" s="25">
        <v>26.844861999999999</v>
      </c>
    </row>
    <row r="2331" spans="2:6" x14ac:dyDescent="0.25">
      <c r="B2331" s="26" t="s">
        <v>138</v>
      </c>
      <c r="C2331" s="26" t="s">
        <v>1019</v>
      </c>
      <c r="D2331" s="26" t="s">
        <v>1088</v>
      </c>
      <c r="E2331" s="25">
        <v>105.483429</v>
      </c>
      <c r="F2331" s="25">
        <v>26.219214000000001</v>
      </c>
    </row>
    <row r="2332" spans="2:6" x14ac:dyDescent="0.25">
      <c r="B2332" s="26" t="s">
        <v>138</v>
      </c>
      <c r="C2332" s="26" t="s">
        <v>1016</v>
      </c>
      <c r="D2332" s="26" t="s">
        <v>1087</v>
      </c>
      <c r="E2332" s="25">
        <v>105.62547600000001</v>
      </c>
      <c r="F2332" s="25">
        <v>25.949877000000001</v>
      </c>
    </row>
    <row r="2333" spans="2:6" x14ac:dyDescent="0.25">
      <c r="B2333" s="26" t="s">
        <v>138</v>
      </c>
      <c r="C2333" s="26" t="s">
        <v>1028</v>
      </c>
      <c r="D2333" s="26" t="s">
        <v>1086</v>
      </c>
      <c r="E2333" s="25">
        <v>104.902461</v>
      </c>
      <c r="F2333" s="25">
        <v>25.098113000000001</v>
      </c>
    </row>
    <row r="2334" spans="2:6" x14ac:dyDescent="0.25">
      <c r="B2334" s="26" t="s">
        <v>138</v>
      </c>
      <c r="C2334" s="26" t="s">
        <v>1028</v>
      </c>
      <c r="D2334" s="26" t="s">
        <v>1085</v>
      </c>
      <c r="E2334" s="25">
        <v>105.19256799999999</v>
      </c>
      <c r="F2334" s="25">
        <v>25.440899000000002</v>
      </c>
    </row>
    <row r="2335" spans="2:6" x14ac:dyDescent="0.25">
      <c r="B2335" s="26" t="s">
        <v>138</v>
      </c>
      <c r="C2335" s="26" t="s">
        <v>1028</v>
      </c>
      <c r="D2335" s="26" t="s">
        <v>1084</v>
      </c>
      <c r="E2335" s="25">
        <v>105.818511</v>
      </c>
      <c r="F2335" s="25">
        <v>24.989636999999998</v>
      </c>
    </row>
    <row r="2336" spans="2:6" x14ac:dyDescent="0.25">
      <c r="B2336" s="26" t="s">
        <v>138</v>
      </c>
      <c r="C2336" s="26" t="s">
        <v>1023</v>
      </c>
      <c r="D2336" s="26" t="s">
        <v>1083</v>
      </c>
      <c r="E2336" s="25">
        <v>107.72354799999999</v>
      </c>
      <c r="F2336" s="25">
        <v>27.960695000000001</v>
      </c>
    </row>
    <row r="2337" spans="2:6" x14ac:dyDescent="0.25">
      <c r="B2337" s="26" t="s">
        <v>138</v>
      </c>
      <c r="C2337" s="26" t="s">
        <v>1009</v>
      </c>
      <c r="D2337" s="26" t="s">
        <v>1082</v>
      </c>
      <c r="E2337" s="25">
        <v>107.987469</v>
      </c>
      <c r="F2337" s="25">
        <v>26.573079</v>
      </c>
    </row>
    <row r="2338" spans="2:6" x14ac:dyDescent="0.25">
      <c r="B2338" s="26" t="s">
        <v>138</v>
      </c>
      <c r="C2338" s="26" t="s">
        <v>1009</v>
      </c>
      <c r="D2338" s="26" t="s">
        <v>1081</v>
      </c>
      <c r="E2338" s="25">
        <v>108.447517</v>
      </c>
      <c r="F2338" s="25">
        <v>26.734048000000001</v>
      </c>
    </row>
    <row r="2339" spans="2:6" x14ac:dyDescent="0.25">
      <c r="B2339" s="26" t="s">
        <v>138</v>
      </c>
      <c r="C2339" s="26" t="s">
        <v>1023</v>
      </c>
      <c r="D2339" s="26" t="s">
        <v>1080</v>
      </c>
      <c r="E2339" s="25">
        <v>107.905456</v>
      </c>
      <c r="F2339" s="25">
        <v>28.569077</v>
      </c>
    </row>
    <row r="2340" spans="2:6" x14ac:dyDescent="0.25">
      <c r="B2340" s="26" t="s">
        <v>138</v>
      </c>
      <c r="C2340" s="26" t="s">
        <v>1030</v>
      </c>
      <c r="D2340" s="26" t="s">
        <v>1079</v>
      </c>
      <c r="E2340" s="25">
        <v>106.720528</v>
      </c>
      <c r="F2340" s="25">
        <v>26.574335999999999</v>
      </c>
    </row>
    <row r="2341" spans="2:6" x14ac:dyDescent="0.25">
      <c r="B2341" s="26" t="s">
        <v>138</v>
      </c>
      <c r="C2341" s="26" t="s">
        <v>1042</v>
      </c>
      <c r="D2341" s="26" t="s">
        <v>1078</v>
      </c>
      <c r="E2341" s="25">
        <v>108.415088</v>
      </c>
      <c r="F2341" s="25">
        <v>27.999307000000002</v>
      </c>
    </row>
    <row r="2342" spans="2:6" x14ac:dyDescent="0.25">
      <c r="B2342" s="26" t="s">
        <v>138</v>
      </c>
      <c r="C2342" s="26" t="s">
        <v>1009</v>
      </c>
      <c r="D2342" s="26" t="s">
        <v>1077</v>
      </c>
      <c r="E2342" s="25">
        <v>108.328552</v>
      </c>
      <c r="F2342" s="25">
        <v>26.672373</v>
      </c>
    </row>
    <row r="2343" spans="2:6" x14ac:dyDescent="0.25">
      <c r="B2343" s="26" t="s">
        <v>138</v>
      </c>
      <c r="C2343" s="26" t="s">
        <v>1007</v>
      </c>
      <c r="D2343" s="26" t="s">
        <v>1076</v>
      </c>
      <c r="E2343" s="25">
        <v>105.61139900000001</v>
      </c>
      <c r="F2343" s="25">
        <v>27.165261000000001</v>
      </c>
    </row>
    <row r="2344" spans="2:6" x14ac:dyDescent="0.25">
      <c r="B2344" s="26" t="s">
        <v>138</v>
      </c>
      <c r="C2344" s="26" t="s">
        <v>1009</v>
      </c>
      <c r="D2344" s="26" t="s">
        <v>1075</v>
      </c>
      <c r="E2344" s="25">
        <v>109.214446</v>
      </c>
      <c r="F2344" s="25">
        <v>26.915804000000001</v>
      </c>
    </row>
    <row r="2345" spans="2:6" x14ac:dyDescent="0.25">
      <c r="B2345" s="26" t="s">
        <v>138</v>
      </c>
      <c r="C2345" s="26" t="s">
        <v>1007</v>
      </c>
      <c r="D2345" s="26" t="s">
        <v>1074</v>
      </c>
      <c r="E2345" s="25">
        <v>104.28250800000001</v>
      </c>
      <c r="F2345" s="25">
        <v>26.875710999999999</v>
      </c>
    </row>
    <row r="2346" spans="2:6" x14ac:dyDescent="0.25">
      <c r="B2346" s="26" t="s">
        <v>138</v>
      </c>
      <c r="C2346" s="26" t="s">
        <v>1028</v>
      </c>
      <c r="D2346" s="26" t="s">
        <v>1073</v>
      </c>
      <c r="E2346" s="25">
        <v>105.44954300000001</v>
      </c>
      <c r="F2346" s="25">
        <v>25.10399</v>
      </c>
    </row>
    <row r="2347" spans="2:6" x14ac:dyDescent="0.25">
      <c r="B2347" s="26" t="s">
        <v>138</v>
      </c>
      <c r="C2347" s="26" t="s">
        <v>1009</v>
      </c>
      <c r="D2347" s="26" t="s">
        <v>1072</v>
      </c>
      <c r="E2347" s="25">
        <v>108.822481</v>
      </c>
      <c r="F2347" s="25">
        <v>27.179901999999998</v>
      </c>
    </row>
    <row r="2348" spans="2:6" x14ac:dyDescent="0.25">
      <c r="B2348" s="26" t="s">
        <v>138</v>
      </c>
      <c r="C2348" s="26" t="s">
        <v>1016</v>
      </c>
      <c r="D2348" s="26" t="s">
        <v>1071</v>
      </c>
      <c r="E2348" s="25">
        <v>106.26358399999999</v>
      </c>
      <c r="F2348" s="25">
        <v>26.411186000000001</v>
      </c>
    </row>
    <row r="2349" spans="2:6" x14ac:dyDescent="0.25">
      <c r="B2349" s="26" t="s">
        <v>138</v>
      </c>
      <c r="C2349" s="26" t="s">
        <v>1005</v>
      </c>
      <c r="D2349" s="26" t="s">
        <v>1070</v>
      </c>
      <c r="E2349" s="25">
        <v>107.329567</v>
      </c>
      <c r="F2349" s="25">
        <v>25.828202000000001</v>
      </c>
    </row>
    <row r="2350" spans="2:6" x14ac:dyDescent="0.25">
      <c r="B2350" s="26" t="s">
        <v>138</v>
      </c>
      <c r="C2350" s="26" t="s">
        <v>1030</v>
      </c>
      <c r="D2350" s="26" t="s">
        <v>1069</v>
      </c>
      <c r="E2350" s="25">
        <v>106.97156</v>
      </c>
      <c r="F2350" s="25">
        <v>27.063673999999999</v>
      </c>
    </row>
    <row r="2351" spans="2:6" x14ac:dyDescent="0.25">
      <c r="B2351" s="26" t="s">
        <v>138</v>
      </c>
      <c r="C2351" s="26" t="s">
        <v>1042</v>
      </c>
      <c r="D2351" s="26" t="s">
        <v>1068</v>
      </c>
      <c r="E2351" s="25">
        <v>108.126401</v>
      </c>
      <c r="F2351" s="25">
        <v>28.270733</v>
      </c>
    </row>
    <row r="2352" spans="2:6" x14ac:dyDescent="0.25">
      <c r="B2352" s="26" t="s">
        <v>138</v>
      </c>
      <c r="C2352" s="26" t="s">
        <v>1042</v>
      </c>
      <c r="D2352" s="26" t="s">
        <v>1067</v>
      </c>
      <c r="E2352" s="25">
        <v>109.195295</v>
      </c>
      <c r="F2352" s="25">
        <v>27.743041999999999</v>
      </c>
    </row>
    <row r="2353" spans="2:6" x14ac:dyDescent="0.25">
      <c r="B2353" s="26" t="s">
        <v>138</v>
      </c>
      <c r="C2353" s="26" t="s">
        <v>1030</v>
      </c>
      <c r="D2353" s="26" t="s">
        <v>1066</v>
      </c>
      <c r="E2353" s="25">
        <v>106.747562</v>
      </c>
      <c r="F2353" s="25">
        <v>27.096475000000002</v>
      </c>
    </row>
    <row r="2354" spans="2:6" x14ac:dyDescent="0.25">
      <c r="B2354" s="26" t="s">
        <v>138</v>
      </c>
      <c r="C2354" s="26" t="s">
        <v>1005</v>
      </c>
      <c r="D2354" s="26" t="s">
        <v>1065</v>
      </c>
      <c r="E2354" s="25">
        <v>106.663453</v>
      </c>
      <c r="F2354" s="25">
        <v>26.138210000000001</v>
      </c>
    </row>
    <row r="2355" spans="2:6" x14ac:dyDescent="0.25">
      <c r="B2355" s="26" t="s">
        <v>138</v>
      </c>
      <c r="C2355" s="26" t="s">
        <v>1023</v>
      </c>
      <c r="D2355" s="26" t="s">
        <v>1064</v>
      </c>
      <c r="E2355" s="25">
        <v>106.83650400000001</v>
      </c>
      <c r="F2355" s="25">
        <v>27.542501000000001</v>
      </c>
    </row>
    <row r="2356" spans="2:6" x14ac:dyDescent="0.25">
      <c r="B2356" s="26" t="s">
        <v>138</v>
      </c>
      <c r="C2356" s="26" t="s">
        <v>1009</v>
      </c>
      <c r="D2356" s="26" t="s">
        <v>1063</v>
      </c>
      <c r="E2356" s="25">
        <v>108.13043999999999</v>
      </c>
      <c r="F2356" s="25">
        <v>27.039822000000001</v>
      </c>
    </row>
    <row r="2357" spans="2:6" x14ac:dyDescent="0.25">
      <c r="B2357" s="26" t="s">
        <v>138</v>
      </c>
      <c r="C2357" s="26" t="s">
        <v>1028</v>
      </c>
      <c r="D2357" s="26" t="s">
        <v>1062</v>
      </c>
      <c r="E2357" s="25">
        <v>104.959546</v>
      </c>
      <c r="F2357" s="25">
        <v>25.789952</v>
      </c>
    </row>
    <row r="2358" spans="2:6" x14ac:dyDescent="0.25">
      <c r="B2358" s="26" t="s">
        <v>138</v>
      </c>
      <c r="C2358" s="26" t="s">
        <v>1016</v>
      </c>
      <c r="D2358" s="26" t="s">
        <v>1061</v>
      </c>
      <c r="E2358" s="25">
        <v>105.748486</v>
      </c>
      <c r="F2358" s="25">
        <v>26.308233000000001</v>
      </c>
    </row>
    <row r="2359" spans="2:6" x14ac:dyDescent="0.25">
      <c r="B2359" s="26" t="s">
        <v>138</v>
      </c>
      <c r="C2359" s="26" t="s">
        <v>1028</v>
      </c>
      <c r="D2359" s="26" t="s">
        <v>1060</v>
      </c>
      <c r="E2359" s="25">
        <v>105.22548399999999</v>
      </c>
      <c r="F2359" s="25">
        <v>25.841048000000001</v>
      </c>
    </row>
    <row r="2360" spans="2:6" x14ac:dyDescent="0.25">
      <c r="B2360" s="26" t="s">
        <v>138</v>
      </c>
      <c r="C2360" s="26" t="s">
        <v>1028</v>
      </c>
      <c r="D2360" s="26" t="s">
        <v>1059</v>
      </c>
      <c r="E2360" s="25">
        <v>106.10644499999999</v>
      </c>
      <c r="F2360" s="25">
        <v>25.184355</v>
      </c>
    </row>
    <row r="2361" spans="2:6" x14ac:dyDescent="0.25">
      <c r="B2361" s="26" t="s">
        <v>138</v>
      </c>
      <c r="C2361" s="26" t="s">
        <v>1042</v>
      </c>
      <c r="D2361" s="26" t="s">
        <v>1058</v>
      </c>
      <c r="E2361" s="25">
        <v>109.134326</v>
      </c>
      <c r="F2361" s="25">
        <v>27.875214</v>
      </c>
    </row>
    <row r="2362" spans="2:6" x14ac:dyDescent="0.25">
      <c r="B2362" s="26" t="s">
        <v>138</v>
      </c>
      <c r="C2362" s="26" t="s">
        <v>1023</v>
      </c>
      <c r="D2362" s="26" t="s">
        <v>1057</v>
      </c>
      <c r="E2362" s="25">
        <v>106.832489</v>
      </c>
      <c r="F2362" s="25">
        <v>28.139468000000001</v>
      </c>
    </row>
    <row r="2363" spans="2:6" x14ac:dyDescent="0.25">
      <c r="B2363" s="26" t="s">
        <v>138</v>
      </c>
      <c r="C2363" s="26" t="s">
        <v>1009</v>
      </c>
      <c r="D2363" s="26" t="s">
        <v>1056</v>
      </c>
      <c r="E2363" s="25">
        <v>108.52755399999999</v>
      </c>
      <c r="F2363" s="25">
        <v>25.937725</v>
      </c>
    </row>
    <row r="2364" spans="2:6" x14ac:dyDescent="0.25">
      <c r="B2364" s="26" t="s">
        <v>138</v>
      </c>
      <c r="C2364" s="26" t="s">
        <v>1023</v>
      </c>
      <c r="D2364" s="26" t="s">
        <v>1055</v>
      </c>
      <c r="E2364" s="25">
        <v>107.46057500000001</v>
      </c>
      <c r="F2364" s="25">
        <v>28.559092</v>
      </c>
    </row>
    <row r="2365" spans="2:6" x14ac:dyDescent="0.25">
      <c r="B2365" s="26" t="s">
        <v>138</v>
      </c>
      <c r="C2365" s="26" t="s">
        <v>1019</v>
      </c>
      <c r="D2365" s="26" t="s">
        <v>1054</v>
      </c>
      <c r="E2365" s="25">
        <v>104.964566</v>
      </c>
      <c r="F2365" s="25">
        <v>26.553719999999998</v>
      </c>
    </row>
    <row r="2366" spans="2:6" x14ac:dyDescent="0.25">
      <c r="B2366" s="26" t="s">
        <v>138</v>
      </c>
      <c r="C2366" s="26" t="s">
        <v>1023</v>
      </c>
      <c r="D2366" s="26" t="s">
        <v>1053</v>
      </c>
      <c r="E2366" s="25">
        <v>106.94045800000001</v>
      </c>
      <c r="F2366" s="25">
        <v>27.756343000000001</v>
      </c>
    </row>
    <row r="2367" spans="2:6" x14ac:dyDescent="0.25">
      <c r="B2367" s="26" t="s">
        <v>138</v>
      </c>
      <c r="C2367" s="26" t="s">
        <v>1042</v>
      </c>
      <c r="D2367" s="26" t="s">
        <v>1052</v>
      </c>
      <c r="E2367" s="25">
        <v>108.857371</v>
      </c>
      <c r="F2367" s="25">
        <v>27.699558</v>
      </c>
    </row>
    <row r="2368" spans="2:6" x14ac:dyDescent="0.25">
      <c r="B2368" s="26" t="s">
        <v>138</v>
      </c>
      <c r="C2368" s="26" t="s">
        <v>1042</v>
      </c>
      <c r="D2368" s="26" t="s">
        <v>1051</v>
      </c>
      <c r="E2368" s="25">
        <v>108.50793</v>
      </c>
      <c r="F2368" s="25">
        <v>28.570124</v>
      </c>
    </row>
    <row r="2369" spans="2:6" x14ac:dyDescent="0.25">
      <c r="B2369" s="26" t="s">
        <v>138</v>
      </c>
      <c r="C2369" s="26" t="s">
        <v>1030</v>
      </c>
      <c r="D2369" s="26" t="s">
        <v>1050</v>
      </c>
      <c r="E2369" s="25">
        <v>106.47752300000001</v>
      </c>
      <c r="F2369" s="25">
        <v>26.561987999999999</v>
      </c>
    </row>
    <row r="2370" spans="2:6" x14ac:dyDescent="0.25">
      <c r="B2370" s="26" t="s">
        <v>138</v>
      </c>
      <c r="C2370" s="26" t="s">
        <v>1023</v>
      </c>
      <c r="D2370" s="26" t="s">
        <v>1049</v>
      </c>
      <c r="E2370" s="25">
        <v>107.472599</v>
      </c>
      <c r="F2370" s="25">
        <v>27.754498000000002</v>
      </c>
    </row>
    <row r="2371" spans="2:6" x14ac:dyDescent="0.25">
      <c r="B2371" s="26" t="s">
        <v>138</v>
      </c>
      <c r="C2371" s="26" t="s">
        <v>1005</v>
      </c>
      <c r="D2371" s="26" t="s">
        <v>1048</v>
      </c>
      <c r="E2371" s="25">
        <v>107.551498</v>
      </c>
      <c r="F2371" s="25">
        <v>25.828288000000001</v>
      </c>
    </row>
    <row r="2372" spans="2:6" x14ac:dyDescent="0.25">
      <c r="B2372" s="26" t="s">
        <v>138</v>
      </c>
      <c r="C2372" s="26" t="s">
        <v>1042</v>
      </c>
      <c r="D2372" s="26" t="s">
        <v>1047</v>
      </c>
      <c r="E2372" s="25">
        <v>109.02490299999999</v>
      </c>
      <c r="F2372" s="25">
        <v>27.455338999999999</v>
      </c>
    </row>
    <row r="2373" spans="2:6" x14ac:dyDescent="0.25">
      <c r="B2373" s="26" t="s">
        <v>138</v>
      </c>
      <c r="C2373" s="26" t="s">
        <v>1005</v>
      </c>
      <c r="D2373" s="26" t="s">
        <v>1046</v>
      </c>
      <c r="E2373" s="25">
        <v>107.477552</v>
      </c>
      <c r="F2373" s="25">
        <v>27.084126000000001</v>
      </c>
    </row>
    <row r="2374" spans="2:6" x14ac:dyDescent="0.25">
      <c r="B2374" s="26" t="s">
        <v>138</v>
      </c>
      <c r="C2374" s="26" t="s">
        <v>1030</v>
      </c>
      <c r="D2374" s="26" t="s">
        <v>1045</v>
      </c>
      <c r="E2374" s="25">
        <v>106.629597</v>
      </c>
      <c r="F2374" s="25">
        <v>26.683588</v>
      </c>
    </row>
    <row r="2375" spans="2:6" x14ac:dyDescent="0.25">
      <c r="B2375" s="26" t="s">
        <v>138</v>
      </c>
      <c r="C2375" s="26" t="s">
        <v>1019</v>
      </c>
      <c r="D2375" s="26" t="s">
        <v>1044</v>
      </c>
      <c r="E2375" s="25">
        <v>104.478582</v>
      </c>
      <c r="F2375" s="25">
        <v>25.715651000000001</v>
      </c>
    </row>
    <row r="2376" spans="2:6" x14ac:dyDescent="0.25">
      <c r="B2376" s="26" t="s">
        <v>138</v>
      </c>
      <c r="C2376" s="26" t="s">
        <v>1042</v>
      </c>
      <c r="D2376" s="26" t="s">
        <v>1043</v>
      </c>
      <c r="E2376" s="25">
        <v>108.230464</v>
      </c>
      <c r="F2376" s="25">
        <v>27.519722000000002</v>
      </c>
    </row>
    <row r="2377" spans="2:6" x14ac:dyDescent="0.25">
      <c r="B2377" s="26" t="s">
        <v>138</v>
      </c>
      <c r="C2377" s="26" t="s">
        <v>1042</v>
      </c>
      <c r="D2377" s="26" t="s">
        <v>1041</v>
      </c>
      <c r="E2377" s="25">
        <v>109.18743499999999</v>
      </c>
      <c r="F2377" s="25">
        <v>27.696773</v>
      </c>
    </row>
    <row r="2378" spans="2:6" x14ac:dyDescent="0.25">
      <c r="B2378" s="26" t="s">
        <v>138</v>
      </c>
      <c r="C2378" s="26" t="s">
        <v>1005</v>
      </c>
      <c r="D2378" s="26" t="s">
        <v>1040</v>
      </c>
      <c r="E2378" s="25">
        <v>107.526433</v>
      </c>
      <c r="F2378" s="25">
        <v>26.692526000000001</v>
      </c>
    </row>
    <row r="2379" spans="2:6" x14ac:dyDescent="0.25">
      <c r="B2379" s="26" t="s">
        <v>138</v>
      </c>
      <c r="C2379" s="26" t="s">
        <v>1016</v>
      </c>
      <c r="D2379" s="26" t="s">
        <v>1039</v>
      </c>
      <c r="E2379" s="25">
        <v>106.090414</v>
      </c>
      <c r="F2379" s="25">
        <v>25.757408999999999</v>
      </c>
    </row>
    <row r="2380" spans="2:6" x14ac:dyDescent="0.25">
      <c r="B2380" s="26" t="s">
        <v>138</v>
      </c>
      <c r="C2380" s="26" t="s">
        <v>1023</v>
      </c>
      <c r="D2380" s="26" t="s">
        <v>1038</v>
      </c>
      <c r="E2380" s="25">
        <v>106.900497</v>
      </c>
      <c r="F2380" s="25">
        <v>27.650870000000001</v>
      </c>
    </row>
    <row r="2381" spans="2:6" x14ac:dyDescent="0.25">
      <c r="B2381" s="26" t="s">
        <v>138</v>
      </c>
      <c r="C2381" s="26" t="s">
        <v>1007</v>
      </c>
      <c r="D2381" s="26" t="s">
        <v>1037</v>
      </c>
      <c r="E2381" s="25">
        <v>105.389487</v>
      </c>
      <c r="F2381" s="25">
        <v>26.783716999999999</v>
      </c>
    </row>
    <row r="2382" spans="2:6" x14ac:dyDescent="0.25">
      <c r="B2382" s="26" t="s">
        <v>138</v>
      </c>
      <c r="C2382" s="26" t="s">
        <v>1007</v>
      </c>
      <c r="D2382" s="26" t="s">
        <v>1036</v>
      </c>
      <c r="E2382" s="25">
        <v>105.77759</v>
      </c>
      <c r="F2382" s="25">
        <v>26.669222000000001</v>
      </c>
    </row>
    <row r="2383" spans="2:6" x14ac:dyDescent="0.25">
      <c r="B2383" s="26" t="s">
        <v>138</v>
      </c>
      <c r="C2383" s="26" t="s">
        <v>1023</v>
      </c>
      <c r="D2383" s="26" t="s">
        <v>1035</v>
      </c>
      <c r="E2383" s="25">
        <v>107.197492</v>
      </c>
      <c r="F2383" s="25">
        <v>27.95308</v>
      </c>
    </row>
    <row r="2384" spans="2:6" x14ac:dyDescent="0.25">
      <c r="B2384" s="26" t="s">
        <v>138</v>
      </c>
      <c r="C2384" s="26" t="s">
        <v>1005</v>
      </c>
      <c r="D2384" s="26" t="s">
        <v>1034</v>
      </c>
      <c r="E2384" s="25">
        <v>106.758548</v>
      </c>
      <c r="F2384" s="25">
        <v>25.430838000000001</v>
      </c>
    </row>
    <row r="2385" spans="2:6" x14ac:dyDescent="0.25">
      <c r="B2385" s="26" t="s">
        <v>138</v>
      </c>
      <c r="C2385" s="26" t="s">
        <v>1030</v>
      </c>
      <c r="D2385" s="26" t="s">
        <v>1033</v>
      </c>
      <c r="E2385" s="25">
        <v>106.676441</v>
      </c>
      <c r="F2385" s="25">
        <v>26.415879</v>
      </c>
    </row>
    <row r="2386" spans="2:6" x14ac:dyDescent="0.25">
      <c r="B2386" s="26" t="s">
        <v>138</v>
      </c>
      <c r="C2386" s="26" t="s">
        <v>1005</v>
      </c>
      <c r="D2386" s="26" t="s">
        <v>1032</v>
      </c>
      <c r="E2386" s="25">
        <v>107.89340900000001</v>
      </c>
      <c r="F2386" s="25">
        <v>25.417097999999999</v>
      </c>
    </row>
    <row r="2387" spans="2:6" x14ac:dyDescent="0.25">
      <c r="B2387" s="26" t="s">
        <v>138</v>
      </c>
      <c r="C2387" s="26" t="s">
        <v>1016</v>
      </c>
      <c r="D2387" s="26" t="s">
        <v>1031</v>
      </c>
      <c r="E2387" s="25">
        <v>105.97240600000001</v>
      </c>
      <c r="F2387" s="25">
        <v>26.251498000000002</v>
      </c>
    </row>
    <row r="2388" spans="2:6" x14ac:dyDescent="0.25">
      <c r="B2388" s="26" t="s">
        <v>138</v>
      </c>
      <c r="C2388" s="26" t="s">
        <v>1030</v>
      </c>
      <c r="D2388" s="26" t="s">
        <v>1029</v>
      </c>
      <c r="E2388" s="25">
        <v>106.757558</v>
      </c>
      <c r="F2388" s="25">
        <v>26.636528999999999</v>
      </c>
    </row>
    <row r="2389" spans="2:6" x14ac:dyDescent="0.25">
      <c r="B2389" s="26" t="s">
        <v>138</v>
      </c>
      <c r="C2389" s="26" t="s">
        <v>1028</v>
      </c>
      <c r="D2389" s="26" t="s">
        <v>1027</v>
      </c>
      <c r="E2389" s="25">
        <v>105.65656</v>
      </c>
      <c r="F2389" s="25">
        <v>25.392123999999999</v>
      </c>
    </row>
    <row r="2390" spans="2:6" x14ac:dyDescent="0.25">
      <c r="B2390" s="26" t="s">
        <v>138</v>
      </c>
      <c r="C2390" s="26" t="s">
        <v>1005</v>
      </c>
      <c r="D2390" s="26" t="s">
        <v>1026</v>
      </c>
      <c r="E2390" s="25">
        <v>107.240554</v>
      </c>
      <c r="F2390" s="25">
        <v>26.59066</v>
      </c>
    </row>
    <row r="2391" spans="2:6" x14ac:dyDescent="0.25">
      <c r="B2391" s="26" t="s">
        <v>138</v>
      </c>
      <c r="C2391" s="26" t="s">
        <v>1023</v>
      </c>
      <c r="D2391" s="26" t="s">
        <v>1025</v>
      </c>
      <c r="E2391" s="25">
        <v>105.703489</v>
      </c>
      <c r="F2391" s="25">
        <v>28.596119000000002</v>
      </c>
    </row>
    <row r="2392" spans="2:6" x14ac:dyDescent="0.25">
      <c r="B2392" s="26" t="s">
        <v>138</v>
      </c>
      <c r="C2392" s="26" t="s">
        <v>1007</v>
      </c>
      <c r="D2392" s="26" t="s">
        <v>1024</v>
      </c>
      <c r="E2392" s="25">
        <v>104.73351599999999</v>
      </c>
      <c r="F2392" s="25">
        <v>27.129052000000001</v>
      </c>
    </row>
    <row r="2393" spans="2:6" x14ac:dyDescent="0.25">
      <c r="B2393" s="26" t="s">
        <v>138</v>
      </c>
      <c r="C2393" s="26" t="s">
        <v>1023</v>
      </c>
      <c r="D2393" s="26" t="s">
        <v>1022</v>
      </c>
      <c r="E2393" s="25">
        <v>107.619484</v>
      </c>
      <c r="F2393" s="25">
        <v>28.868649999999999</v>
      </c>
    </row>
    <row r="2394" spans="2:6" x14ac:dyDescent="0.25">
      <c r="B2394" s="26" t="s">
        <v>138</v>
      </c>
      <c r="C2394" s="26" t="s">
        <v>1005</v>
      </c>
      <c r="D2394" s="26" t="s">
        <v>1021</v>
      </c>
      <c r="E2394" s="25">
        <v>107.52540399999999</v>
      </c>
      <c r="F2394" s="25">
        <v>26.266117999999999</v>
      </c>
    </row>
    <row r="2395" spans="2:6" x14ac:dyDescent="0.25">
      <c r="B2395" s="26" t="s">
        <v>138</v>
      </c>
      <c r="C2395" s="26" t="s">
        <v>1007</v>
      </c>
      <c r="D2395" s="26" t="s">
        <v>1020</v>
      </c>
      <c r="E2395" s="25">
        <v>106.22644200000001</v>
      </c>
      <c r="F2395" s="25">
        <v>27.465354999999999</v>
      </c>
    </row>
    <row r="2396" spans="2:6" x14ac:dyDescent="0.25">
      <c r="B2396" s="26" t="s">
        <v>138</v>
      </c>
      <c r="C2396" s="26" t="s">
        <v>1019</v>
      </c>
      <c r="D2396" s="26" t="s">
        <v>1018</v>
      </c>
      <c r="E2396" s="25">
        <v>104.85053000000001</v>
      </c>
      <c r="F2396" s="25">
        <v>26.580704000000001</v>
      </c>
    </row>
    <row r="2397" spans="2:6" x14ac:dyDescent="0.25">
      <c r="B2397" s="26" t="s">
        <v>138</v>
      </c>
      <c r="C2397" s="26" t="s">
        <v>1009</v>
      </c>
      <c r="D2397" s="26" t="s">
        <v>1017</v>
      </c>
      <c r="E2397" s="25">
        <v>109.207438</v>
      </c>
      <c r="F2397" s="25">
        <v>26.682632000000002</v>
      </c>
    </row>
    <row r="2398" spans="2:6" x14ac:dyDescent="0.25">
      <c r="B2398" s="26" t="s">
        <v>138</v>
      </c>
      <c r="C2398" s="26" t="s">
        <v>1016</v>
      </c>
      <c r="D2398" s="26" t="s">
        <v>1015</v>
      </c>
      <c r="E2398" s="25">
        <v>105.776583</v>
      </c>
      <c r="F2398" s="25">
        <v>26.063828999999998</v>
      </c>
    </row>
    <row r="2399" spans="2:6" x14ac:dyDescent="0.25">
      <c r="B2399" s="26" t="s">
        <v>138</v>
      </c>
      <c r="C2399" s="26" t="s">
        <v>1009</v>
      </c>
      <c r="D2399" s="26" t="s">
        <v>1014</v>
      </c>
      <c r="E2399" s="25">
        <v>108.436581</v>
      </c>
      <c r="F2399" s="25">
        <v>27.054821</v>
      </c>
    </row>
    <row r="2400" spans="2:6" x14ac:dyDescent="0.25">
      <c r="B2400" s="26" t="s">
        <v>138</v>
      </c>
      <c r="C2400" s="26" t="s">
        <v>1005</v>
      </c>
      <c r="D2400" s="26" t="s">
        <v>1013</v>
      </c>
      <c r="E2400" s="25">
        <v>106.458421</v>
      </c>
      <c r="F2400" s="25">
        <v>26.028455000000001</v>
      </c>
    </row>
    <row r="2401" spans="2:6" x14ac:dyDescent="0.25">
      <c r="B2401" s="26" t="s">
        <v>138</v>
      </c>
      <c r="C2401" s="26" t="s">
        <v>1009</v>
      </c>
      <c r="D2401" s="26" t="s">
        <v>1012</v>
      </c>
      <c r="E2401" s="25">
        <v>108.084529</v>
      </c>
      <c r="F2401" s="25">
        <v>26.384205000000001</v>
      </c>
    </row>
    <row r="2402" spans="2:6" x14ac:dyDescent="0.25">
      <c r="B2402" s="26" t="s">
        <v>138</v>
      </c>
      <c r="C2402" s="26" t="s">
        <v>1009</v>
      </c>
      <c r="D2402" s="26" t="s">
        <v>1011</v>
      </c>
      <c r="E2402" s="25">
        <v>107.595551</v>
      </c>
      <c r="F2402" s="25">
        <v>26.496808000000001</v>
      </c>
    </row>
    <row r="2403" spans="2:6" x14ac:dyDescent="0.25">
      <c r="B2403" s="26" t="s">
        <v>138</v>
      </c>
      <c r="C2403" s="26" t="s">
        <v>1009</v>
      </c>
      <c r="D2403" s="26" t="s">
        <v>1010</v>
      </c>
      <c r="E2403" s="25">
        <v>107.923548</v>
      </c>
      <c r="F2403" s="25">
        <v>26.911289</v>
      </c>
    </row>
    <row r="2404" spans="2:6" x14ac:dyDescent="0.25">
      <c r="B2404" s="26" t="s">
        <v>138</v>
      </c>
      <c r="C2404" s="26" t="s">
        <v>1009</v>
      </c>
      <c r="D2404" s="26" t="s">
        <v>1008</v>
      </c>
      <c r="E2404" s="25">
        <v>109.143567</v>
      </c>
      <c r="F2404" s="25">
        <v>26.236874</v>
      </c>
    </row>
    <row r="2405" spans="2:6" x14ac:dyDescent="0.25">
      <c r="B2405" s="26" t="s">
        <v>138</v>
      </c>
      <c r="C2405" s="26" t="s">
        <v>1007</v>
      </c>
      <c r="D2405" s="26" t="s">
        <v>1006</v>
      </c>
      <c r="E2405" s="25">
        <v>106.038574</v>
      </c>
      <c r="F2405" s="25">
        <v>27.014344999999999</v>
      </c>
    </row>
    <row r="2406" spans="2:6" x14ac:dyDescent="0.25">
      <c r="B2406" s="26" t="s">
        <v>138</v>
      </c>
      <c r="C2406" s="26" t="s">
        <v>1005</v>
      </c>
      <c r="D2406" s="26" t="s">
        <v>1004</v>
      </c>
      <c r="E2406" s="25">
        <v>106.986586</v>
      </c>
      <c r="F2406" s="25">
        <v>26.459081000000001</v>
      </c>
    </row>
    <row r="2407" spans="2:6" x14ac:dyDescent="0.25">
      <c r="B2407" s="26" t="s">
        <v>120</v>
      </c>
      <c r="C2407" s="26" t="s">
        <v>900</v>
      </c>
      <c r="D2407" s="26" t="s">
        <v>1003</v>
      </c>
      <c r="E2407" s="25">
        <v>124.04555000000001</v>
      </c>
      <c r="F2407" s="25">
        <v>41.859191000000003</v>
      </c>
    </row>
    <row r="2408" spans="2:6" x14ac:dyDescent="0.25">
      <c r="B2408" s="26" t="s">
        <v>120</v>
      </c>
      <c r="C2408" s="26" t="s">
        <v>961</v>
      </c>
      <c r="D2408" s="26" t="s">
        <v>1002</v>
      </c>
      <c r="E2408" s="25">
        <v>124.15961</v>
      </c>
      <c r="F2408" s="25">
        <v>39.867716000000001</v>
      </c>
    </row>
    <row r="2409" spans="2:6" x14ac:dyDescent="0.25">
      <c r="B2409" s="26" t="s">
        <v>120</v>
      </c>
      <c r="C2409" s="26" t="s">
        <v>904</v>
      </c>
      <c r="D2409" s="26" t="s">
        <v>1001</v>
      </c>
      <c r="E2409" s="25">
        <v>121.65154699999999</v>
      </c>
      <c r="F2409" s="25">
        <v>38.924511000000003</v>
      </c>
    </row>
    <row r="2410" spans="2:6" x14ac:dyDescent="0.25">
      <c r="B2410" s="26" t="s">
        <v>120</v>
      </c>
      <c r="C2410" s="26" t="s">
        <v>896</v>
      </c>
      <c r="D2410" s="26" t="s">
        <v>1000</v>
      </c>
      <c r="E2410" s="25">
        <v>121.245569</v>
      </c>
      <c r="F2410" s="25">
        <v>41.538938999999999</v>
      </c>
    </row>
    <row r="2411" spans="2:6" x14ac:dyDescent="0.25">
      <c r="B2411" s="26" t="s">
        <v>120</v>
      </c>
      <c r="C2411" s="26" t="s">
        <v>909</v>
      </c>
      <c r="D2411" s="26" t="s">
        <v>999</v>
      </c>
      <c r="E2411" s="25">
        <v>123.314633</v>
      </c>
      <c r="F2411" s="25">
        <v>41.799667999999997</v>
      </c>
    </row>
    <row r="2412" spans="2:6" x14ac:dyDescent="0.25">
      <c r="B2412" s="26" t="s">
        <v>120</v>
      </c>
      <c r="C2412" s="26" t="s">
        <v>961</v>
      </c>
      <c r="D2412" s="26" t="s">
        <v>998</v>
      </c>
      <c r="E2412" s="25">
        <v>124.402584</v>
      </c>
      <c r="F2412" s="25">
        <v>40.142251000000002</v>
      </c>
    </row>
    <row r="2413" spans="2:6" x14ac:dyDescent="0.25">
      <c r="B2413" s="26" t="s">
        <v>120</v>
      </c>
      <c r="C2413" s="26" t="s">
        <v>892</v>
      </c>
      <c r="D2413" s="26" t="s">
        <v>997</v>
      </c>
      <c r="E2413" s="25">
        <v>120.76455799999999</v>
      </c>
      <c r="F2413" s="25">
        <v>40.616556000000003</v>
      </c>
    </row>
    <row r="2414" spans="2:6" x14ac:dyDescent="0.25">
      <c r="B2414" s="26" t="s">
        <v>120</v>
      </c>
      <c r="C2414" s="26" t="s">
        <v>928</v>
      </c>
      <c r="D2414" s="26" t="s">
        <v>996</v>
      </c>
      <c r="E2414" s="25">
        <v>122.076499</v>
      </c>
      <c r="F2414" s="25">
        <v>41.164498999999999</v>
      </c>
    </row>
    <row r="2415" spans="2:6" x14ac:dyDescent="0.25">
      <c r="B2415" s="26" t="s">
        <v>120</v>
      </c>
      <c r="C2415" s="26" t="s">
        <v>896</v>
      </c>
      <c r="D2415" s="26" t="s">
        <v>995</v>
      </c>
      <c r="E2415" s="25">
        <v>121.15759</v>
      </c>
      <c r="F2415" s="25">
        <v>41.120691000000001</v>
      </c>
    </row>
    <row r="2416" spans="2:6" x14ac:dyDescent="0.25">
      <c r="B2416" s="26" t="s">
        <v>120</v>
      </c>
      <c r="C2416" s="26" t="s">
        <v>896</v>
      </c>
      <c r="D2416" s="26" t="s">
        <v>994</v>
      </c>
      <c r="E2416" s="25">
        <v>121.362539</v>
      </c>
      <c r="F2416" s="25">
        <v>41.166488000000001</v>
      </c>
    </row>
    <row r="2417" spans="2:6" x14ac:dyDescent="0.25">
      <c r="B2417" s="26" t="s">
        <v>120</v>
      </c>
      <c r="C2417" s="26" t="s">
        <v>894</v>
      </c>
      <c r="D2417" s="26" t="s">
        <v>993</v>
      </c>
      <c r="E2417" s="25">
        <v>119.407358</v>
      </c>
      <c r="F2417" s="25">
        <v>41.251651000000003</v>
      </c>
    </row>
    <row r="2418" spans="2:6" x14ac:dyDescent="0.25">
      <c r="B2418" s="26" t="s">
        <v>120</v>
      </c>
      <c r="C2418" s="26" t="s">
        <v>961</v>
      </c>
      <c r="D2418" s="26" t="s">
        <v>992</v>
      </c>
      <c r="E2418" s="25">
        <v>124.072422</v>
      </c>
      <c r="F2418" s="25">
        <v>40.459180000000003</v>
      </c>
    </row>
    <row r="2419" spans="2:6" x14ac:dyDescent="0.25">
      <c r="B2419" s="26" t="s">
        <v>120</v>
      </c>
      <c r="C2419" s="26" t="s">
        <v>894</v>
      </c>
      <c r="D2419" s="26" t="s">
        <v>991</v>
      </c>
      <c r="E2419" s="25">
        <v>120.77762800000001</v>
      </c>
      <c r="F2419" s="25">
        <v>41.806483</v>
      </c>
    </row>
    <row r="2420" spans="2:6" x14ac:dyDescent="0.25">
      <c r="B2420" s="26" t="s">
        <v>120</v>
      </c>
      <c r="C2420" s="26" t="s">
        <v>896</v>
      </c>
      <c r="D2420" s="26" t="s">
        <v>990</v>
      </c>
      <c r="E2420" s="25">
        <v>121.783447</v>
      </c>
      <c r="F2420" s="25">
        <v>41.594428000000001</v>
      </c>
    </row>
    <row r="2421" spans="2:6" x14ac:dyDescent="0.25">
      <c r="B2421" s="26" t="s">
        <v>120</v>
      </c>
      <c r="C2421" s="26" t="s">
        <v>908</v>
      </c>
      <c r="D2421" s="26" t="s">
        <v>989</v>
      </c>
      <c r="E2421" s="25">
        <v>122.967574</v>
      </c>
      <c r="F2421" s="25">
        <v>41.080939000000001</v>
      </c>
    </row>
    <row r="2422" spans="2:6" x14ac:dyDescent="0.25">
      <c r="B2422" s="26" t="s">
        <v>120</v>
      </c>
      <c r="C2422" s="26" t="s">
        <v>892</v>
      </c>
      <c r="D2422" s="26" t="s">
        <v>988</v>
      </c>
      <c r="E2422" s="25">
        <v>120.75649300000001</v>
      </c>
      <c r="F2422" s="25">
        <v>41.113098000000001</v>
      </c>
    </row>
    <row r="2423" spans="2:6" x14ac:dyDescent="0.25">
      <c r="B2423" s="26" t="s">
        <v>120</v>
      </c>
      <c r="C2423" s="26" t="s">
        <v>936</v>
      </c>
      <c r="D2423" s="26" t="s">
        <v>987</v>
      </c>
      <c r="E2423" s="25">
        <v>123.75146700000001</v>
      </c>
      <c r="F2423" s="25">
        <v>41.107095999999999</v>
      </c>
    </row>
    <row r="2424" spans="2:6" x14ac:dyDescent="0.25">
      <c r="B2424" s="26" t="s">
        <v>120</v>
      </c>
      <c r="C2424" s="26" t="s">
        <v>928</v>
      </c>
      <c r="D2424" s="26" t="s">
        <v>986</v>
      </c>
      <c r="E2424" s="25">
        <v>122.04639299999999</v>
      </c>
      <c r="F2424" s="25">
        <v>41.206071999999999</v>
      </c>
    </row>
    <row r="2425" spans="2:6" x14ac:dyDescent="0.25">
      <c r="B2425" s="26" t="s">
        <v>120</v>
      </c>
      <c r="C2425" s="26" t="s">
        <v>894</v>
      </c>
      <c r="D2425" s="26" t="s">
        <v>985</v>
      </c>
      <c r="E2425" s="25">
        <v>120.460487</v>
      </c>
      <c r="F2425" s="25">
        <v>41.571778999999999</v>
      </c>
    </row>
    <row r="2426" spans="2:6" x14ac:dyDescent="0.25">
      <c r="B2426" s="26" t="s">
        <v>120</v>
      </c>
      <c r="C2426" s="26" t="s">
        <v>896</v>
      </c>
      <c r="D2426" s="26" t="s">
        <v>984</v>
      </c>
      <c r="E2426" s="25">
        <v>121.134585</v>
      </c>
      <c r="F2426" s="25">
        <v>41.122900999999999</v>
      </c>
    </row>
    <row r="2427" spans="2:6" x14ac:dyDescent="0.25">
      <c r="B2427" s="26" t="s">
        <v>120</v>
      </c>
      <c r="C2427" s="26" t="s">
        <v>908</v>
      </c>
      <c r="D2427" s="26" t="s">
        <v>983</v>
      </c>
      <c r="E2427" s="25">
        <v>122.44255</v>
      </c>
      <c r="F2427" s="25">
        <v>41.418590000000002</v>
      </c>
    </row>
    <row r="2428" spans="2:6" x14ac:dyDescent="0.25">
      <c r="B2428" s="26" t="s">
        <v>120</v>
      </c>
      <c r="C2428" s="26" t="s">
        <v>909</v>
      </c>
      <c r="D2428" s="26" t="s">
        <v>982</v>
      </c>
      <c r="E2428" s="25">
        <v>123.426644</v>
      </c>
      <c r="F2428" s="25">
        <v>41.795236000000003</v>
      </c>
    </row>
    <row r="2429" spans="2:6" x14ac:dyDescent="0.25">
      <c r="B2429" s="26" t="s">
        <v>120</v>
      </c>
      <c r="C2429" s="26" t="s">
        <v>894</v>
      </c>
      <c r="D2429" s="26" t="s">
        <v>981</v>
      </c>
      <c r="E2429" s="25">
        <v>119.74741400000001</v>
      </c>
      <c r="F2429" s="25">
        <v>41.133688999999997</v>
      </c>
    </row>
    <row r="2430" spans="2:6" x14ac:dyDescent="0.25">
      <c r="B2430" s="26" t="s">
        <v>120</v>
      </c>
      <c r="C2430" s="26" t="s">
        <v>909</v>
      </c>
      <c r="D2430" s="26" t="s">
        <v>980</v>
      </c>
      <c r="E2430" s="25">
        <v>123.476405</v>
      </c>
      <c r="F2430" s="25">
        <v>41.811425</v>
      </c>
    </row>
    <row r="2431" spans="2:6" x14ac:dyDescent="0.25">
      <c r="B2431" s="26" t="s">
        <v>120</v>
      </c>
      <c r="C2431" s="26" t="s">
        <v>928</v>
      </c>
      <c r="D2431" s="26" t="s">
        <v>979</v>
      </c>
      <c r="E2431" s="25">
        <v>122.088555</v>
      </c>
      <c r="F2431" s="25">
        <v>41.008178999999998</v>
      </c>
    </row>
    <row r="2432" spans="2:6" x14ac:dyDescent="0.25">
      <c r="B2432" s="26" t="s">
        <v>120</v>
      </c>
      <c r="C2432" s="26" t="s">
        <v>898</v>
      </c>
      <c r="D2432" s="26" t="s">
        <v>978</v>
      </c>
      <c r="E2432" s="25">
        <v>122.51537999999999</v>
      </c>
      <c r="F2432" s="25">
        <v>40.650801999999999</v>
      </c>
    </row>
    <row r="2433" spans="2:6" x14ac:dyDescent="0.25">
      <c r="B2433" s="26" t="s">
        <v>120</v>
      </c>
      <c r="C2433" s="26" t="s">
        <v>896</v>
      </c>
      <c r="D2433" s="26" t="s">
        <v>977</v>
      </c>
      <c r="E2433" s="25">
        <v>121.11045300000001</v>
      </c>
      <c r="F2433" s="25">
        <v>41.115108999999997</v>
      </c>
    </row>
    <row r="2434" spans="2:6" x14ac:dyDescent="0.25">
      <c r="B2434" s="26" t="s">
        <v>120</v>
      </c>
      <c r="C2434" s="26" t="s">
        <v>915</v>
      </c>
      <c r="D2434" s="26" t="s">
        <v>976</v>
      </c>
      <c r="E2434" s="25">
        <v>123.188604</v>
      </c>
      <c r="F2434" s="25">
        <v>41.259225999999998</v>
      </c>
    </row>
    <row r="2435" spans="2:6" x14ac:dyDescent="0.25">
      <c r="B2435" s="26" t="s">
        <v>120</v>
      </c>
      <c r="C2435" s="26" t="s">
        <v>902</v>
      </c>
      <c r="D2435" s="26" t="s">
        <v>975</v>
      </c>
      <c r="E2435" s="25">
        <v>121.685384</v>
      </c>
      <c r="F2435" s="25">
        <v>42.016967999999999</v>
      </c>
    </row>
    <row r="2436" spans="2:6" x14ac:dyDescent="0.25">
      <c r="B2436" s="26" t="s">
        <v>120</v>
      </c>
      <c r="C2436" s="26" t="s">
        <v>915</v>
      </c>
      <c r="D2436" s="26" t="s">
        <v>974</v>
      </c>
      <c r="E2436" s="25">
        <v>123.20358</v>
      </c>
      <c r="F2436" s="25">
        <v>41.223368000000001</v>
      </c>
    </row>
    <row r="2437" spans="2:6" x14ac:dyDescent="0.25">
      <c r="B2437" s="26" t="s">
        <v>120</v>
      </c>
      <c r="C2437" s="26" t="s">
        <v>961</v>
      </c>
      <c r="D2437" s="26" t="s">
        <v>973</v>
      </c>
      <c r="E2437" s="25">
        <v>124.79042699999999</v>
      </c>
      <c r="F2437" s="25">
        <v>40.737552999999998</v>
      </c>
    </row>
    <row r="2438" spans="2:6" x14ac:dyDescent="0.25">
      <c r="B2438" s="26" t="s">
        <v>120</v>
      </c>
      <c r="C2438" s="26" t="s">
        <v>908</v>
      </c>
      <c r="D2438" s="26" t="s">
        <v>972</v>
      </c>
      <c r="E2438" s="25">
        <v>123.287547</v>
      </c>
      <c r="F2438" s="25">
        <v>40.295892000000002</v>
      </c>
    </row>
    <row r="2439" spans="2:6" x14ac:dyDescent="0.25">
      <c r="B2439" s="26" t="s">
        <v>120</v>
      </c>
      <c r="C2439" s="26" t="s">
        <v>936</v>
      </c>
      <c r="D2439" s="26" t="s">
        <v>971</v>
      </c>
      <c r="E2439" s="25">
        <v>123.774614</v>
      </c>
      <c r="F2439" s="25">
        <v>41.301603999999998</v>
      </c>
    </row>
    <row r="2440" spans="2:6" x14ac:dyDescent="0.25">
      <c r="B2440" s="26" t="s">
        <v>120</v>
      </c>
      <c r="C2440" s="26" t="s">
        <v>904</v>
      </c>
      <c r="D2440" s="26" t="s">
        <v>970</v>
      </c>
      <c r="E2440" s="25">
        <v>122.974495</v>
      </c>
      <c r="F2440" s="25">
        <v>39.686956000000002</v>
      </c>
    </row>
    <row r="2441" spans="2:6" x14ac:dyDescent="0.25">
      <c r="B2441" s="26" t="s">
        <v>120</v>
      </c>
      <c r="C2441" s="26" t="s">
        <v>909</v>
      </c>
      <c r="D2441" s="26" t="s">
        <v>969</v>
      </c>
      <c r="E2441" s="25">
        <v>123.33751100000001</v>
      </c>
      <c r="F2441" s="25">
        <v>42.749924999999998</v>
      </c>
    </row>
    <row r="2442" spans="2:6" x14ac:dyDescent="0.25">
      <c r="B2442" s="26" t="s">
        <v>120</v>
      </c>
      <c r="C2442" s="26" t="s">
        <v>894</v>
      </c>
      <c r="D2442" s="26" t="s">
        <v>968</v>
      </c>
      <c r="E2442" s="25">
        <v>119.64937999999999</v>
      </c>
      <c r="F2442" s="25">
        <v>41.409455999999999</v>
      </c>
    </row>
    <row r="2443" spans="2:6" x14ac:dyDescent="0.25">
      <c r="B2443" s="26" t="s">
        <v>120</v>
      </c>
      <c r="C2443" s="26" t="s">
        <v>892</v>
      </c>
      <c r="D2443" s="26" t="s">
        <v>967</v>
      </c>
      <c r="E2443" s="25">
        <v>119.84359499999999</v>
      </c>
      <c r="F2443" s="25">
        <v>40.830379999999998</v>
      </c>
    </row>
    <row r="2444" spans="2:6" x14ac:dyDescent="0.25">
      <c r="B2444" s="26" t="s">
        <v>120</v>
      </c>
      <c r="C2444" s="26" t="s">
        <v>906</v>
      </c>
      <c r="D2444" s="26" t="s">
        <v>966</v>
      </c>
      <c r="E2444" s="25">
        <v>124.044569</v>
      </c>
      <c r="F2444" s="25">
        <v>42.552078999999999</v>
      </c>
    </row>
    <row r="2445" spans="2:6" x14ac:dyDescent="0.25">
      <c r="B2445" s="26" t="s">
        <v>120</v>
      </c>
      <c r="C2445" s="26" t="s">
        <v>915</v>
      </c>
      <c r="D2445" s="26" t="s">
        <v>965</v>
      </c>
      <c r="E2445" s="25">
        <v>123.426615</v>
      </c>
      <c r="F2445" s="25">
        <v>41.157327000000002</v>
      </c>
    </row>
    <row r="2446" spans="2:6" x14ac:dyDescent="0.25">
      <c r="B2446" s="26" t="s">
        <v>120</v>
      </c>
      <c r="C2446" s="26" t="s">
        <v>902</v>
      </c>
      <c r="D2446" s="26" t="s">
        <v>964</v>
      </c>
      <c r="E2446" s="25">
        <v>122.545449</v>
      </c>
      <c r="F2446" s="25">
        <v>42.392707000000001</v>
      </c>
    </row>
    <row r="2447" spans="2:6" x14ac:dyDescent="0.25">
      <c r="B2447" s="26" t="s">
        <v>120</v>
      </c>
      <c r="C2447" s="26" t="s">
        <v>900</v>
      </c>
      <c r="D2447" s="26" t="s">
        <v>963</v>
      </c>
      <c r="E2447" s="25">
        <v>123.92158999999999</v>
      </c>
      <c r="F2447" s="25">
        <v>41.887036999999999</v>
      </c>
    </row>
    <row r="2448" spans="2:6" x14ac:dyDescent="0.25">
      <c r="B2448" s="26" t="s">
        <v>120</v>
      </c>
      <c r="C2448" s="26" t="s">
        <v>961</v>
      </c>
      <c r="D2448" s="26" t="s">
        <v>962</v>
      </c>
      <c r="E2448" s="25">
        <v>124.366579</v>
      </c>
      <c r="F2448" s="25">
        <v>40.110719000000003</v>
      </c>
    </row>
    <row r="2449" spans="2:6" x14ac:dyDescent="0.25">
      <c r="B2449" s="26" t="s">
        <v>120</v>
      </c>
      <c r="C2449" s="26" t="s">
        <v>961</v>
      </c>
      <c r="D2449" s="26" t="s">
        <v>960</v>
      </c>
      <c r="E2449" s="25">
        <v>124.434387</v>
      </c>
      <c r="F2449" s="25">
        <v>40.164696999999997</v>
      </c>
    </row>
    <row r="2450" spans="2:6" x14ac:dyDescent="0.25">
      <c r="B2450" s="26" t="s">
        <v>120</v>
      </c>
      <c r="C2450" s="26" t="s">
        <v>915</v>
      </c>
      <c r="D2450" s="26" t="s">
        <v>959</v>
      </c>
      <c r="E2450" s="25">
        <v>123.191605</v>
      </c>
      <c r="F2450" s="25">
        <v>41.268438000000003</v>
      </c>
    </row>
    <row r="2451" spans="2:6" x14ac:dyDescent="0.25">
      <c r="B2451" s="26" t="s">
        <v>120</v>
      </c>
      <c r="C2451" s="26" t="s">
        <v>900</v>
      </c>
      <c r="D2451" s="26" t="s">
        <v>958</v>
      </c>
      <c r="E2451" s="25">
        <v>125.046356</v>
      </c>
      <c r="F2451" s="25">
        <v>41.739969000000002</v>
      </c>
    </row>
    <row r="2452" spans="2:6" x14ac:dyDescent="0.25">
      <c r="B2452" s="26" t="s">
        <v>120</v>
      </c>
      <c r="C2452" s="26" t="s">
        <v>900</v>
      </c>
      <c r="D2452" s="26" t="s">
        <v>957</v>
      </c>
      <c r="E2452" s="25">
        <v>123.91958200000001</v>
      </c>
      <c r="F2452" s="25">
        <v>41.867806000000002</v>
      </c>
    </row>
    <row r="2453" spans="2:6" x14ac:dyDescent="0.25">
      <c r="B2453" s="26" t="s">
        <v>120</v>
      </c>
      <c r="C2453" s="26" t="s">
        <v>909</v>
      </c>
      <c r="D2453" s="26" t="s">
        <v>956</v>
      </c>
      <c r="E2453" s="25">
        <v>122.875395</v>
      </c>
      <c r="F2453" s="25">
        <v>42.007109</v>
      </c>
    </row>
    <row r="2454" spans="2:6" x14ac:dyDescent="0.25">
      <c r="B2454" s="26" t="s">
        <v>120</v>
      </c>
      <c r="C2454" s="26" t="s">
        <v>902</v>
      </c>
      <c r="D2454" s="26" t="s">
        <v>955</v>
      </c>
      <c r="E2454" s="25">
        <v>121.799363</v>
      </c>
      <c r="F2454" s="25">
        <v>42.093935000000002</v>
      </c>
    </row>
    <row r="2455" spans="2:6" x14ac:dyDescent="0.25">
      <c r="B2455" s="26" t="s">
        <v>120</v>
      </c>
      <c r="C2455" s="26" t="s">
        <v>904</v>
      </c>
      <c r="D2455" s="26" t="s">
        <v>954</v>
      </c>
      <c r="E2455" s="25">
        <v>121.268597</v>
      </c>
      <c r="F2455" s="25">
        <v>38.856831999999997</v>
      </c>
    </row>
    <row r="2456" spans="2:6" x14ac:dyDescent="0.25">
      <c r="B2456" s="26" t="s">
        <v>120</v>
      </c>
      <c r="C2456" s="26" t="s">
        <v>906</v>
      </c>
      <c r="D2456" s="26" t="s">
        <v>953</v>
      </c>
      <c r="E2456" s="25">
        <v>124.117501</v>
      </c>
      <c r="F2456" s="25">
        <v>42.792178</v>
      </c>
    </row>
    <row r="2457" spans="2:6" x14ac:dyDescent="0.25">
      <c r="B2457" s="26" t="s">
        <v>120</v>
      </c>
      <c r="C2457" s="26" t="s">
        <v>936</v>
      </c>
      <c r="D2457" s="26" t="s">
        <v>952</v>
      </c>
      <c r="E2457" s="25">
        <v>123.823474</v>
      </c>
      <c r="F2457" s="25">
        <v>41.314939000000003</v>
      </c>
    </row>
    <row r="2458" spans="2:6" x14ac:dyDescent="0.25">
      <c r="B2458" s="26" t="s">
        <v>120</v>
      </c>
      <c r="C2458" s="26" t="s">
        <v>904</v>
      </c>
      <c r="D2458" s="26" t="s">
        <v>951</v>
      </c>
      <c r="E2458" s="25">
        <v>121.94646</v>
      </c>
      <c r="F2458" s="25">
        <v>39.398088999999999</v>
      </c>
    </row>
    <row r="2459" spans="2:6" x14ac:dyDescent="0.25">
      <c r="B2459" s="26" t="s">
        <v>120</v>
      </c>
      <c r="C2459" s="26" t="s">
        <v>900</v>
      </c>
      <c r="D2459" s="26" t="s">
        <v>950</v>
      </c>
      <c r="E2459" s="25">
        <v>123.790604</v>
      </c>
      <c r="F2459" s="25">
        <v>41.859029999999997</v>
      </c>
    </row>
    <row r="2460" spans="2:6" x14ac:dyDescent="0.25">
      <c r="B2460" s="26" t="s">
        <v>120</v>
      </c>
      <c r="C2460" s="26" t="s">
        <v>894</v>
      </c>
      <c r="D2460" s="26" t="s">
        <v>949</v>
      </c>
      <c r="E2460" s="25">
        <v>120.25939099999999</v>
      </c>
      <c r="F2460" s="25">
        <v>41.241076</v>
      </c>
    </row>
    <row r="2461" spans="2:6" x14ac:dyDescent="0.25">
      <c r="B2461" s="26" t="s">
        <v>120</v>
      </c>
      <c r="C2461" s="26" t="s">
        <v>936</v>
      </c>
      <c r="D2461" s="26" t="s">
        <v>948</v>
      </c>
      <c r="E2461" s="25">
        <v>124.127585</v>
      </c>
      <c r="F2461" s="25">
        <v>41.307903000000003</v>
      </c>
    </row>
    <row r="2462" spans="2:6" x14ac:dyDescent="0.25">
      <c r="B2462" s="26" t="s">
        <v>120</v>
      </c>
      <c r="C2462" s="26" t="s">
        <v>936</v>
      </c>
      <c r="D2462" s="26" t="s">
        <v>947</v>
      </c>
      <c r="E2462" s="25">
        <v>125.367544</v>
      </c>
      <c r="F2462" s="25">
        <v>41.272925000000001</v>
      </c>
    </row>
    <row r="2463" spans="2:6" x14ac:dyDescent="0.25">
      <c r="B2463" s="26" t="s">
        <v>120</v>
      </c>
      <c r="C2463" s="26" t="s">
        <v>909</v>
      </c>
      <c r="D2463" s="26" t="s">
        <v>946</v>
      </c>
      <c r="E2463" s="25">
        <v>123.53360499999999</v>
      </c>
      <c r="F2463" s="25">
        <v>42.058914000000001</v>
      </c>
    </row>
    <row r="2464" spans="2:6" x14ac:dyDescent="0.25">
      <c r="B2464" s="26" t="s">
        <v>120</v>
      </c>
      <c r="C2464" s="26" t="s">
        <v>909</v>
      </c>
      <c r="D2464" s="26" t="s">
        <v>945</v>
      </c>
      <c r="E2464" s="25">
        <v>123.465461</v>
      </c>
      <c r="F2464" s="25">
        <v>41.802273999999997</v>
      </c>
    </row>
    <row r="2465" spans="2:6" x14ac:dyDescent="0.25">
      <c r="B2465" s="26" t="s">
        <v>120</v>
      </c>
      <c r="C2465" s="26" t="s">
        <v>904</v>
      </c>
      <c r="D2465" s="26" t="s">
        <v>944</v>
      </c>
      <c r="E2465" s="25">
        <v>121.59450699999999</v>
      </c>
      <c r="F2465" s="25">
        <v>38.913544000000002</v>
      </c>
    </row>
    <row r="2466" spans="2:6" x14ac:dyDescent="0.25">
      <c r="B2466" s="26" t="s">
        <v>120</v>
      </c>
      <c r="C2466" s="26" t="s">
        <v>909</v>
      </c>
      <c r="D2466" s="26" t="s">
        <v>943</v>
      </c>
      <c r="E2466" s="25">
        <v>123.414621</v>
      </c>
      <c r="F2466" s="25">
        <v>42.509607000000003</v>
      </c>
    </row>
    <row r="2467" spans="2:6" x14ac:dyDescent="0.25">
      <c r="B2467" s="26" t="s">
        <v>120</v>
      </c>
      <c r="C2467" s="26" t="s">
        <v>909</v>
      </c>
      <c r="D2467" s="26" t="s">
        <v>942</v>
      </c>
      <c r="E2467" s="25">
        <v>123.567539</v>
      </c>
      <c r="F2467" s="25">
        <v>41.849226000000002</v>
      </c>
    </row>
    <row r="2468" spans="2:6" x14ac:dyDescent="0.25">
      <c r="B2468" s="26" t="s">
        <v>120</v>
      </c>
      <c r="C2468" s="26" t="s">
        <v>908</v>
      </c>
      <c r="D2468" s="26" t="s">
        <v>941</v>
      </c>
      <c r="E2468" s="25">
        <v>122.691569</v>
      </c>
      <c r="F2468" s="25">
        <v>40.887633999999998</v>
      </c>
    </row>
    <row r="2469" spans="2:6" x14ac:dyDescent="0.25">
      <c r="B2469" s="26" t="s">
        <v>120</v>
      </c>
      <c r="C2469" s="26" t="s">
        <v>902</v>
      </c>
      <c r="D2469" s="26" t="s">
        <v>940</v>
      </c>
      <c r="E2469" s="25">
        <v>121.669436</v>
      </c>
      <c r="F2469" s="25">
        <v>42.023735000000002</v>
      </c>
    </row>
    <row r="2470" spans="2:6" x14ac:dyDescent="0.25">
      <c r="B2470" s="26" t="s">
        <v>120</v>
      </c>
      <c r="C2470" s="26" t="s">
        <v>900</v>
      </c>
      <c r="D2470" s="26" t="s">
        <v>939</v>
      </c>
      <c r="E2470" s="25">
        <v>124.93035999999999</v>
      </c>
      <c r="F2470" s="25">
        <v>42.106760999999999</v>
      </c>
    </row>
    <row r="2471" spans="2:6" x14ac:dyDescent="0.25">
      <c r="B2471" s="26" t="s">
        <v>120</v>
      </c>
      <c r="C2471" s="26" t="s">
        <v>906</v>
      </c>
      <c r="D2471" s="26" t="s">
        <v>938</v>
      </c>
      <c r="E2471" s="25">
        <v>124.16556300000001</v>
      </c>
      <c r="F2471" s="25">
        <v>42.552495</v>
      </c>
    </row>
    <row r="2472" spans="2:6" x14ac:dyDescent="0.25">
      <c r="B2472" s="26" t="s">
        <v>120</v>
      </c>
      <c r="C2472" s="26" t="s">
        <v>902</v>
      </c>
      <c r="D2472" s="26" t="s">
        <v>937</v>
      </c>
      <c r="E2472" s="25">
        <v>121.422479</v>
      </c>
      <c r="F2472" s="25">
        <v>41.789318999999999</v>
      </c>
    </row>
    <row r="2473" spans="2:6" x14ac:dyDescent="0.25">
      <c r="B2473" s="26" t="s">
        <v>120</v>
      </c>
      <c r="C2473" s="26" t="s">
        <v>936</v>
      </c>
      <c r="D2473" s="26" t="s">
        <v>935</v>
      </c>
      <c r="E2473" s="25">
        <v>123.77461099999999</v>
      </c>
      <c r="F2473" s="25">
        <v>41.334803000000001</v>
      </c>
    </row>
    <row r="2474" spans="2:6" x14ac:dyDescent="0.25">
      <c r="B2474" s="26" t="s">
        <v>120</v>
      </c>
      <c r="C2474" s="26" t="s">
        <v>915</v>
      </c>
      <c r="D2474" s="26" t="s">
        <v>934</v>
      </c>
      <c r="E2474" s="25">
        <v>123.345462</v>
      </c>
      <c r="F2474" s="25">
        <v>41.432473999999999</v>
      </c>
    </row>
    <row r="2475" spans="2:6" x14ac:dyDescent="0.25">
      <c r="B2475" s="26" t="s">
        <v>120</v>
      </c>
      <c r="C2475" s="26" t="s">
        <v>904</v>
      </c>
      <c r="D2475" s="26" t="s">
        <v>933</v>
      </c>
      <c r="E2475" s="25">
        <v>121.98563799999999</v>
      </c>
      <c r="F2475" s="25">
        <v>39.632741000000003</v>
      </c>
    </row>
    <row r="2476" spans="2:6" x14ac:dyDescent="0.25">
      <c r="B2476" s="26" t="s">
        <v>120</v>
      </c>
      <c r="C2476" s="26" t="s">
        <v>904</v>
      </c>
      <c r="D2476" s="26" t="s">
        <v>932</v>
      </c>
      <c r="E2476" s="25">
        <v>121.531519</v>
      </c>
      <c r="F2476" s="25">
        <v>38.958002</v>
      </c>
    </row>
    <row r="2477" spans="2:6" x14ac:dyDescent="0.25">
      <c r="B2477" s="26" t="s">
        <v>120</v>
      </c>
      <c r="C2477" s="26" t="s">
        <v>915</v>
      </c>
      <c r="D2477" s="26" t="s">
        <v>931</v>
      </c>
      <c r="E2477" s="25">
        <v>123.18060800000001</v>
      </c>
      <c r="F2477" s="25">
        <v>41.275844999999997</v>
      </c>
    </row>
    <row r="2478" spans="2:6" x14ac:dyDescent="0.25">
      <c r="B2478" s="26" t="s">
        <v>120</v>
      </c>
      <c r="C2478" s="26" t="s">
        <v>909</v>
      </c>
      <c r="D2478" s="26" t="s">
        <v>930</v>
      </c>
      <c r="E2478" s="25">
        <v>123.43162100000001</v>
      </c>
      <c r="F2478" s="25">
        <v>41.826042000000001</v>
      </c>
    </row>
    <row r="2479" spans="2:6" x14ac:dyDescent="0.25">
      <c r="B2479" s="26" t="s">
        <v>120</v>
      </c>
      <c r="C2479" s="26" t="s">
        <v>898</v>
      </c>
      <c r="D2479" s="26" t="s">
        <v>929</v>
      </c>
      <c r="E2479" s="25">
        <v>122.355591</v>
      </c>
      <c r="F2479" s="25">
        <v>40.406167000000003</v>
      </c>
    </row>
    <row r="2480" spans="2:6" x14ac:dyDescent="0.25">
      <c r="B2480" s="26" t="s">
        <v>120</v>
      </c>
      <c r="C2480" s="26" t="s">
        <v>928</v>
      </c>
      <c r="D2480" s="26" t="s">
        <v>927</v>
      </c>
      <c r="E2480" s="25">
        <v>122.00355999999999</v>
      </c>
      <c r="F2480" s="25">
        <v>41.248263999999999</v>
      </c>
    </row>
    <row r="2481" spans="2:6" x14ac:dyDescent="0.25">
      <c r="B2481" s="26" t="s">
        <v>120</v>
      </c>
      <c r="C2481" s="26" t="s">
        <v>908</v>
      </c>
      <c r="D2481" s="26" t="s">
        <v>926</v>
      </c>
      <c r="E2481" s="25">
        <v>123.035484</v>
      </c>
      <c r="F2481" s="25">
        <v>41.156115999999997</v>
      </c>
    </row>
    <row r="2482" spans="2:6" x14ac:dyDescent="0.25">
      <c r="B2482" s="26" t="s">
        <v>120</v>
      </c>
      <c r="C2482" s="26" t="s">
        <v>898</v>
      </c>
      <c r="D2482" s="26" t="s">
        <v>925</v>
      </c>
      <c r="E2482" s="25">
        <v>122.26543700000001</v>
      </c>
      <c r="F2482" s="25">
        <v>40.678764000000001</v>
      </c>
    </row>
    <row r="2483" spans="2:6" x14ac:dyDescent="0.25">
      <c r="B2483" s="26" t="s">
        <v>120</v>
      </c>
      <c r="C2483" s="26" t="s">
        <v>902</v>
      </c>
      <c r="D2483" s="26" t="s">
        <v>924</v>
      </c>
      <c r="E2483" s="25">
        <v>121.686392</v>
      </c>
      <c r="F2483" s="25">
        <v>42.031871000000002</v>
      </c>
    </row>
    <row r="2484" spans="2:6" x14ac:dyDescent="0.25">
      <c r="B2484" s="26" t="s">
        <v>120</v>
      </c>
      <c r="C2484" s="26" t="s">
        <v>892</v>
      </c>
      <c r="D2484" s="26" t="s">
        <v>923</v>
      </c>
      <c r="E2484" s="25">
        <v>120.350425</v>
      </c>
      <c r="F2484" s="25">
        <v>40.331842999999999</v>
      </c>
    </row>
    <row r="2485" spans="2:6" x14ac:dyDescent="0.25">
      <c r="B2485" s="26" t="s">
        <v>120</v>
      </c>
      <c r="C2485" s="26" t="s">
        <v>898</v>
      </c>
      <c r="D2485" s="26" t="s">
        <v>922</v>
      </c>
      <c r="E2485" s="25">
        <v>122.386439</v>
      </c>
      <c r="F2485" s="25">
        <v>40.686383999999997</v>
      </c>
    </row>
    <row r="2486" spans="2:6" x14ac:dyDescent="0.25">
      <c r="B2486" s="26" t="s">
        <v>120</v>
      </c>
      <c r="C2486" s="26" t="s">
        <v>909</v>
      </c>
      <c r="D2486" s="26" t="s">
        <v>921</v>
      </c>
      <c r="E2486" s="25">
        <v>123.350435</v>
      </c>
      <c r="F2486" s="25">
        <v>41.671253999999998</v>
      </c>
    </row>
    <row r="2487" spans="2:6" x14ac:dyDescent="0.25">
      <c r="B2487" s="26" t="s">
        <v>120</v>
      </c>
      <c r="C2487" s="26" t="s">
        <v>906</v>
      </c>
      <c r="D2487" s="26" t="s">
        <v>920</v>
      </c>
      <c r="E2487" s="25">
        <v>124.733615</v>
      </c>
      <c r="F2487" s="25">
        <v>42.744014</v>
      </c>
    </row>
    <row r="2488" spans="2:6" x14ac:dyDescent="0.25">
      <c r="B2488" s="26" t="s">
        <v>120</v>
      </c>
      <c r="C2488" s="26" t="s">
        <v>904</v>
      </c>
      <c r="D2488" s="26" t="s">
        <v>919</v>
      </c>
      <c r="E2488" s="25">
        <v>121.61862499999999</v>
      </c>
      <c r="F2488" s="25">
        <v>38.920473000000001</v>
      </c>
    </row>
    <row r="2489" spans="2:6" x14ac:dyDescent="0.25">
      <c r="B2489" s="26" t="s">
        <v>120</v>
      </c>
      <c r="C2489" s="26" t="s">
        <v>898</v>
      </c>
      <c r="D2489" s="26" t="s">
        <v>918</v>
      </c>
      <c r="E2489" s="25">
        <v>122.213582</v>
      </c>
      <c r="F2489" s="25">
        <v>40.672111000000001</v>
      </c>
    </row>
    <row r="2490" spans="2:6" x14ac:dyDescent="0.25">
      <c r="B2490" s="26" t="s">
        <v>120</v>
      </c>
      <c r="C2490" s="26" t="s">
        <v>906</v>
      </c>
      <c r="D2490" s="26" t="s">
        <v>917</v>
      </c>
      <c r="E2490" s="25">
        <v>123.573509</v>
      </c>
      <c r="F2490" s="25">
        <v>42.473737999999997</v>
      </c>
    </row>
    <row r="2491" spans="2:6" x14ac:dyDescent="0.25">
      <c r="B2491" s="26" t="s">
        <v>120</v>
      </c>
      <c r="C2491" s="26" t="s">
        <v>909</v>
      </c>
      <c r="D2491" s="26" t="s">
        <v>916</v>
      </c>
      <c r="E2491" s="25">
        <v>122.772378</v>
      </c>
      <c r="F2491" s="25">
        <v>41.523148999999997</v>
      </c>
    </row>
    <row r="2492" spans="2:6" x14ac:dyDescent="0.25">
      <c r="B2492" s="26" t="s">
        <v>120</v>
      </c>
      <c r="C2492" s="26" t="s">
        <v>915</v>
      </c>
      <c r="D2492" s="26" t="s">
        <v>914</v>
      </c>
      <c r="E2492" s="25">
        <v>123.112421</v>
      </c>
      <c r="F2492" s="25">
        <v>41.211678999999997</v>
      </c>
    </row>
    <row r="2493" spans="2:6" x14ac:dyDescent="0.25">
      <c r="B2493" s="26" t="s">
        <v>120</v>
      </c>
      <c r="C2493" s="26" t="s">
        <v>892</v>
      </c>
      <c r="D2493" s="26" t="s">
        <v>913</v>
      </c>
      <c r="E2493" s="25">
        <v>120.876482</v>
      </c>
      <c r="F2493" s="25">
        <v>40.780894000000004</v>
      </c>
    </row>
    <row r="2494" spans="2:6" x14ac:dyDescent="0.25">
      <c r="B2494" s="26" t="s">
        <v>120</v>
      </c>
      <c r="C2494" s="26" t="s">
        <v>904</v>
      </c>
      <c r="D2494" s="26" t="s">
        <v>912</v>
      </c>
      <c r="E2494" s="25">
        <v>121.78943599999999</v>
      </c>
      <c r="F2494" s="25">
        <v>39.056432999999998</v>
      </c>
    </row>
    <row r="2495" spans="2:6" x14ac:dyDescent="0.25">
      <c r="B2495" s="26" t="s">
        <v>120</v>
      </c>
      <c r="C2495" s="26" t="s">
        <v>908</v>
      </c>
      <c r="D2495" s="26" t="s">
        <v>911</v>
      </c>
      <c r="E2495" s="25">
        <v>122.9974</v>
      </c>
      <c r="F2495" s="25">
        <v>41.096331999999997</v>
      </c>
    </row>
    <row r="2496" spans="2:6" x14ac:dyDescent="0.25">
      <c r="B2496" s="26" t="s">
        <v>120</v>
      </c>
      <c r="C2496" s="26" t="s">
        <v>906</v>
      </c>
      <c r="D2496" s="26" t="s">
        <v>910</v>
      </c>
      <c r="E2496" s="25">
        <v>123.735372</v>
      </c>
      <c r="F2496" s="25">
        <v>42.229225999999997</v>
      </c>
    </row>
    <row r="2497" spans="2:6" x14ac:dyDescent="0.25">
      <c r="B2497" s="26" t="s">
        <v>120</v>
      </c>
      <c r="C2497" s="26" t="s">
        <v>909</v>
      </c>
      <c r="D2497" s="26" t="s">
        <v>907</v>
      </c>
      <c r="E2497" s="25">
        <v>123.383436</v>
      </c>
      <c r="F2497" s="25">
        <v>41.809038000000001</v>
      </c>
    </row>
    <row r="2498" spans="2:6" x14ac:dyDescent="0.25">
      <c r="B2498" s="26" t="s">
        <v>120</v>
      </c>
      <c r="C2498" s="26" t="s">
        <v>908</v>
      </c>
      <c r="D2498" s="26" t="s">
        <v>907</v>
      </c>
      <c r="E2498" s="25">
        <v>122.97548999999999</v>
      </c>
      <c r="F2498" s="25">
        <v>41.125475000000002</v>
      </c>
    </row>
    <row r="2499" spans="2:6" x14ac:dyDescent="0.25">
      <c r="B2499" s="26" t="s">
        <v>120</v>
      </c>
      <c r="C2499" s="26" t="s">
        <v>906</v>
      </c>
      <c r="D2499" s="26" t="s">
        <v>905</v>
      </c>
      <c r="E2499" s="25">
        <v>123.848386</v>
      </c>
      <c r="F2499" s="25">
        <v>42.292574000000002</v>
      </c>
    </row>
    <row r="2500" spans="2:6" x14ac:dyDescent="0.25">
      <c r="B2500" s="26" t="s">
        <v>120</v>
      </c>
      <c r="C2500" s="26" t="s">
        <v>904</v>
      </c>
      <c r="D2500" s="26" t="s">
        <v>903</v>
      </c>
      <c r="E2500" s="25">
        <v>122.594627</v>
      </c>
      <c r="F2500" s="25">
        <v>39.278269999999999</v>
      </c>
    </row>
    <row r="2501" spans="2:6" x14ac:dyDescent="0.25">
      <c r="B2501" s="26" t="s">
        <v>120</v>
      </c>
      <c r="C2501" s="26" t="s">
        <v>902</v>
      </c>
      <c r="D2501" s="26" t="s">
        <v>901</v>
      </c>
      <c r="E2501" s="25">
        <v>121.76357400000001</v>
      </c>
      <c r="F2501" s="25">
        <v>42.071368</v>
      </c>
    </row>
    <row r="2502" spans="2:6" x14ac:dyDescent="0.25">
      <c r="B2502" s="26" t="s">
        <v>120</v>
      </c>
      <c r="C2502" s="26" t="s">
        <v>900</v>
      </c>
      <c r="D2502" s="26" t="s">
        <v>899</v>
      </c>
      <c r="E2502" s="25">
        <v>123.951414</v>
      </c>
      <c r="F2502" s="25">
        <v>41.889164000000001</v>
      </c>
    </row>
    <row r="2503" spans="2:6" x14ac:dyDescent="0.25">
      <c r="B2503" s="26" t="s">
        <v>120</v>
      </c>
      <c r="C2503" s="26" t="s">
        <v>898</v>
      </c>
      <c r="D2503" s="26" t="s">
        <v>897</v>
      </c>
      <c r="E2503" s="25">
        <v>122.127573</v>
      </c>
      <c r="F2503" s="25">
        <v>40.232340000000001</v>
      </c>
    </row>
    <row r="2504" spans="2:6" x14ac:dyDescent="0.25">
      <c r="B2504" s="26" t="s">
        <v>120</v>
      </c>
      <c r="C2504" s="26" t="s">
        <v>896</v>
      </c>
      <c r="D2504" s="26" t="s">
        <v>895</v>
      </c>
      <c r="E2504" s="25">
        <v>122.130557</v>
      </c>
      <c r="F2504" s="25">
        <v>41.671593000000001</v>
      </c>
    </row>
    <row r="2505" spans="2:6" x14ac:dyDescent="0.25">
      <c r="B2505" s="26" t="s">
        <v>120</v>
      </c>
      <c r="C2505" s="26" t="s">
        <v>894</v>
      </c>
      <c r="D2505" s="26" t="s">
        <v>893</v>
      </c>
      <c r="E2505" s="25">
        <v>120.443567</v>
      </c>
      <c r="F2505" s="25">
        <v>41.598469000000001</v>
      </c>
    </row>
    <row r="2506" spans="2:6" x14ac:dyDescent="0.25">
      <c r="B2506" s="26" t="s">
        <v>120</v>
      </c>
      <c r="C2506" s="26" t="s">
        <v>892</v>
      </c>
      <c r="D2506" s="26" t="s">
        <v>891</v>
      </c>
      <c r="E2506" s="25">
        <v>120.900621</v>
      </c>
      <c r="F2506" s="25">
        <v>40.741056999999998</v>
      </c>
    </row>
    <row r="2507" spans="2:6" x14ac:dyDescent="0.25">
      <c r="B2507" s="26" t="s">
        <v>534</v>
      </c>
      <c r="C2507" s="26" t="s">
        <v>852</v>
      </c>
      <c r="D2507" s="26" t="s">
        <v>890</v>
      </c>
      <c r="E2507" s="25">
        <v>108.415558</v>
      </c>
      <c r="F2507" s="25">
        <v>30.813621999999999</v>
      </c>
    </row>
    <row r="2508" spans="2:6" x14ac:dyDescent="0.25">
      <c r="B2508" s="26" t="s">
        <v>534</v>
      </c>
      <c r="C2508" s="26" t="s">
        <v>856</v>
      </c>
      <c r="D2508" s="26" t="s">
        <v>889</v>
      </c>
      <c r="E2508" s="25">
        <v>107.737481</v>
      </c>
      <c r="F2508" s="25">
        <v>29.869413000000002</v>
      </c>
    </row>
    <row r="2509" spans="2:6" x14ac:dyDescent="0.25">
      <c r="B2509" s="26" t="s">
        <v>534</v>
      </c>
      <c r="C2509" s="26" t="s">
        <v>852</v>
      </c>
      <c r="D2509" s="26" t="s">
        <v>888</v>
      </c>
      <c r="E2509" s="25">
        <v>106.51755900000001</v>
      </c>
      <c r="F2509" s="25">
        <v>29.507928</v>
      </c>
    </row>
    <row r="2510" spans="2:6" x14ac:dyDescent="0.25">
      <c r="B2510" s="26" t="s">
        <v>534</v>
      </c>
      <c r="C2510" s="26" t="s">
        <v>856</v>
      </c>
      <c r="D2510" s="26" t="s">
        <v>887</v>
      </c>
      <c r="E2510" s="25">
        <v>108.70344799999999</v>
      </c>
      <c r="F2510" s="25">
        <v>30.936610999999999</v>
      </c>
    </row>
    <row r="2511" spans="2:6" x14ac:dyDescent="0.25">
      <c r="B2511" s="26" t="s">
        <v>534</v>
      </c>
      <c r="C2511" s="26" t="s">
        <v>852</v>
      </c>
      <c r="D2511" s="26" t="s">
        <v>886</v>
      </c>
      <c r="E2511" s="25">
        <v>106.403569</v>
      </c>
      <c r="F2511" s="25">
        <v>29.811603000000002</v>
      </c>
    </row>
    <row r="2512" spans="2:6" x14ac:dyDescent="0.25">
      <c r="B2512" s="26" t="s">
        <v>534</v>
      </c>
      <c r="C2512" s="26" t="s">
        <v>852</v>
      </c>
      <c r="D2512" s="26" t="s">
        <v>885</v>
      </c>
      <c r="E2512" s="25">
        <v>106.66843</v>
      </c>
      <c r="F2512" s="25">
        <v>29.502683000000001</v>
      </c>
    </row>
    <row r="2513" spans="2:6" x14ac:dyDescent="0.25">
      <c r="B2513" s="26" t="s">
        <v>534</v>
      </c>
      <c r="C2513" s="26" t="s">
        <v>852</v>
      </c>
      <c r="D2513" s="26" t="s">
        <v>884</v>
      </c>
      <c r="E2513" s="25">
        <v>107.105585</v>
      </c>
      <c r="F2513" s="25">
        <v>29.163478999999999</v>
      </c>
    </row>
    <row r="2514" spans="2:6" x14ac:dyDescent="0.25">
      <c r="B2514" s="26" t="s">
        <v>534</v>
      </c>
      <c r="C2514" s="26" t="s">
        <v>852</v>
      </c>
      <c r="D2514" s="26" t="s">
        <v>883</v>
      </c>
      <c r="E2514" s="25">
        <v>106.28254099999999</v>
      </c>
      <c r="F2514" s="25">
        <v>29.978180999999999</v>
      </c>
    </row>
    <row r="2515" spans="2:6" x14ac:dyDescent="0.25">
      <c r="B2515" s="26" t="s">
        <v>534</v>
      </c>
      <c r="C2515" s="26" t="s">
        <v>856</v>
      </c>
      <c r="D2515" s="26" t="s">
        <v>882</v>
      </c>
      <c r="E2515" s="25">
        <v>107.339566</v>
      </c>
      <c r="F2515" s="25">
        <v>30.333293999999999</v>
      </c>
    </row>
    <row r="2516" spans="2:6" x14ac:dyDescent="0.25">
      <c r="B2516" s="26" t="s">
        <v>534</v>
      </c>
      <c r="C2516" s="26" t="s">
        <v>856</v>
      </c>
      <c r="D2516" s="26" t="s">
        <v>881</v>
      </c>
      <c r="E2516" s="25">
        <v>108.671612</v>
      </c>
      <c r="F2516" s="25">
        <v>31.953391</v>
      </c>
    </row>
    <row r="2517" spans="2:6" x14ac:dyDescent="0.25">
      <c r="B2517" s="26" t="s">
        <v>534</v>
      </c>
      <c r="C2517" s="26" t="s">
        <v>852</v>
      </c>
      <c r="D2517" s="26" t="s">
        <v>880</v>
      </c>
      <c r="E2517" s="25">
        <v>106.488534</v>
      </c>
      <c r="F2517" s="25">
        <v>29.490106999999998</v>
      </c>
    </row>
    <row r="2518" spans="2:6" x14ac:dyDescent="0.25">
      <c r="B2518" s="26" t="s">
        <v>534</v>
      </c>
      <c r="C2518" s="26" t="s">
        <v>852</v>
      </c>
      <c r="D2518" s="26" t="s">
        <v>879</v>
      </c>
      <c r="E2518" s="25">
        <v>105.728405</v>
      </c>
      <c r="F2518" s="25">
        <v>29.713114000000001</v>
      </c>
    </row>
    <row r="2519" spans="2:6" x14ac:dyDescent="0.25">
      <c r="B2519" s="26" t="s">
        <v>534</v>
      </c>
      <c r="C2519" s="26" t="s">
        <v>856</v>
      </c>
      <c r="D2519" s="26" t="s">
        <v>878</v>
      </c>
      <c r="E2519" s="25">
        <v>109.470473</v>
      </c>
      <c r="F2519" s="25">
        <v>31.024602000000002</v>
      </c>
    </row>
    <row r="2520" spans="2:6" x14ac:dyDescent="0.25">
      <c r="B2520" s="26" t="s">
        <v>534</v>
      </c>
      <c r="C2520" s="26" t="s">
        <v>856</v>
      </c>
      <c r="D2520" s="26" t="s">
        <v>877</v>
      </c>
      <c r="E2520" s="25">
        <v>109.88554600000001</v>
      </c>
      <c r="F2520" s="25">
        <v>31.080518999999999</v>
      </c>
    </row>
    <row r="2521" spans="2:6" x14ac:dyDescent="0.25">
      <c r="B2521" s="26" t="s">
        <v>534</v>
      </c>
      <c r="C2521" s="26" t="s">
        <v>856</v>
      </c>
      <c r="D2521" s="26" t="s">
        <v>876</v>
      </c>
      <c r="E2521" s="25">
        <v>109.576403</v>
      </c>
      <c r="F2521" s="25">
        <v>31.404879999999999</v>
      </c>
    </row>
    <row r="2522" spans="2:6" x14ac:dyDescent="0.25">
      <c r="B2522" s="26" t="s">
        <v>534</v>
      </c>
      <c r="C2522" s="26" t="s">
        <v>852</v>
      </c>
      <c r="D2522" s="26" t="s">
        <v>875</v>
      </c>
      <c r="E2522" s="25">
        <v>106.547454</v>
      </c>
      <c r="F2522" s="25">
        <v>29.408474999999999</v>
      </c>
    </row>
    <row r="2523" spans="2:6" x14ac:dyDescent="0.25">
      <c r="B2523" s="26" t="s">
        <v>534</v>
      </c>
      <c r="C2523" s="26" t="s">
        <v>852</v>
      </c>
      <c r="D2523" s="26" t="s">
        <v>874</v>
      </c>
      <c r="E2523" s="25">
        <v>108.39949799999999</v>
      </c>
      <c r="F2523" s="25">
        <v>31.166644000000002</v>
      </c>
    </row>
    <row r="2524" spans="2:6" x14ac:dyDescent="0.25">
      <c r="B2524" s="26" t="s">
        <v>534</v>
      </c>
      <c r="C2524" s="26" t="s">
        <v>856</v>
      </c>
      <c r="D2524" s="26" t="s">
        <v>873</v>
      </c>
      <c r="E2524" s="25">
        <v>108.172578</v>
      </c>
      <c r="F2524" s="25">
        <v>29.299461999999998</v>
      </c>
    </row>
    <row r="2525" spans="2:6" x14ac:dyDescent="0.25">
      <c r="B2525" s="26" t="s">
        <v>534</v>
      </c>
      <c r="C2525" s="26" t="s">
        <v>856</v>
      </c>
      <c r="D2525" s="26" t="s">
        <v>872</v>
      </c>
      <c r="E2525" s="25">
        <v>107.478814</v>
      </c>
      <c r="F2525" s="25">
        <v>30.278161000000001</v>
      </c>
    </row>
    <row r="2526" spans="2:6" x14ac:dyDescent="0.25">
      <c r="B2526" s="26" t="s">
        <v>534</v>
      </c>
      <c r="C2526" s="26" t="s">
        <v>856</v>
      </c>
      <c r="D2526" s="26" t="s">
        <v>871</v>
      </c>
      <c r="E2526" s="25">
        <v>107.7761</v>
      </c>
      <c r="F2526" s="25">
        <v>30.660544999999999</v>
      </c>
    </row>
    <row r="2527" spans="2:6" x14ac:dyDescent="0.25">
      <c r="B2527" s="26" t="s">
        <v>534</v>
      </c>
      <c r="C2527" s="26" t="s">
        <v>856</v>
      </c>
      <c r="D2527" s="26" t="s">
        <v>870</v>
      </c>
      <c r="E2527" s="25">
        <v>107.774902</v>
      </c>
      <c r="F2527" s="25">
        <v>29.335004999999999</v>
      </c>
    </row>
    <row r="2528" spans="2:6" x14ac:dyDescent="0.25">
      <c r="B2528" s="26" t="s">
        <v>534</v>
      </c>
      <c r="C2528" s="26" t="s">
        <v>852</v>
      </c>
      <c r="D2528" s="26" t="s">
        <v>869</v>
      </c>
      <c r="E2528" s="25">
        <v>105.933499</v>
      </c>
      <c r="F2528" s="25">
        <v>29.362045999999999</v>
      </c>
    </row>
    <row r="2529" spans="2:6" x14ac:dyDescent="0.25">
      <c r="B2529" s="26" t="s">
        <v>534</v>
      </c>
      <c r="C2529" s="26" t="s">
        <v>852</v>
      </c>
      <c r="D2529" s="26" t="s">
        <v>868</v>
      </c>
      <c r="E2529" s="25">
        <v>106.580415</v>
      </c>
      <c r="F2529" s="25">
        <v>29.612832000000001</v>
      </c>
    </row>
    <row r="2530" spans="2:6" x14ac:dyDescent="0.25">
      <c r="B2530" s="26" t="s">
        <v>534</v>
      </c>
      <c r="C2530" s="26" t="s">
        <v>852</v>
      </c>
      <c r="D2530" s="26" t="s">
        <v>867</v>
      </c>
      <c r="E2530" s="25">
        <v>106.265598</v>
      </c>
      <c r="F2530" s="25">
        <v>29.295884000000001</v>
      </c>
    </row>
    <row r="2531" spans="2:6" x14ac:dyDescent="0.25">
      <c r="B2531" s="26" t="s">
        <v>534</v>
      </c>
      <c r="C2531" s="26" t="s">
        <v>852</v>
      </c>
      <c r="D2531" s="26" t="s">
        <v>866</v>
      </c>
      <c r="E2531" s="25">
        <v>106.464465</v>
      </c>
      <c r="F2531" s="25">
        <v>29.547193</v>
      </c>
    </row>
    <row r="2532" spans="2:6" x14ac:dyDescent="0.25">
      <c r="B2532" s="26" t="s">
        <v>534</v>
      </c>
      <c r="C2532" s="26" t="s">
        <v>852</v>
      </c>
      <c r="D2532" s="26" t="s">
        <v>865</v>
      </c>
      <c r="E2532" s="25">
        <v>107.39642000000001</v>
      </c>
      <c r="F2532" s="25">
        <v>29.709278000000001</v>
      </c>
    </row>
    <row r="2533" spans="2:6" x14ac:dyDescent="0.25">
      <c r="B2533" s="26" t="s">
        <v>534</v>
      </c>
      <c r="C2533" s="26" t="s">
        <v>852</v>
      </c>
      <c r="D2533" s="26" t="s">
        <v>864</v>
      </c>
      <c r="E2533" s="25">
        <v>106.57544</v>
      </c>
      <c r="F2533" s="25">
        <v>29.559090000000001</v>
      </c>
    </row>
    <row r="2534" spans="2:6" x14ac:dyDescent="0.25">
      <c r="B2534" s="26" t="s">
        <v>534</v>
      </c>
      <c r="C2534" s="26" t="s">
        <v>852</v>
      </c>
      <c r="D2534" s="26" t="s">
        <v>863</v>
      </c>
      <c r="E2534" s="25">
        <v>106.637559</v>
      </c>
      <c r="F2534" s="25">
        <v>29.723927</v>
      </c>
    </row>
    <row r="2535" spans="2:6" x14ac:dyDescent="0.25">
      <c r="B2535" s="26" t="s">
        <v>534</v>
      </c>
      <c r="C2535" s="26" t="s">
        <v>852</v>
      </c>
      <c r="D2535" s="26" t="s">
        <v>862</v>
      </c>
      <c r="E2535" s="25">
        <v>105.847399</v>
      </c>
      <c r="F2535" s="25">
        <v>30.197313999999999</v>
      </c>
    </row>
    <row r="2536" spans="2:6" x14ac:dyDescent="0.25">
      <c r="B2536" s="26" t="s">
        <v>534</v>
      </c>
      <c r="C2536" s="26" t="s">
        <v>852</v>
      </c>
      <c r="D2536" s="26" t="s">
        <v>861</v>
      </c>
      <c r="E2536" s="25">
        <v>106.233475</v>
      </c>
      <c r="F2536" s="25">
        <v>29.598347</v>
      </c>
    </row>
    <row r="2537" spans="2:6" x14ac:dyDescent="0.25">
      <c r="B2537" s="26" t="s">
        <v>534</v>
      </c>
      <c r="C2537" s="26" t="s">
        <v>856</v>
      </c>
      <c r="D2537" s="26" t="s">
        <v>860</v>
      </c>
      <c r="E2537" s="25">
        <v>109.576403</v>
      </c>
      <c r="F2537" s="25">
        <v>31.404879999999999</v>
      </c>
    </row>
    <row r="2538" spans="2:6" x14ac:dyDescent="0.25">
      <c r="B2538" s="26" t="s">
        <v>534</v>
      </c>
      <c r="C2538" s="26" t="s">
        <v>856</v>
      </c>
      <c r="D2538" s="26" t="s">
        <v>859</v>
      </c>
      <c r="E2538" s="25">
        <v>109.01357400000001</v>
      </c>
      <c r="F2538" s="25">
        <v>28.453448000000002</v>
      </c>
    </row>
    <row r="2539" spans="2:6" x14ac:dyDescent="0.25">
      <c r="B2539" s="26" t="s">
        <v>534</v>
      </c>
      <c r="C2539" s="26" t="s">
        <v>852</v>
      </c>
      <c r="D2539" s="26" t="s">
        <v>858</v>
      </c>
      <c r="E2539" s="25">
        <v>106.657484</v>
      </c>
      <c r="F2539" s="25">
        <v>29.034113999999999</v>
      </c>
    </row>
    <row r="2540" spans="2:6" x14ac:dyDescent="0.25">
      <c r="B2540" s="26" t="s">
        <v>534</v>
      </c>
      <c r="C2540" s="26" t="s">
        <v>852</v>
      </c>
      <c r="D2540" s="26" t="s">
        <v>857</v>
      </c>
      <c r="E2540" s="25">
        <v>105.60142</v>
      </c>
      <c r="F2540" s="25">
        <v>29.411307000000001</v>
      </c>
    </row>
    <row r="2541" spans="2:6" x14ac:dyDescent="0.25">
      <c r="B2541" s="26" t="s">
        <v>534</v>
      </c>
      <c r="C2541" s="26" t="s">
        <v>856</v>
      </c>
      <c r="D2541" s="26" t="s">
        <v>855</v>
      </c>
      <c r="E2541" s="25">
        <v>108.774586</v>
      </c>
      <c r="F2541" s="25">
        <v>28.84704</v>
      </c>
    </row>
    <row r="2542" spans="2:6" x14ac:dyDescent="0.25">
      <c r="B2542" s="26" t="s">
        <v>534</v>
      </c>
      <c r="C2542" s="26" t="s">
        <v>852</v>
      </c>
      <c r="D2542" s="26" t="s">
        <v>854</v>
      </c>
      <c r="E2542" s="25">
        <v>106.06344900000001</v>
      </c>
      <c r="F2542" s="25">
        <v>29.850508999999999</v>
      </c>
    </row>
    <row r="2543" spans="2:6" x14ac:dyDescent="0.25">
      <c r="B2543" s="26" t="s">
        <v>534</v>
      </c>
      <c r="C2543" s="26" t="s">
        <v>852</v>
      </c>
      <c r="D2543" s="26" t="s">
        <v>853</v>
      </c>
      <c r="E2543" s="25">
        <v>107.087531</v>
      </c>
      <c r="F2543" s="25">
        <v>29.863520000000001</v>
      </c>
    </row>
    <row r="2544" spans="2:6" x14ac:dyDescent="0.25">
      <c r="B2544" s="26" t="s">
        <v>534</v>
      </c>
      <c r="C2544" s="26" t="s">
        <v>852</v>
      </c>
      <c r="D2544" s="26" t="s">
        <v>851</v>
      </c>
      <c r="E2544" s="25">
        <v>108.777591</v>
      </c>
      <c r="F2544" s="25">
        <v>29.538813000000001</v>
      </c>
    </row>
    <row r="2545" spans="2:6" x14ac:dyDescent="0.25">
      <c r="B2545" s="26" t="s">
        <v>106</v>
      </c>
      <c r="C2545" s="26" t="s">
        <v>750</v>
      </c>
      <c r="D2545" s="26" t="s">
        <v>850</v>
      </c>
      <c r="E2545" s="25">
        <v>108.947447</v>
      </c>
      <c r="F2545" s="25">
        <v>34.623078999999997</v>
      </c>
    </row>
    <row r="2546" spans="2:6" x14ac:dyDescent="0.25">
      <c r="B2546" s="26" t="s">
        <v>106</v>
      </c>
      <c r="C2546" s="26" t="s">
        <v>742</v>
      </c>
      <c r="D2546" s="26" t="s">
        <v>849</v>
      </c>
      <c r="E2546" s="25">
        <v>109.49859600000001</v>
      </c>
      <c r="F2546" s="25">
        <v>34.503999999999998</v>
      </c>
    </row>
    <row r="2547" spans="2:6" x14ac:dyDescent="0.25">
      <c r="B2547" s="26" t="s">
        <v>106</v>
      </c>
      <c r="C2547" s="26" t="s">
        <v>740</v>
      </c>
      <c r="D2547" s="26" t="s">
        <v>848</v>
      </c>
      <c r="E2547" s="25">
        <v>109.22043600000001</v>
      </c>
      <c r="F2547" s="25">
        <v>34.372746999999997</v>
      </c>
    </row>
    <row r="2548" spans="2:6" x14ac:dyDescent="0.25">
      <c r="B2548" s="26" t="s">
        <v>106</v>
      </c>
      <c r="C2548" s="26" t="s">
        <v>755</v>
      </c>
      <c r="D2548" s="26" t="s">
        <v>847</v>
      </c>
      <c r="E2548" s="25">
        <v>110.33356000000001</v>
      </c>
      <c r="F2548" s="25">
        <v>33.701537000000002</v>
      </c>
    </row>
    <row r="2549" spans="2:6" x14ac:dyDescent="0.25">
      <c r="B2549" s="26" t="s">
        <v>106</v>
      </c>
      <c r="C2549" s="26" t="s">
        <v>750</v>
      </c>
      <c r="D2549" s="26" t="s">
        <v>846</v>
      </c>
      <c r="E2549" s="25">
        <v>108.245378</v>
      </c>
      <c r="F2549" s="25">
        <v>34.534018000000003</v>
      </c>
    </row>
    <row r="2550" spans="2:6" x14ac:dyDescent="0.25">
      <c r="B2550" s="26" t="s">
        <v>106</v>
      </c>
      <c r="C2550" s="26" t="s">
        <v>753</v>
      </c>
      <c r="D2550" s="26" t="s">
        <v>845</v>
      </c>
      <c r="E2550" s="25">
        <v>107.997424</v>
      </c>
      <c r="F2550" s="25">
        <v>33.530692999999999</v>
      </c>
    </row>
    <row r="2551" spans="2:6" x14ac:dyDescent="0.25">
      <c r="B2551" s="26" t="s">
        <v>106</v>
      </c>
      <c r="C2551" s="26" t="s">
        <v>744</v>
      </c>
      <c r="D2551" s="26" t="s">
        <v>844</v>
      </c>
      <c r="E2551" s="25">
        <v>110.497477</v>
      </c>
      <c r="F2551" s="25">
        <v>38.025612000000002</v>
      </c>
    </row>
    <row r="2552" spans="2:6" x14ac:dyDescent="0.25">
      <c r="B2552" s="26" t="s">
        <v>106</v>
      </c>
      <c r="C2552" s="26" t="s">
        <v>750</v>
      </c>
      <c r="D2552" s="26" t="s">
        <v>843</v>
      </c>
      <c r="E2552" s="25">
        <v>108.496394</v>
      </c>
      <c r="F2552" s="25">
        <v>34.305477000000003</v>
      </c>
    </row>
    <row r="2553" spans="2:6" x14ac:dyDescent="0.25">
      <c r="B2553" s="26" t="s">
        <v>106</v>
      </c>
      <c r="C2553" s="26" t="s">
        <v>738</v>
      </c>
      <c r="D2553" s="26" t="s">
        <v>842</v>
      </c>
      <c r="E2553" s="25">
        <v>106.522558</v>
      </c>
      <c r="F2553" s="25">
        <v>33.916583000000003</v>
      </c>
    </row>
    <row r="2554" spans="2:6" x14ac:dyDescent="0.25">
      <c r="B2554" s="26" t="s">
        <v>106</v>
      </c>
      <c r="C2554" s="26" t="s">
        <v>738</v>
      </c>
      <c r="D2554" s="26" t="s">
        <v>841</v>
      </c>
      <c r="E2554" s="25">
        <v>107.40737900000001</v>
      </c>
      <c r="F2554" s="25">
        <v>34.527616000000002</v>
      </c>
    </row>
    <row r="2555" spans="2:6" x14ac:dyDescent="0.25">
      <c r="B2555" s="26" t="s">
        <v>106</v>
      </c>
      <c r="C2555" s="26" t="s">
        <v>753</v>
      </c>
      <c r="D2555" s="26" t="s">
        <v>840</v>
      </c>
      <c r="E2555" s="25">
        <v>106.67942600000001</v>
      </c>
      <c r="F2555" s="25">
        <v>33.159804999999999</v>
      </c>
    </row>
    <row r="2556" spans="2:6" x14ac:dyDescent="0.25">
      <c r="B2556" s="26" t="s">
        <v>106</v>
      </c>
      <c r="C2556" s="26" t="s">
        <v>738</v>
      </c>
      <c r="D2556" s="26" t="s">
        <v>839</v>
      </c>
      <c r="E2556" s="25">
        <v>107.139466</v>
      </c>
      <c r="F2556" s="25">
        <v>34.648544999999999</v>
      </c>
    </row>
    <row r="2557" spans="2:6" x14ac:dyDescent="0.25">
      <c r="B2557" s="26" t="s">
        <v>106</v>
      </c>
      <c r="C2557" s="26" t="s">
        <v>742</v>
      </c>
      <c r="D2557" s="26" t="s">
        <v>838</v>
      </c>
      <c r="E2557" s="25">
        <v>109.778477</v>
      </c>
      <c r="F2557" s="25">
        <v>34.518731000000002</v>
      </c>
    </row>
    <row r="2558" spans="2:6" x14ac:dyDescent="0.25">
      <c r="B2558" s="26" t="s">
        <v>106</v>
      </c>
      <c r="C2558" s="26" t="s">
        <v>742</v>
      </c>
      <c r="D2558" s="26" t="s">
        <v>837</v>
      </c>
      <c r="E2558" s="25">
        <v>110.098601</v>
      </c>
      <c r="F2558" s="25">
        <v>34.571800000000003</v>
      </c>
    </row>
    <row r="2559" spans="2:6" x14ac:dyDescent="0.25">
      <c r="B2559" s="26" t="s">
        <v>106</v>
      </c>
      <c r="C2559" s="26" t="s">
        <v>753</v>
      </c>
      <c r="D2559" s="26" t="s">
        <v>836</v>
      </c>
      <c r="E2559" s="25">
        <v>106.94243299999999</v>
      </c>
      <c r="F2559" s="25">
        <v>33.005614999999999</v>
      </c>
    </row>
    <row r="2560" spans="2:6" x14ac:dyDescent="0.25">
      <c r="B2560" s="26" t="s">
        <v>106</v>
      </c>
      <c r="C2560" s="26" t="s">
        <v>764</v>
      </c>
      <c r="D2560" s="26" t="s">
        <v>835</v>
      </c>
      <c r="E2560" s="25">
        <v>109.10643399999999</v>
      </c>
      <c r="F2560" s="25">
        <v>35.120859000000003</v>
      </c>
    </row>
    <row r="2561" spans="2:6" x14ac:dyDescent="0.25">
      <c r="B2561" s="26" t="s">
        <v>106</v>
      </c>
      <c r="C2561" s="26" t="s">
        <v>742</v>
      </c>
      <c r="D2561" s="26" t="s">
        <v>834</v>
      </c>
      <c r="E2561" s="25">
        <v>110.155396</v>
      </c>
      <c r="F2561" s="25">
        <v>35.243872000000003</v>
      </c>
    </row>
    <row r="2562" spans="2:6" x14ac:dyDescent="0.25">
      <c r="B2562" s="26" t="s">
        <v>106</v>
      </c>
      <c r="C2562" s="26" t="s">
        <v>744</v>
      </c>
      <c r="D2562" s="26" t="s">
        <v>833</v>
      </c>
      <c r="E2562" s="25">
        <v>110.746455</v>
      </c>
      <c r="F2562" s="25">
        <v>37.458269999999999</v>
      </c>
    </row>
    <row r="2563" spans="2:6" x14ac:dyDescent="0.25">
      <c r="B2563" s="26" t="s">
        <v>106</v>
      </c>
      <c r="C2563" s="26" t="s">
        <v>735</v>
      </c>
      <c r="D2563" s="26" t="s">
        <v>832</v>
      </c>
      <c r="E2563" s="25">
        <v>108.18259</v>
      </c>
      <c r="F2563" s="25">
        <v>36.932575999999997</v>
      </c>
    </row>
    <row r="2564" spans="2:6" x14ac:dyDescent="0.25">
      <c r="B2564" s="26" t="s">
        <v>106</v>
      </c>
      <c r="C2564" s="26" t="s">
        <v>740</v>
      </c>
      <c r="D2564" s="26" t="s">
        <v>831</v>
      </c>
      <c r="E2564" s="25">
        <v>108.22842199999999</v>
      </c>
      <c r="F2564" s="25">
        <v>34.169384999999998</v>
      </c>
    </row>
    <row r="2565" spans="2:6" x14ac:dyDescent="0.25">
      <c r="B2565" s="26" t="s">
        <v>106</v>
      </c>
      <c r="C2565" s="26" t="s">
        <v>755</v>
      </c>
      <c r="D2565" s="26" t="s">
        <v>830</v>
      </c>
      <c r="E2565" s="25">
        <v>110.888408</v>
      </c>
      <c r="F2565" s="25">
        <v>33.537533000000003</v>
      </c>
    </row>
    <row r="2566" spans="2:6" x14ac:dyDescent="0.25">
      <c r="B2566" s="26" t="s">
        <v>106</v>
      </c>
      <c r="C2566" s="26" t="s">
        <v>755</v>
      </c>
      <c r="D2566" s="26" t="s">
        <v>829</v>
      </c>
      <c r="E2566" s="25">
        <v>109.947472</v>
      </c>
      <c r="F2566" s="25">
        <v>33.868855000000003</v>
      </c>
    </row>
    <row r="2567" spans="2:6" x14ac:dyDescent="0.25">
      <c r="B2567" s="26" t="s">
        <v>106</v>
      </c>
      <c r="C2567" s="26" t="s">
        <v>753</v>
      </c>
      <c r="D2567" s="26" t="s">
        <v>828</v>
      </c>
      <c r="E2567" s="25">
        <v>107.340613</v>
      </c>
      <c r="F2567" s="25">
        <v>33.162399000000001</v>
      </c>
    </row>
    <row r="2568" spans="2:6" x14ac:dyDescent="0.25">
      <c r="B2568" s="26" t="s">
        <v>106</v>
      </c>
      <c r="C2568" s="26" t="s">
        <v>742</v>
      </c>
      <c r="D2568" s="26" t="s">
        <v>827</v>
      </c>
      <c r="E2568" s="25">
        <v>109.948453</v>
      </c>
      <c r="F2568" s="25">
        <v>34.801833000000002</v>
      </c>
    </row>
    <row r="2569" spans="2:6" x14ac:dyDescent="0.25">
      <c r="B2569" s="26" t="s">
        <v>106</v>
      </c>
      <c r="C2569" s="26" t="s">
        <v>738</v>
      </c>
      <c r="D2569" s="26" t="s">
        <v>826</v>
      </c>
      <c r="E2569" s="25">
        <v>107.325529</v>
      </c>
      <c r="F2569" s="25">
        <v>34.064247999999999</v>
      </c>
    </row>
    <row r="2570" spans="2:6" x14ac:dyDescent="0.25">
      <c r="B2570" s="26" t="s">
        <v>106</v>
      </c>
      <c r="C2570" s="26" t="s">
        <v>744</v>
      </c>
      <c r="D2570" s="26" t="s">
        <v>825</v>
      </c>
      <c r="E2570" s="25">
        <v>110.04239800000001</v>
      </c>
      <c r="F2570" s="25">
        <v>37.617026000000003</v>
      </c>
    </row>
    <row r="2571" spans="2:6" x14ac:dyDescent="0.25">
      <c r="B2571" s="26" t="s">
        <v>106</v>
      </c>
      <c r="C2571" s="26" t="s">
        <v>735</v>
      </c>
      <c r="D2571" s="26" t="s">
        <v>824</v>
      </c>
      <c r="E2571" s="25">
        <v>109.68138999999999</v>
      </c>
      <c r="F2571" s="25">
        <v>37.148817000000001</v>
      </c>
    </row>
    <row r="2572" spans="2:6" x14ac:dyDescent="0.25">
      <c r="B2572" s="26" t="s">
        <v>106</v>
      </c>
      <c r="C2572" s="26" t="s">
        <v>753</v>
      </c>
      <c r="D2572" s="26" t="s">
        <v>823</v>
      </c>
      <c r="E2572" s="25">
        <v>106.264589</v>
      </c>
      <c r="F2572" s="25">
        <v>32.835380000000001</v>
      </c>
    </row>
    <row r="2573" spans="2:6" x14ac:dyDescent="0.25">
      <c r="B2573" s="26" t="s">
        <v>106</v>
      </c>
      <c r="C2573" s="26" t="s">
        <v>757</v>
      </c>
      <c r="D2573" s="26" t="s">
        <v>822</v>
      </c>
      <c r="E2573" s="25">
        <v>108.320564</v>
      </c>
      <c r="F2573" s="25">
        <v>33.316555000000001</v>
      </c>
    </row>
    <row r="2574" spans="2:6" x14ac:dyDescent="0.25">
      <c r="B2574" s="26" t="s">
        <v>106</v>
      </c>
      <c r="C2574" s="26" t="s">
        <v>735</v>
      </c>
      <c r="D2574" s="26" t="s">
        <v>821</v>
      </c>
      <c r="E2574" s="25">
        <v>109.335419</v>
      </c>
      <c r="F2574" s="25">
        <v>36.870097999999999</v>
      </c>
    </row>
    <row r="2575" spans="2:6" x14ac:dyDescent="0.25">
      <c r="B2575" s="26" t="s">
        <v>106</v>
      </c>
      <c r="C2575" s="26" t="s">
        <v>744</v>
      </c>
      <c r="D2575" s="26" t="s">
        <v>820</v>
      </c>
      <c r="E2575" s="25">
        <v>107.60757</v>
      </c>
      <c r="F2575" s="25">
        <v>37.600459999999998</v>
      </c>
    </row>
    <row r="2576" spans="2:6" x14ac:dyDescent="0.25">
      <c r="B2576" s="26" t="s">
        <v>106</v>
      </c>
      <c r="C2576" s="26" t="s">
        <v>764</v>
      </c>
      <c r="D2576" s="26" t="s">
        <v>819</v>
      </c>
      <c r="E2576" s="25">
        <v>109.123537</v>
      </c>
      <c r="F2576" s="25">
        <v>35.404581999999998</v>
      </c>
    </row>
    <row r="2577" spans="2:6" x14ac:dyDescent="0.25">
      <c r="B2577" s="26" t="s">
        <v>106</v>
      </c>
      <c r="C2577" s="26" t="s">
        <v>735</v>
      </c>
      <c r="D2577" s="26" t="s">
        <v>818</v>
      </c>
      <c r="E2577" s="25">
        <v>110.17541300000001</v>
      </c>
      <c r="F2577" s="25">
        <v>36.056396999999997</v>
      </c>
    </row>
    <row r="2578" spans="2:6" x14ac:dyDescent="0.25">
      <c r="B2578" s="26" t="s">
        <v>106</v>
      </c>
      <c r="C2578" s="26" t="s">
        <v>735</v>
      </c>
      <c r="D2578" s="26" t="s">
        <v>817</v>
      </c>
      <c r="E2578" s="25">
        <v>109.499594</v>
      </c>
      <c r="F2578" s="25">
        <v>36.596890000000002</v>
      </c>
    </row>
    <row r="2579" spans="2:6" x14ac:dyDescent="0.25">
      <c r="B2579" s="26" t="s">
        <v>106</v>
      </c>
      <c r="C2579" s="26" t="s">
        <v>735</v>
      </c>
      <c r="D2579" s="26" t="s">
        <v>816</v>
      </c>
      <c r="E2579" s="25">
        <v>109.38659699999999</v>
      </c>
      <c r="F2579" s="25">
        <v>35.993367999999997</v>
      </c>
    </row>
    <row r="2580" spans="2:6" x14ac:dyDescent="0.25">
      <c r="B2580" s="26" t="s">
        <v>106</v>
      </c>
      <c r="C2580" s="26" t="s">
        <v>742</v>
      </c>
      <c r="D2580" s="26" t="s">
        <v>815</v>
      </c>
      <c r="E2580" s="25">
        <v>109.186437</v>
      </c>
      <c r="F2580" s="25">
        <v>34.757260000000002</v>
      </c>
    </row>
    <row r="2581" spans="2:6" x14ac:dyDescent="0.25">
      <c r="B2581" s="26" t="s">
        <v>106</v>
      </c>
      <c r="C2581" s="26" t="s">
        <v>755</v>
      </c>
      <c r="D2581" s="26" t="s">
        <v>814</v>
      </c>
      <c r="E2581" s="25">
        <v>109.888549</v>
      </c>
      <c r="F2581" s="25">
        <v>33.537967999999999</v>
      </c>
    </row>
    <row r="2582" spans="2:6" x14ac:dyDescent="0.25">
      <c r="B2582" s="26" t="s">
        <v>106</v>
      </c>
      <c r="C2582" s="26" t="s">
        <v>738</v>
      </c>
      <c r="D2582" s="26" t="s">
        <v>813</v>
      </c>
      <c r="E2582" s="25">
        <v>107.627447</v>
      </c>
      <c r="F2582" s="25">
        <v>34.449776999999997</v>
      </c>
    </row>
    <row r="2583" spans="2:6" x14ac:dyDescent="0.25">
      <c r="B2583" s="26" t="s">
        <v>106</v>
      </c>
      <c r="C2583" s="26" t="s">
        <v>757</v>
      </c>
      <c r="D2583" s="26" t="s">
        <v>812</v>
      </c>
      <c r="E2583" s="25">
        <v>108.908615</v>
      </c>
      <c r="F2583" s="25">
        <v>32.312880999999997</v>
      </c>
    </row>
    <row r="2584" spans="2:6" x14ac:dyDescent="0.25">
      <c r="B2584" s="26" t="s">
        <v>106</v>
      </c>
      <c r="C2584" s="26" t="s">
        <v>757</v>
      </c>
      <c r="D2584" s="26" t="s">
        <v>811</v>
      </c>
      <c r="E2584" s="25">
        <v>109.36854700000001</v>
      </c>
      <c r="F2584" s="25">
        <v>32.394804000000001</v>
      </c>
    </row>
    <row r="2585" spans="2:6" x14ac:dyDescent="0.25">
      <c r="B2585" s="26" t="s">
        <v>106</v>
      </c>
      <c r="C2585" s="26" t="s">
        <v>744</v>
      </c>
      <c r="D2585" s="26" t="s">
        <v>810</v>
      </c>
      <c r="E2585" s="25">
        <v>111.073628</v>
      </c>
      <c r="F2585" s="25">
        <v>39.033796000000002</v>
      </c>
    </row>
    <row r="2586" spans="2:6" x14ac:dyDescent="0.25">
      <c r="B2586" s="26" t="s">
        <v>106</v>
      </c>
      <c r="C2586" s="26" t="s">
        <v>735</v>
      </c>
      <c r="D2586" s="26" t="s">
        <v>809</v>
      </c>
      <c r="E2586" s="25">
        <v>110.20054</v>
      </c>
      <c r="F2586" s="25">
        <v>36.884137000000003</v>
      </c>
    </row>
    <row r="2587" spans="2:6" x14ac:dyDescent="0.25">
      <c r="B2587" s="26" t="s">
        <v>106</v>
      </c>
      <c r="C2587" s="26" t="s">
        <v>735</v>
      </c>
      <c r="D2587" s="26" t="s">
        <v>808</v>
      </c>
      <c r="E2587" s="25">
        <v>110.018472</v>
      </c>
      <c r="F2587" s="25">
        <v>36.585329000000002</v>
      </c>
    </row>
    <row r="2588" spans="2:6" x14ac:dyDescent="0.25">
      <c r="B2588" s="26" t="s">
        <v>106</v>
      </c>
      <c r="C2588" s="26" t="s">
        <v>750</v>
      </c>
      <c r="D2588" s="26" t="s">
        <v>807</v>
      </c>
      <c r="E2588" s="25">
        <v>108.084566</v>
      </c>
      <c r="F2588" s="25">
        <v>35.049610999999999</v>
      </c>
    </row>
    <row r="2589" spans="2:6" x14ac:dyDescent="0.25">
      <c r="B2589" s="26" t="s">
        <v>106</v>
      </c>
      <c r="C2589" s="26" t="s">
        <v>735</v>
      </c>
      <c r="D2589" s="26" t="s">
        <v>806</v>
      </c>
      <c r="E2589" s="25">
        <v>108.775577</v>
      </c>
      <c r="F2589" s="25">
        <v>36.828021</v>
      </c>
    </row>
    <row r="2590" spans="2:6" x14ac:dyDescent="0.25">
      <c r="B2590" s="26" t="s">
        <v>106</v>
      </c>
      <c r="C2590" s="26" t="s">
        <v>740</v>
      </c>
      <c r="D2590" s="26" t="s">
        <v>805</v>
      </c>
      <c r="E2590" s="25">
        <v>108.61142</v>
      </c>
      <c r="F2590" s="25">
        <v>34.115020999999999</v>
      </c>
    </row>
    <row r="2591" spans="2:6" x14ac:dyDescent="0.25">
      <c r="B2591" s="26" t="s">
        <v>106</v>
      </c>
      <c r="C2591" s="26" t="s">
        <v>738</v>
      </c>
      <c r="D2591" s="26" t="s">
        <v>804</v>
      </c>
      <c r="E2591" s="25">
        <v>107.906453</v>
      </c>
      <c r="F2591" s="25">
        <v>34.381462999999997</v>
      </c>
    </row>
    <row r="2592" spans="2:6" x14ac:dyDescent="0.25">
      <c r="B2592" s="26" t="s">
        <v>106</v>
      </c>
      <c r="C2592" s="26" t="s">
        <v>740</v>
      </c>
      <c r="D2592" s="26" t="s">
        <v>803</v>
      </c>
      <c r="E2592" s="25">
        <v>108.96739100000001</v>
      </c>
      <c r="F2592" s="25">
        <v>34.272723999999997</v>
      </c>
    </row>
    <row r="2593" spans="2:6" x14ac:dyDescent="0.25">
      <c r="B2593" s="26" t="s">
        <v>106</v>
      </c>
      <c r="C2593" s="26" t="s">
        <v>750</v>
      </c>
      <c r="D2593" s="26" t="s">
        <v>802</v>
      </c>
      <c r="E2593" s="25">
        <v>108.340467</v>
      </c>
      <c r="F2593" s="25">
        <v>35.117964000000001</v>
      </c>
    </row>
    <row r="2594" spans="2:6" x14ac:dyDescent="0.25">
      <c r="B2594" s="26" t="s">
        <v>106</v>
      </c>
      <c r="C2594" s="26" t="s">
        <v>757</v>
      </c>
      <c r="D2594" s="26" t="s">
        <v>801</v>
      </c>
      <c r="E2594" s="25">
        <v>109.371557</v>
      </c>
      <c r="F2594" s="25">
        <v>32.839863999999999</v>
      </c>
    </row>
    <row r="2595" spans="2:6" x14ac:dyDescent="0.25">
      <c r="B2595" s="26" t="s">
        <v>106</v>
      </c>
      <c r="C2595" s="26" t="s">
        <v>740</v>
      </c>
      <c r="D2595" s="26" t="s">
        <v>800</v>
      </c>
      <c r="E2595" s="25">
        <v>108.953401</v>
      </c>
      <c r="F2595" s="25">
        <v>34.299148000000002</v>
      </c>
    </row>
    <row r="2596" spans="2:6" x14ac:dyDescent="0.25">
      <c r="B2596" s="26" t="s">
        <v>106</v>
      </c>
      <c r="C2596" s="26" t="s">
        <v>750</v>
      </c>
      <c r="D2596" s="26" t="s">
        <v>799</v>
      </c>
      <c r="E2596" s="25">
        <v>108.091515</v>
      </c>
      <c r="F2596" s="25">
        <v>34.278013000000001</v>
      </c>
    </row>
    <row r="2597" spans="2:6" x14ac:dyDescent="0.25">
      <c r="B2597" s="26" t="s">
        <v>106</v>
      </c>
      <c r="C2597" s="26" t="s">
        <v>755</v>
      </c>
      <c r="D2597" s="26" t="s">
        <v>798</v>
      </c>
      <c r="E2597" s="25">
        <v>109.120502</v>
      </c>
      <c r="F2597" s="25">
        <v>33.692025999999998</v>
      </c>
    </row>
    <row r="2598" spans="2:6" x14ac:dyDescent="0.25">
      <c r="B2598" s="26" t="s">
        <v>106</v>
      </c>
      <c r="C2598" s="26" t="s">
        <v>744</v>
      </c>
      <c r="D2598" s="26" t="s">
        <v>797</v>
      </c>
      <c r="E2598" s="25">
        <v>109.727559</v>
      </c>
      <c r="F2598" s="25">
        <v>38.282420000000002</v>
      </c>
    </row>
    <row r="2599" spans="2:6" x14ac:dyDescent="0.25">
      <c r="B2599" s="26" t="s">
        <v>106</v>
      </c>
      <c r="C2599" s="26" t="s">
        <v>744</v>
      </c>
      <c r="D2599" s="26" t="s">
        <v>796</v>
      </c>
      <c r="E2599" s="25">
        <v>109.30049099999999</v>
      </c>
      <c r="F2599" s="25">
        <v>37.968572999999999</v>
      </c>
    </row>
    <row r="2600" spans="2:6" x14ac:dyDescent="0.25">
      <c r="B2600" s="26" t="s">
        <v>106</v>
      </c>
      <c r="C2600" s="26" t="s">
        <v>750</v>
      </c>
      <c r="D2600" s="26" t="s">
        <v>795</v>
      </c>
      <c r="E2600" s="25">
        <v>108.206551</v>
      </c>
      <c r="F2600" s="25">
        <v>34.266137999999998</v>
      </c>
    </row>
    <row r="2601" spans="2:6" x14ac:dyDescent="0.25">
      <c r="B2601" s="26" t="s">
        <v>106</v>
      </c>
      <c r="C2601" s="26" t="s">
        <v>750</v>
      </c>
      <c r="D2601" s="26" t="s">
        <v>794</v>
      </c>
      <c r="E2601" s="25">
        <v>108.14846900000001</v>
      </c>
      <c r="F2601" s="25">
        <v>34.698036000000002</v>
      </c>
    </row>
    <row r="2602" spans="2:6" x14ac:dyDescent="0.25">
      <c r="B2602" s="26" t="s">
        <v>106</v>
      </c>
      <c r="C2602" s="26" t="s">
        <v>753</v>
      </c>
      <c r="D2602" s="26" t="s">
        <v>793</v>
      </c>
      <c r="E2602" s="25">
        <v>107.038402</v>
      </c>
      <c r="F2602" s="25">
        <v>33.074190999999999</v>
      </c>
    </row>
    <row r="2603" spans="2:6" x14ac:dyDescent="0.25">
      <c r="B2603" s="26" t="s">
        <v>106</v>
      </c>
      <c r="C2603" s="26" t="s">
        <v>757</v>
      </c>
      <c r="D2603" s="26" t="s">
        <v>792</v>
      </c>
      <c r="E2603" s="25">
        <v>109.033596</v>
      </c>
      <c r="F2603" s="25">
        <v>32.701196000000003</v>
      </c>
    </row>
    <row r="2604" spans="2:6" x14ac:dyDescent="0.25">
      <c r="B2604" s="26" t="s">
        <v>106</v>
      </c>
      <c r="C2604" s="26" t="s">
        <v>757</v>
      </c>
      <c r="D2604" s="26" t="s">
        <v>791</v>
      </c>
      <c r="E2604" s="25">
        <v>108.515507</v>
      </c>
      <c r="F2604" s="25">
        <v>32.899121000000001</v>
      </c>
    </row>
    <row r="2605" spans="2:6" x14ac:dyDescent="0.25">
      <c r="B2605" s="26" t="s">
        <v>106</v>
      </c>
      <c r="C2605" s="26" t="s">
        <v>750</v>
      </c>
      <c r="D2605" s="26" t="s">
        <v>790</v>
      </c>
      <c r="E2605" s="25">
        <v>108.849379</v>
      </c>
      <c r="F2605" s="25">
        <v>34.533316999999997</v>
      </c>
    </row>
    <row r="2606" spans="2:6" x14ac:dyDescent="0.25">
      <c r="B2606" s="26" t="s">
        <v>106</v>
      </c>
      <c r="C2606" s="26" t="s">
        <v>753</v>
      </c>
      <c r="D2606" s="26" t="s">
        <v>789</v>
      </c>
      <c r="E2606" s="25">
        <v>107.552464</v>
      </c>
      <c r="F2606" s="25">
        <v>33.228862999999997</v>
      </c>
    </row>
    <row r="2607" spans="2:6" x14ac:dyDescent="0.25">
      <c r="B2607" s="26" t="s">
        <v>106</v>
      </c>
      <c r="C2607" s="26" t="s">
        <v>755</v>
      </c>
      <c r="D2607" s="26" t="s">
        <v>788</v>
      </c>
      <c r="E2607" s="25">
        <v>110.154427</v>
      </c>
      <c r="F2607" s="25">
        <v>34.097071</v>
      </c>
    </row>
    <row r="2608" spans="2:6" x14ac:dyDescent="0.25">
      <c r="B2608" s="26" t="s">
        <v>106</v>
      </c>
      <c r="C2608" s="26" t="s">
        <v>735</v>
      </c>
      <c r="D2608" s="26" t="s">
        <v>787</v>
      </c>
      <c r="E2608" s="25">
        <v>109.43840400000001</v>
      </c>
      <c r="F2608" s="25">
        <v>35.768300000000004</v>
      </c>
    </row>
    <row r="2609" spans="2:6" x14ac:dyDescent="0.25">
      <c r="B2609" s="26" t="s">
        <v>106</v>
      </c>
      <c r="C2609" s="26" t="s">
        <v>750</v>
      </c>
      <c r="D2609" s="26" t="s">
        <v>786</v>
      </c>
      <c r="E2609" s="25">
        <v>108.587442</v>
      </c>
      <c r="F2609" s="25">
        <v>34.804777000000001</v>
      </c>
    </row>
    <row r="2610" spans="2:6" x14ac:dyDescent="0.25">
      <c r="B2610" s="26" t="s">
        <v>106</v>
      </c>
      <c r="C2610" s="26" t="s">
        <v>744</v>
      </c>
      <c r="D2610" s="26" t="s">
        <v>785</v>
      </c>
      <c r="E2610" s="25">
        <v>110.12755900000001</v>
      </c>
      <c r="F2610" s="25">
        <v>37.094853000000001</v>
      </c>
    </row>
    <row r="2611" spans="2:6" x14ac:dyDescent="0.25">
      <c r="B2611" s="26" t="s">
        <v>106</v>
      </c>
      <c r="C2611" s="26" t="s">
        <v>750</v>
      </c>
      <c r="D2611" s="26" t="s">
        <v>784</v>
      </c>
      <c r="E2611" s="25">
        <v>108.74345099999999</v>
      </c>
      <c r="F2611" s="25">
        <v>34.368110000000001</v>
      </c>
    </row>
    <row r="2612" spans="2:6" x14ac:dyDescent="0.25">
      <c r="B2612" s="26" t="s">
        <v>106</v>
      </c>
      <c r="C2612" s="26" t="s">
        <v>738</v>
      </c>
      <c r="D2612" s="26" t="s">
        <v>783</v>
      </c>
      <c r="E2612" s="25">
        <v>107.156419</v>
      </c>
      <c r="F2612" s="25">
        <v>34.377481000000003</v>
      </c>
    </row>
    <row r="2613" spans="2:6" x14ac:dyDescent="0.25">
      <c r="B2613" s="26" t="s">
        <v>106</v>
      </c>
      <c r="C2613" s="26" t="s">
        <v>742</v>
      </c>
      <c r="D2613" s="26" t="s">
        <v>782</v>
      </c>
      <c r="E2613" s="25">
        <v>110.25250800000001</v>
      </c>
      <c r="F2613" s="25">
        <v>34.550327000000003</v>
      </c>
    </row>
    <row r="2614" spans="2:6" x14ac:dyDescent="0.25">
      <c r="B2614" s="26" t="s">
        <v>106</v>
      </c>
      <c r="C2614" s="26" t="s">
        <v>742</v>
      </c>
      <c r="D2614" s="26" t="s">
        <v>781</v>
      </c>
      <c r="E2614" s="25">
        <v>109.938434</v>
      </c>
      <c r="F2614" s="25">
        <v>35.196573000000001</v>
      </c>
    </row>
    <row r="2615" spans="2:6" x14ac:dyDescent="0.25">
      <c r="B2615" s="26" t="s">
        <v>106</v>
      </c>
      <c r="C2615" s="26" t="s">
        <v>740</v>
      </c>
      <c r="D2615" s="26" t="s">
        <v>780</v>
      </c>
      <c r="E2615" s="25">
        <v>109.071415</v>
      </c>
      <c r="F2615" s="25">
        <v>34.279128</v>
      </c>
    </row>
    <row r="2616" spans="2:6" x14ac:dyDescent="0.25">
      <c r="B2616" s="26" t="s">
        <v>106</v>
      </c>
      <c r="C2616" s="26" t="s">
        <v>764</v>
      </c>
      <c r="D2616" s="26" t="s">
        <v>779</v>
      </c>
      <c r="E2616" s="25">
        <v>109.081417</v>
      </c>
      <c r="F2616" s="25">
        <v>35.075322</v>
      </c>
    </row>
    <row r="2617" spans="2:6" x14ac:dyDescent="0.25">
      <c r="B2617" s="26" t="s">
        <v>106</v>
      </c>
      <c r="C2617" s="26" t="s">
        <v>735</v>
      </c>
      <c r="D2617" s="26" t="s">
        <v>778</v>
      </c>
      <c r="E2617" s="25">
        <v>109.357524</v>
      </c>
      <c r="F2617" s="25">
        <v>36.282688999999998</v>
      </c>
    </row>
    <row r="2618" spans="2:6" x14ac:dyDescent="0.25">
      <c r="B2618" s="26" t="s">
        <v>106</v>
      </c>
      <c r="C2618" s="26" t="s">
        <v>753</v>
      </c>
      <c r="D2618" s="26" t="s">
        <v>777</v>
      </c>
      <c r="E2618" s="25">
        <v>106.927414</v>
      </c>
      <c r="F2618" s="25">
        <v>33.623824999999997</v>
      </c>
    </row>
    <row r="2619" spans="2:6" x14ac:dyDescent="0.25">
      <c r="B2619" s="26" t="s">
        <v>106</v>
      </c>
      <c r="C2619" s="26" t="s">
        <v>753</v>
      </c>
      <c r="D2619" s="26" t="s">
        <v>776</v>
      </c>
      <c r="E2619" s="25">
        <v>106.163544</v>
      </c>
      <c r="F2619" s="25">
        <v>33.333193999999999</v>
      </c>
    </row>
    <row r="2620" spans="2:6" x14ac:dyDescent="0.25">
      <c r="B2620" s="26" t="s">
        <v>106</v>
      </c>
      <c r="C2620" s="26" t="s">
        <v>742</v>
      </c>
      <c r="D2620" s="26" t="s">
        <v>775</v>
      </c>
      <c r="E2620" s="25">
        <v>109.597521</v>
      </c>
      <c r="F2620" s="25">
        <v>35.183287999999997</v>
      </c>
    </row>
    <row r="2621" spans="2:6" x14ac:dyDescent="0.25">
      <c r="B2621" s="26" t="s">
        <v>106</v>
      </c>
      <c r="C2621" s="26" t="s">
        <v>757</v>
      </c>
      <c r="D2621" s="26" t="s">
        <v>774</v>
      </c>
      <c r="E2621" s="25">
        <v>110.119587</v>
      </c>
      <c r="F2621" s="25">
        <v>32.814846000000003</v>
      </c>
    </row>
    <row r="2622" spans="2:6" x14ac:dyDescent="0.25">
      <c r="B2622" s="26" t="s">
        <v>106</v>
      </c>
      <c r="C2622" s="26" t="s">
        <v>738</v>
      </c>
      <c r="D2622" s="26" t="s">
        <v>773</v>
      </c>
      <c r="E2622" s="25">
        <v>107.756398</v>
      </c>
      <c r="F2622" s="25">
        <v>34.280375999999997</v>
      </c>
    </row>
    <row r="2623" spans="2:6" x14ac:dyDescent="0.25">
      <c r="B2623" s="26" t="s">
        <v>106</v>
      </c>
      <c r="C2623" s="26" t="s">
        <v>757</v>
      </c>
      <c r="D2623" s="26" t="s">
        <v>772</v>
      </c>
      <c r="E2623" s="25">
        <v>108.25442700000001</v>
      </c>
      <c r="F2623" s="25">
        <v>33.044601999999998</v>
      </c>
    </row>
    <row r="2624" spans="2:6" x14ac:dyDescent="0.25">
      <c r="B2624" s="26" t="s">
        <v>106</v>
      </c>
      <c r="C2624" s="26" t="s">
        <v>740</v>
      </c>
      <c r="D2624" s="26" t="s">
        <v>771</v>
      </c>
      <c r="E2624" s="25">
        <v>108.94049800000001</v>
      </c>
      <c r="F2624" s="25">
        <v>34.236474000000001</v>
      </c>
    </row>
    <row r="2625" spans="2:6" x14ac:dyDescent="0.25">
      <c r="B2625" s="26" t="s">
        <v>106</v>
      </c>
      <c r="C2625" s="26" t="s">
        <v>750</v>
      </c>
      <c r="D2625" s="26" t="s">
        <v>770</v>
      </c>
      <c r="E2625" s="25">
        <v>108.43161499999999</v>
      </c>
      <c r="F2625" s="25">
        <v>34.487391000000002</v>
      </c>
    </row>
    <row r="2626" spans="2:6" x14ac:dyDescent="0.25">
      <c r="B2626" s="26" t="s">
        <v>106</v>
      </c>
      <c r="C2626" s="26" t="s">
        <v>744</v>
      </c>
      <c r="D2626" s="26" t="s">
        <v>769</v>
      </c>
      <c r="E2626" s="25">
        <v>110.50543</v>
      </c>
      <c r="F2626" s="25">
        <v>38.848543999999997</v>
      </c>
    </row>
    <row r="2627" spans="2:6" x14ac:dyDescent="0.25">
      <c r="B2627" s="26" t="s">
        <v>106</v>
      </c>
      <c r="C2627" s="26" t="s">
        <v>750</v>
      </c>
      <c r="D2627" s="26" t="s">
        <v>768</v>
      </c>
      <c r="E2627" s="25">
        <v>108.71243200000001</v>
      </c>
      <c r="F2627" s="25">
        <v>34.335144999999997</v>
      </c>
    </row>
    <row r="2628" spans="2:6" x14ac:dyDescent="0.25">
      <c r="B2628" s="26" t="s">
        <v>106</v>
      </c>
      <c r="C2628" s="26" t="s">
        <v>744</v>
      </c>
      <c r="D2628" s="26" t="s">
        <v>767</v>
      </c>
      <c r="E2628" s="25">
        <v>110.190451</v>
      </c>
      <c r="F2628" s="25">
        <v>37.761398</v>
      </c>
    </row>
    <row r="2629" spans="2:6" x14ac:dyDescent="0.25">
      <c r="B2629" s="26" t="s">
        <v>106</v>
      </c>
      <c r="C2629" s="26" t="s">
        <v>757</v>
      </c>
      <c r="D2629" s="26" t="s">
        <v>766</v>
      </c>
      <c r="E2629" s="25">
        <v>108.541594</v>
      </c>
      <c r="F2629" s="25">
        <v>32.525785999999997</v>
      </c>
    </row>
    <row r="2630" spans="2:6" x14ac:dyDescent="0.25">
      <c r="B2630" s="26" t="s">
        <v>106</v>
      </c>
      <c r="C2630" s="26" t="s">
        <v>744</v>
      </c>
      <c r="D2630" s="26" t="s">
        <v>765</v>
      </c>
      <c r="E2630" s="25">
        <v>110.269426</v>
      </c>
      <c r="F2630" s="25">
        <v>37.508907000000001</v>
      </c>
    </row>
    <row r="2631" spans="2:6" x14ac:dyDescent="0.25">
      <c r="B2631" s="26" t="s">
        <v>106</v>
      </c>
      <c r="C2631" s="26" t="s">
        <v>764</v>
      </c>
      <c r="D2631" s="26" t="s">
        <v>763</v>
      </c>
      <c r="E2631" s="25">
        <v>108.98643800000001</v>
      </c>
      <c r="F2631" s="25">
        <v>34.915959999999998</v>
      </c>
    </row>
    <row r="2632" spans="2:6" x14ac:dyDescent="0.25">
      <c r="B2632" s="26" t="s">
        <v>106</v>
      </c>
      <c r="C2632" s="26" t="s">
        <v>740</v>
      </c>
      <c r="D2632" s="26" t="s">
        <v>762</v>
      </c>
      <c r="E2632" s="25">
        <v>108.95042599999999</v>
      </c>
      <c r="F2632" s="25">
        <v>34.271017000000001</v>
      </c>
    </row>
    <row r="2633" spans="2:6" x14ac:dyDescent="0.25">
      <c r="B2633" s="26" t="s">
        <v>106</v>
      </c>
      <c r="C2633" s="26" t="s">
        <v>742</v>
      </c>
      <c r="D2633" s="26" t="s">
        <v>761</v>
      </c>
      <c r="E2633" s="25">
        <v>109.59249699999999</v>
      </c>
      <c r="F2633" s="25">
        <v>34.961274000000003</v>
      </c>
    </row>
    <row r="2634" spans="2:6" x14ac:dyDescent="0.25">
      <c r="B2634" s="26" t="s">
        <v>106</v>
      </c>
      <c r="C2634" s="26" t="s">
        <v>740</v>
      </c>
      <c r="D2634" s="26" t="s">
        <v>760</v>
      </c>
      <c r="E2634" s="25">
        <v>109.32938799999999</v>
      </c>
      <c r="F2634" s="25">
        <v>34.157620999999999</v>
      </c>
    </row>
    <row r="2635" spans="2:6" x14ac:dyDescent="0.25">
      <c r="B2635" s="26" t="s">
        <v>106</v>
      </c>
      <c r="C2635" s="26" t="s">
        <v>753</v>
      </c>
      <c r="D2635" s="26" t="s">
        <v>759</v>
      </c>
      <c r="E2635" s="25">
        <v>107.773393</v>
      </c>
      <c r="F2635" s="25">
        <v>32.989396999999997</v>
      </c>
    </row>
    <row r="2636" spans="2:6" x14ac:dyDescent="0.25">
      <c r="B2636" s="26" t="s">
        <v>106</v>
      </c>
      <c r="C2636" s="26" t="s">
        <v>738</v>
      </c>
      <c r="D2636" s="26" t="s">
        <v>758</v>
      </c>
      <c r="E2636" s="25">
        <v>107.153424</v>
      </c>
      <c r="F2636" s="25">
        <v>34.382351</v>
      </c>
    </row>
    <row r="2637" spans="2:6" x14ac:dyDescent="0.25">
      <c r="B2637" s="26" t="s">
        <v>106</v>
      </c>
      <c r="C2637" s="26" t="s">
        <v>757</v>
      </c>
      <c r="D2637" s="26" t="s">
        <v>756</v>
      </c>
      <c r="E2637" s="25">
        <v>109.533497</v>
      </c>
      <c r="F2637" s="25">
        <v>31.889643</v>
      </c>
    </row>
    <row r="2638" spans="2:6" x14ac:dyDescent="0.25">
      <c r="B2638" s="26" t="s">
        <v>106</v>
      </c>
      <c r="C2638" s="26" t="s">
        <v>755</v>
      </c>
      <c r="D2638" s="26" t="s">
        <v>754</v>
      </c>
      <c r="E2638" s="25">
        <v>109.159575</v>
      </c>
      <c r="F2638" s="25">
        <v>33.429045000000002</v>
      </c>
    </row>
    <row r="2639" spans="2:6" x14ac:dyDescent="0.25">
      <c r="B2639" s="26" t="s">
        <v>106</v>
      </c>
      <c r="C2639" s="26" t="s">
        <v>753</v>
      </c>
      <c r="D2639" s="26" t="s">
        <v>752</v>
      </c>
      <c r="E2639" s="25">
        <v>107.90144600000001</v>
      </c>
      <c r="F2639" s="25">
        <v>32.542833000000002</v>
      </c>
    </row>
    <row r="2640" spans="2:6" x14ac:dyDescent="0.25">
      <c r="B2640" s="26" t="s">
        <v>106</v>
      </c>
      <c r="C2640" s="26" t="s">
        <v>740</v>
      </c>
      <c r="D2640" s="26" t="s">
        <v>751</v>
      </c>
      <c r="E2640" s="25">
        <v>108.91358</v>
      </c>
      <c r="F2640" s="25">
        <v>34.163290000000003</v>
      </c>
    </row>
    <row r="2641" spans="2:6" x14ac:dyDescent="0.25">
      <c r="B2641" s="26" t="s">
        <v>106</v>
      </c>
      <c r="C2641" s="26" t="s">
        <v>750</v>
      </c>
      <c r="D2641" s="26" t="s">
        <v>749</v>
      </c>
      <c r="E2641" s="25">
        <v>107.805561</v>
      </c>
      <c r="F2641" s="25">
        <v>35.211657000000002</v>
      </c>
    </row>
    <row r="2642" spans="2:6" x14ac:dyDescent="0.25">
      <c r="B2642" s="26" t="s">
        <v>106</v>
      </c>
      <c r="C2642" s="26" t="s">
        <v>740</v>
      </c>
      <c r="D2642" s="26" t="s">
        <v>748</v>
      </c>
      <c r="E2642" s="25">
        <v>109.232463</v>
      </c>
      <c r="F2642" s="25">
        <v>34.668362999999999</v>
      </c>
    </row>
    <row r="2643" spans="2:6" x14ac:dyDescent="0.25">
      <c r="B2643" s="26" t="s">
        <v>106</v>
      </c>
      <c r="C2643" s="26" t="s">
        <v>738</v>
      </c>
      <c r="D2643" s="26" t="s">
        <v>747</v>
      </c>
      <c r="E2643" s="25">
        <v>106.87058399999999</v>
      </c>
      <c r="F2643" s="25">
        <v>34.898780000000002</v>
      </c>
    </row>
    <row r="2644" spans="2:6" x14ac:dyDescent="0.25">
      <c r="B2644" s="26" t="s">
        <v>106</v>
      </c>
      <c r="C2644" s="26" t="s">
        <v>738</v>
      </c>
      <c r="D2644" s="26" t="s">
        <v>746</v>
      </c>
      <c r="E2644" s="25">
        <v>107.393438</v>
      </c>
      <c r="F2644" s="25">
        <v>34.360756000000002</v>
      </c>
    </row>
    <row r="2645" spans="2:6" x14ac:dyDescent="0.25">
      <c r="B2645" s="26" t="s">
        <v>106</v>
      </c>
      <c r="C2645" s="26" t="s">
        <v>740</v>
      </c>
      <c r="D2645" s="26" t="s">
        <v>745</v>
      </c>
      <c r="E2645" s="25">
        <v>108.95144000000001</v>
      </c>
      <c r="F2645" s="25">
        <v>34.220635000000001</v>
      </c>
    </row>
    <row r="2646" spans="2:6" x14ac:dyDescent="0.25">
      <c r="B2646" s="26" t="s">
        <v>106</v>
      </c>
      <c r="C2646" s="26" t="s">
        <v>744</v>
      </c>
      <c r="D2646" s="26" t="s">
        <v>743</v>
      </c>
      <c r="E2646" s="25">
        <v>108.8006</v>
      </c>
      <c r="F2646" s="25">
        <v>37.605063000000001</v>
      </c>
    </row>
    <row r="2647" spans="2:6" x14ac:dyDescent="0.25">
      <c r="B2647" s="26" t="s">
        <v>106</v>
      </c>
      <c r="C2647" s="26" t="s">
        <v>742</v>
      </c>
      <c r="D2647" s="26" t="s">
        <v>741</v>
      </c>
      <c r="E2647" s="25">
        <v>110.44955299999999</v>
      </c>
      <c r="F2647" s="25">
        <v>35.482087</v>
      </c>
    </row>
    <row r="2648" spans="2:6" x14ac:dyDescent="0.25">
      <c r="B2648" s="26" t="s">
        <v>106</v>
      </c>
      <c r="C2648" s="26" t="s">
        <v>740</v>
      </c>
      <c r="D2648" s="26" t="s">
        <v>739</v>
      </c>
      <c r="E2648" s="25">
        <v>109.094387</v>
      </c>
      <c r="F2648" s="25">
        <v>34.541092999999996</v>
      </c>
    </row>
    <row r="2649" spans="2:6" x14ac:dyDescent="0.25">
      <c r="B2649" s="26" t="s">
        <v>106</v>
      </c>
      <c r="C2649" s="26" t="s">
        <v>738</v>
      </c>
      <c r="D2649" s="26" t="s">
        <v>737</v>
      </c>
      <c r="E2649" s="25">
        <v>107.799514</v>
      </c>
      <c r="F2649" s="25">
        <v>34.683748999999999</v>
      </c>
    </row>
    <row r="2650" spans="2:6" x14ac:dyDescent="0.25">
      <c r="B2650" s="26" t="s">
        <v>106</v>
      </c>
      <c r="C2650" s="26" t="s">
        <v>735</v>
      </c>
      <c r="D2650" s="26" t="s">
        <v>736</v>
      </c>
      <c r="E2650" s="25">
        <v>109.269606</v>
      </c>
      <c r="F2650" s="25">
        <v>35.585076000000001</v>
      </c>
    </row>
    <row r="2651" spans="2:6" x14ac:dyDescent="0.25">
      <c r="B2651" s="26" t="s">
        <v>106</v>
      </c>
      <c r="C2651" s="26" t="s">
        <v>735</v>
      </c>
      <c r="D2651" s="26" t="s">
        <v>734</v>
      </c>
      <c r="E2651" s="25">
        <v>109.846549</v>
      </c>
      <c r="F2651" s="25">
        <v>35.590234000000002</v>
      </c>
    </row>
    <row r="2652" spans="2:6" x14ac:dyDescent="0.25">
      <c r="B2652" s="26" t="s">
        <v>103</v>
      </c>
      <c r="C2652" s="26" t="s">
        <v>688</v>
      </c>
      <c r="D2652" s="26" t="s">
        <v>733</v>
      </c>
      <c r="E2652" s="25">
        <v>101.48853200000001</v>
      </c>
      <c r="F2652" s="25">
        <v>33.434773</v>
      </c>
    </row>
    <row r="2653" spans="2:6" x14ac:dyDescent="0.25">
      <c r="B2653" s="26" t="s">
        <v>103</v>
      </c>
      <c r="C2653" s="26" t="s">
        <v>686</v>
      </c>
      <c r="D2653" s="26" t="s">
        <v>732</v>
      </c>
      <c r="E2653" s="25">
        <v>98.486735999999993</v>
      </c>
      <c r="F2653" s="25">
        <v>36.935747999999997</v>
      </c>
    </row>
    <row r="2654" spans="2:6" x14ac:dyDescent="0.25">
      <c r="B2654" s="26" t="s">
        <v>103</v>
      </c>
      <c r="C2654" s="26" t="s">
        <v>709</v>
      </c>
      <c r="D2654" s="26" t="s">
        <v>731</v>
      </c>
      <c r="E2654" s="25">
        <v>102.40856599999999</v>
      </c>
      <c r="F2654" s="25">
        <v>36.487819999999999</v>
      </c>
    </row>
    <row r="2655" spans="2:6" x14ac:dyDescent="0.25">
      <c r="B2655" s="26" t="s">
        <v>103</v>
      </c>
      <c r="C2655" s="26" t="s">
        <v>709</v>
      </c>
      <c r="D2655" s="26" t="s">
        <v>730</v>
      </c>
      <c r="E2655" s="25">
        <v>101.964569</v>
      </c>
      <c r="F2655" s="25">
        <v>36.850022000000003</v>
      </c>
    </row>
    <row r="2656" spans="2:6" x14ac:dyDescent="0.25">
      <c r="B2656" s="26" t="s">
        <v>103</v>
      </c>
      <c r="C2656" s="26" t="s">
        <v>690</v>
      </c>
      <c r="D2656" s="26" t="s">
        <v>729</v>
      </c>
      <c r="E2656" s="25">
        <v>100.626623</v>
      </c>
      <c r="F2656" s="25">
        <v>36.288702999999998</v>
      </c>
    </row>
    <row r="2657" spans="2:6" x14ac:dyDescent="0.25">
      <c r="B2657" s="26" t="s">
        <v>103</v>
      </c>
      <c r="C2657" s="26" t="s">
        <v>690</v>
      </c>
      <c r="D2657" s="26" t="s">
        <v>728</v>
      </c>
      <c r="E2657" s="25">
        <v>99.994380000000007</v>
      </c>
      <c r="F2657" s="25">
        <v>35.594630000000002</v>
      </c>
    </row>
    <row r="2658" spans="2:6" x14ac:dyDescent="0.25">
      <c r="B2658" s="26" t="s">
        <v>103</v>
      </c>
      <c r="C2658" s="26" t="s">
        <v>684</v>
      </c>
      <c r="D2658" s="26" t="s">
        <v>727</v>
      </c>
      <c r="E2658" s="25">
        <v>100.153606</v>
      </c>
      <c r="F2658" s="25">
        <v>37.32732</v>
      </c>
    </row>
    <row r="2659" spans="2:6" x14ac:dyDescent="0.25">
      <c r="B2659" s="26" t="s">
        <v>103</v>
      </c>
      <c r="C2659" s="26" t="s">
        <v>709</v>
      </c>
      <c r="D2659" s="26" t="s">
        <v>726</v>
      </c>
      <c r="E2659" s="25">
        <v>102.270448</v>
      </c>
      <c r="F2659" s="25">
        <v>36.100988000000001</v>
      </c>
    </row>
    <row r="2660" spans="2:6" x14ac:dyDescent="0.25">
      <c r="B2660" s="26" t="s">
        <v>103</v>
      </c>
      <c r="C2660" s="26" t="s">
        <v>705</v>
      </c>
      <c r="D2660" s="26" t="s">
        <v>725</v>
      </c>
      <c r="E2660" s="25">
        <v>102.02543799999999</v>
      </c>
      <c r="F2660" s="25">
        <v>35.521864999999998</v>
      </c>
    </row>
    <row r="2661" spans="2:6" x14ac:dyDescent="0.25">
      <c r="B2661" s="26" t="s">
        <v>103</v>
      </c>
      <c r="C2661" s="26" t="s">
        <v>690</v>
      </c>
      <c r="D2661" s="26" t="s">
        <v>724</v>
      </c>
      <c r="E2661" s="25">
        <v>100.585424</v>
      </c>
      <c r="F2661" s="25">
        <v>35.259858000000001</v>
      </c>
    </row>
    <row r="2662" spans="2:6" x14ac:dyDescent="0.25">
      <c r="B2662" s="26" t="s">
        <v>103</v>
      </c>
      <c r="C2662" s="26" t="s">
        <v>693</v>
      </c>
      <c r="D2662" s="26" t="s">
        <v>723</v>
      </c>
      <c r="E2662" s="25">
        <v>96.486918000000003</v>
      </c>
      <c r="F2662" s="25">
        <v>32.209193999999997</v>
      </c>
    </row>
    <row r="2663" spans="2:6" x14ac:dyDescent="0.25">
      <c r="B2663" s="26" t="s">
        <v>103</v>
      </c>
      <c r="C2663" s="26" t="s">
        <v>701</v>
      </c>
      <c r="D2663" s="26" t="s">
        <v>722</v>
      </c>
      <c r="E2663" s="25">
        <v>101.809569</v>
      </c>
      <c r="F2663" s="25">
        <v>36.605708</v>
      </c>
    </row>
    <row r="2664" spans="2:6" x14ac:dyDescent="0.25">
      <c r="B2664" s="26" t="s">
        <v>103</v>
      </c>
      <c r="C2664" s="26" t="s">
        <v>701</v>
      </c>
      <c r="D2664" s="26" t="s">
        <v>721</v>
      </c>
      <c r="E2664" s="25">
        <v>101.79048400000001</v>
      </c>
      <c r="F2664" s="25">
        <v>36.628799999999998</v>
      </c>
    </row>
    <row r="2665" spans="2:6" x14ac:dyDescent="0.25">
      <c r="B2665" s="26" t="s">
        <v>103</v>
      </c>
      <c r="C2665" s="26" t="s">
        <v>701</v>
      </c>
      <c r="D2665" s="26" t="s">
        <v>720</v>
      </c>
      <c r="E2665" s="25">
        <v>101.77240500000001</v>
      </c>
      <c r="F2665" s="25">
        <v>36.656294000000003</v>
      </c>
    </row>
    <row r="2666" spans="2:6" x14ac:dyDescent="0.25">
      <c r="B2666" s="26" t="s">
        <v>103</v>
      </c>
      <c r="C2666" s="26" t="s">
        <v>701</v>
      </c>
      <c r="D2666" s="26" t="s">
        <v>719</v>
      </c>
      <c r="E2666" s="25">
        <v>101.772414</v>
      </c>
      <c r="F2666" s="25">
        <v>36.634497000000003</v>
      </c>
    </row>
    <row r="2667" spans="2:6" x14ac:dyDescent="0.25">
      <c r="B2667" s="26" t="s">
        <v>103</v>
      </c>
      <c r="C2667" s="26" t="s">
        <v>701</v>
      </c>
      <c r="D2667" s="26" t="s">
        <v>718</v>
      </c>
      <c r="E2667" s="25">
        <v>101.692564</v>
      </c>
      <c r="F2667" s="25">
        <v>36.932665999999998</v>
      </c>
    </row>
    <row r="2668" spans="2:6" x14ac:dyDescent="0.25">
      <c r="B2668" s="26" t="s">
        <v>103</v>
      </c>
      <c r="C2668" s="26" t="s">
        <v>686</v>
      </c>
      <c r="D2668" s="26" t="s">
        <v>717</v>
      </c>
      <c r="E2668" s="25">
        <v>99.029242999999994</v>
      </c>
      <c r="F2668" s="25">
        <v>37.306902999999998</v>
      </c>
    </row>
    <row r="2669" spans="2:6" x14ac:dyDescent="0.25">
      <c r="B2669" s="26" t="s">
        <v>103</v>
      </c>
      <c r="C2669" s="26" t="s">
        <v>705</v>
      </c>
      <c r="D2669" s="26" t="s">
        <v>716</v>
      </c>
      <c r="E2669" s="25">
        <v>102.03750700000001</v>
      </c>
      <c r="F2669" s="25">
        <v>35.944284000000003</v>
      </c>
    </row>
    <row r="2670" spans="2:6" x14ac:dyDescent="0.25">
      <c r="B2670" s="26" t="s">
        <v>103</v>
      </c>
      <c r="C2670" s="26" t="s">
        <v>709</v>
      </c>
      <c r="D2670" s="26" t="s">
        <v>715</v>
      </c>
      <c r="E2670" s="25">
        <v>102.114428</v>
      </c>
      <c r="F2670" s="25">
        <v>36.506554000000001</v>
      </c>
    </row>
    <row r="2671" spans="2:6" x14ac:dyDescent="0.25">
      <c r="B2671" s="26" t="s">
        <v>103</v>
      </c>
      <c r="C2671" s="26" t="s">
        <v>709</v>
      </c>
      <c r="D2671" s="26" t="s">
        <v>714</v>
      </c>
      <c r="E2671" s="25">
        <v>102.495385</v>
      </c>
      <c r="F2671" s="25">
        <v>35.856667000000002</v>
      </c>
    </row>
    <row r="2672" spans="2:6" x14ac:dyDescent="0.25">
      <c r="B2672" s="26" t="s">
        <v>103</v>
      </c>
      <c r="C2672" s="26" t="s">
        <v>686</v>
      </c>
      <c r="D2672" s="26" t="s">
        <v>713</v>
      </c>
      <c r="E2672" s="25">
        <v>97.367469999999997</v>
      </c>
      <c r="F2672" s="25">
        <v>37.375346</v>
      </c>
    </row>
    <row r="2673" spans="2:6" x14ac:dyDescent="0.25">
      <c r="B2673" s="26" t="s">
        <v>103</v>
      </c>
      <c r="C2673" s="26" t="s">
        <v>693</v>
      </c>
      <c r="D2673" s="26" t="s">
        <v>712</v>
      </c>
      <c r="E2673" s="25">
        <v>95.803749999999994</v>
      </c>
      <c r="F2673" s="25">
        <v>34.132299000000003</v>
      </c>
    </row>
    <row r="2674" spans="2:6" x14ac:dyDescent="0.25">
      <c r="B2674" s="26" t="s">
        <v>103</v>
      </c>
      <c r="C2674" s="26" t="s">
        <v>693</v>
      </c>
      <c r="D2674" s="26" t="s">
        <v>711</v>
      </c>
      <c r="E2674" s="25">
        <v>95.306965000000005</v>
      </c>
      <c r="F2674" s="25">
        <v>32.899241000000004</v>
      </c>
    </row>
    <row r="2675" spans="2:6" x14ac:dyDescent="0.25">
      <c r="B2675" s="26" t="s">
        <v>103</v>
      </c>
      <c r="C2675" s="26" t="s">
        <v>686</v>
      </c>
      <c r="D2675" s="26" t="s">
        <v>710</v>
      </c>
      <c r="E2675" s="25">
        <v>94.933310000000006</v>
      </c>
      <c r="F2675" s="25">
        <v>36.412371</v>
      </c>
    </row>
    <row r="2676" spans="2:6" x14ac:dyDescent="0.25">
      <c r="B2676" s="26" t="s">
        <v>103</v>
      </c>
      <c r="C2676" s="26" t="s">
        <v>709</v>
      </c>
      <c r="D2676" s="26" t="s">
        <v>708</v>
      </c>
      <c r="E2676" s="25">
        <v>102.83638999999999</v>
      </c>
      <c r="F2676" s="25">
        <v>36.325561</v>
      </c>
    </row>
    <row r="2677" spans="2:6" x14ac:dyDescent="0.25">
      <c r="B2677" s="26" t="s">
        <v>103</v>
      </c>
      <c r="C2677" s="26" t="s">
        <v>705</v>
      </c>
      <c r="D2677" s="26" t="s">
        <v>707</v>
      </c>
      <c r="E2677" s="25">
        <v>101.622473</v>
      </c>
      <c r="F2677" s="25">
        <v>34.740395999999997</v>
      </c>
    </row>
    <row r="2678" spans="2:6" x14ac:dyDescent="0.25">
      <c r="B2678" s="26" t="s">
        <v>103</v>
      </c>
      <c r="C2678" s="26" t="s">
        <v>693</v>
      </c>
      <c r="D2678" s="26" t="s">
        <v>706</v>
      </c>
      <c r="E2678" s="25">
        <v>95.619793999999999</v>
      </c>
      <c r="F2678" s="25">
        <v>33.857953000000002</v>
      </c>
    </row>
    <row r="2679" spans="2:6" x14ac:dyDescent="0.25">
      <c r="B2679" s="26" t="s">
        <v>103</v>
      </c>
      <c r="C2679" s="26" t="s">
        <v>705</v>
      </c>
      <c r="D2679" s="26" t="s">
        <v>704</v>
      </c>
      <c r="E2679" s="25">
        <v>101.473595</v>
      </c>
      <c r="F2679" s="25">
        <v>35.042014000000002</v>
      </c>
    </row>
    <row r="2680" spans="2:6" x14ac:dyDescent="0.25">
      <c r="B2680" s="26" t="s">
        <v>103</v>
      </c>
      <c r="C2680" s="26" t="s">
        <v>684</v>
      </c>
      <c r="D2680" s="26" t="s">
        <v>703</v>
      </c>
      <c r="E2680" s="25">
        <v>101.000586</v>
      </c>
      <c r="F2680" s="25">
        <v>36.902375999999997</v>
      </c>
    </row>
    <row r="2681" spans="2:6" x14ac:dyDescent="0.25">
      <c r="B2681" s="26" t="s">
        <v>103</v>
      </c>
      <c r="C2681" s="26" t="s">
        <v>701</v>
      </c>
      <c r="D2681" s="26" t="s">
        <v>702</v>
      </c>
      <c r="E2681" s="25">
        <v>101.57861699999999</v>
      </c>
      <c r="F2681" s="25">
        <v>36.506627999999999</v>
      </c>
    </row>
    <row r="2682" spans="2:6" x14ac:dyDescent="0.25">
      <c r="B2682" s="26" t="s">
        <v>103</v>
      </c>
      <c r="C2682" s="26" t="s">
        <v>701</v>
      </c>
      <c r="D2682" s="26" t="s">
        <v>700</v>
      </c>
      <c r="E2682" s="25">
        <v>101.262449</v>
      </c>
      <c r="F2682" s="25">
        <v>36.688588000000003</v>
      </c>
    </row>
    <row r="2683" spans="2:6" x14ac:dyDescent="0.25">
      <c r="B2683" s="26" t="s">
        <v>103</v>
      </c>
      <c r="C2683" s="26" t="s">
        <v>693</v>
      </c>
      <c r="D2683" s="26" t="s">
        <v>699</v>
      </c>
      <c r="E2683" s="25">
        <v>97.015376000000003</v>
      </c>
      <c r="F2683" s="25">
        <v>32.999555999999998</v>
      </c>
    </row>
    <row r="2684" spans="2:6" x14ac:dyDescent="0.25">
      <c r="B2684" s="26" t="s">
        <v>103</v>
      </c>
      <c r="C2684" s="26" t="s">
        <v>688</v>
      </c>
      <c r="D2684" s="26" t="s">
        <v>698</v>
      </c>
      <c r="E2684" s="25">
        <v>98.215884000000003</v>
      </c>
      <c r="F2684" s="25">
        <v>34.920749000000001</v>
      </c>
    </row>
    <row r="2685" spans="2:6" x14ac:dyDescent="0.25">
      <c r="B2685" s="26" t="s">
        <v>103</v>
      </c>
      <c r="C2685" s="26" t="s">
        <v>688</v>
      </c>
      <c r="D2685" s="26" t="s">
        <v>697</v>
      </c>
      <c r="E2685" s="25">
        <v>100.245564</v>
      </c>
      <c r="F2685" s="25">
        <v>34.483569000000003</v>
      </c>
    </row>
    <row r="2686" spans="2:6" x14ac:dyDescent="0.25">
      <c r="B2686" s="26" t="s">
        <v>103</v>
      </c>
      <c r="C2686" s="26" t="s">
        <v>688</v>
      </c>
      <c r="D2686" s="26" t="s">
        <v>696</v>
      </c>
      <c r="E2686" s="25">
        <v>100.743605</v>
      </c>
      <c r="F2686" s="25">
        <v>32.938504000000002</v>
      </c>
    </row>
    <row r="2687" spans="2:6" x14ac:dyDescent="0.25">
      <c r="B2687" s="26" t="s">
        <v>103</v>
      </c>
      <c r="C2687" s="26" t="s">
        <v>688</v>
      </c>
      <c r="D2687" s="26" t="s">
        <v>695</v>
      </c>
      <c r="E2687" s="25">
        <v>99.907511</v>
      </c>
      <c r="F2687" s="25">
        <v>33.975003999999998</v>
      </c>
    </row>
    <row r="2688" spans="2:6" x14ac:dyDescent="0.25">
      <c r="B2688" s="26" t="s">
        <v>103</v>
      </c>
      <c r="C2688" s="26" t="s">
        <v>684</v>
      </c>
      <c r="D2688" s="26" t="s">
        <v>694</v>
      </c>
      <c r="E2688" s="25">
        <v>100.25962199999999</v>
      </c>
      <c r="F2688" s="25">
        <v>38.182924999999997</v>
      </c>
    </row>
    <row r="2689" spans="2:6" x14ac:dyDescent="0.25">
      <c r="B2689" s="26" t="s">
        <v>103</v>
      </c>
      <c r="C2689" s="26" t="s">
        <v>693</v>
      </c>
      <c r="D2689" s="26" t="s">
        <v>692</v>
      </c>
      <c r="E2689" s="25">
        <v>97.114999999999995</v>
      </c>
      <c r="F2689" s="25">
        <v>33.374226</v>
      </c>
    </row>
    <row r="2690" spans="2:6" x14ac:dyDescent="0.25">
      <c r="B2690" s="26" t="s">
        <v>103</v>
      </c>
      <c r="C2690" s="26" t="s">
        <v>690</v>
      </c>
      <c r="D2690" s="26" t="s">
        <v>691</v>
      </c>
      <c r="E2690" s="25">
        <v>100.753593</v>
      </c>
      <c r="F2690" s="25">
        <v>35.592415000000003</v>
      </c>
    </row>
    <row r="2691" spans="2:6" x14ac:dyDescent="0.25">
      <c r="B2691" s="26" t="s">
        <v>103</v>
      </c>
      <c r="C2691" s="26" t="s">
        <v>690</v>
      </c>
      <c r="D2691" s="26" t="s">
        <v>689</v>
      </c>
      <c r="E2691" s="25">
        <v>101.439533</v>
      </c>
      <c r="F2691" s="25">
        <v>36.046157999999998</v>
      </c>
    </row>
    <row r="2692" spans="2:6" x14ac:dyDescent="0.25">
      <c r="B2692" s="26" t="s">
        <v>103</v>
      </c>
      <c r="C2692" s="26" t="s">
        <v>688</v>
      </c>
      <c r="D2692" s="26" t="s">
        <v>687</v>
      </c>
      <c r="E2692" s="25">
        <v>99.658010000000004</v>
      </c>
      <c r="F2692" s="25">
        <v>33.754936999999998</v>
      </c>
    </row>
    <row r="2693" spans="2:6" x14ac:dyDescent="0.25">
      <c r="B2693" s="26" t="s">
        <v>103</v>
      </c>
      <c r="C2693" s="26" t="s">
        <v>686</v>
      </c>
      <c r="D2693" s="26" t="s">
        <v>685</v>
      </c>
      <c r="E2693" s="25">
        <v>98.102705</v>
      </c>
      <c r="F2693" s="25">
        <v>36.307611000000001</v>
      </c>
    </row>
    <row r="2694" spans="2:6" x14ac:dyDescent="0.25">
      <c r="B2694" s="26" t="s">
        <v>103</v>
      </c>
      <c r="C2694" s="26" t="s">
        <v>684</v>
      </c>
      <c r="D2694" s="26" t="s">
        <v>683</v>
      </c>
      <c r="E2694" s="25">
        <v>101.628438</v>
      </c>
      <c r="F2694" s="25">
        <v>37.382181000000003</v>
      </c>
    </row>
    <row r="2695" spans="2:6" x14ac:dyDescent="0.25">
      <c r="B2695" s="26" t="s">
        <v>87</v>
      </c>
      <c r="C2695" s="26" t="s">
        <v>564</v>
      </c>
      <c r="D2695" s="26" t="s">
        <v>682</v>
      </c>
      <c r="E2695" s="25">
        <v>129.03043700000001</v>
      </c>
      <c r="F2695" s="25">
        <v>47.980913999999999</v>
      </c>
    </row>
    <row r="2696" spans="2:6" x14ac:dyDescent="0.25">
      <c r="B2696" s="26" t="s">
        <v>87</v>
      </c>
      <c r="C2696" s="26" t="s">
        <v>561</v>
      </c>
      <c r="D2696" s="26" t="s">
        <v>681</v>
      </c>
      <c r="E2696" s="25">
        <v>131.13154399999999</v>
      </c>
      <c r="F2696" s="25">
        <v>44.096100999999997</v>
      </c>
    </row>
    <row r="2697" spans="2:6" x14ac:dyDescent="0.25">
      <c r="B2697" s="26" t="s">
        <v>87</v>
      </c>
      <c r="C2697" s="26" t="s">
        <v>561</v>
      </c>
      <c r="D2697" s="26" t="s">
        <v>680</v>
      </c>
      <c r="E2697" s="25">
        <v>129.633478</v>
      </c>
      <c r="F2697" s="25">
        <v>44.58746</v>
      </c>
    </row>
    <row r="2698" spans="2:6" x14ac:dyDescent="0.25">
      <c r="B2698" s="26" t="s">
        <v>87</v>
      </c>
      <c r="C2698" s="26" t="s">
        <v>580</v>
      </c>
      <c r="D2698" s="26" t="s">
        <v>679</v>
      </c>
      <c r="E2698" s="25">
        <v>130.32336100000001</v>
      </c>
      <c r="F2698" s="25">
        <v>47.344987000000003</v>
      </c>
    </row>
    <row r="2699" spans="2:6" x14ac:dyDescent="0.25">
      <c r="B2699" s="26" t="s">
        <v>87</v>
      </c>
      <c r="C2699" s="26" t="s">
        <v>567</v>
      </c>
      <c r="D2699" s="26" t="s">
        <v>678</v>
      </c>
      <c r="E2699" s="25">
        <v>130.372612</v>
      </c>
      <c r="F2699" s="25">
        <v>46.813512000000003</v>
      </c>
    </row>
    <row r="2700" spans="2:6" x14ac:dyDescent="0.25">
      <c r="B2700" s="26" t="s">
        <v>87</v>
      </c>
      <c r="C2700" s="26" t="s">
        <v>564</v>
      </c>
      <c r="D2700" s="26" t="s">
        <v>677</v>
      </c>
      <c r="E2700" s="25">
        <v>129.44457700000001</v>
      </c>
      <c r="F2700" s="25">
        <v>48.596169000000003</v>
      </c>
    </row>
    <row r="2701" spans="2:6" x14ac:dyDescent="0.25">
      <c r="B2701" s="26" t="s">
        <v>87</v>
      </c>
      <c r="C2701" s="26" t="s">
        <v>564</v>
      </c>
      <c r="D2701" s="26" t="s">
        <v>676</v>
      </c>
      <c r="E2701" s="25">
        <v>128.80554599999999</v>
      </c>
      <c r="F2701" s="25">
        <v>47.733618999999997</v>
      </c>
    </row>
    <row r="2702" spans="2:6" x14ac:dyDescent="0.25">
      <c r="B2702" s="26" t="s">
        <v>87</v>
      </c>
      <c r="C2702" s="26" t="s">
        <v>572</v>
      </c>
      <c r="D2702" s="26" t="s">
        <v>675</v>
      </c>
      <c r="E2702" s="25">
        <v>126.211555</v>
      </c>
      <c r="F2702" s="25">
        <v>48.52261</v>
      </c>
    </row>
    <row r="2703" spans="2:6" x14ac:dyDescent="0.25">
      <c r="B2703" s="26" t="s">
        <v>87</v>
      </c>
      <c r="C2703" s="26" t="s">
        <v>553</v>
      </c>
      <c r="D2703" s="26" t="s">
        <v>674</v>
      </c>
      <c r="E2703" s="25">
        <v>127.173529</v>
      </c>
      <c r="F2703" s="25">
        <v>44.937843000000001</v>
      </c>
    </row>
    <row r="2704" spans="2:6" x14ac:dyDescent="0.25">
      <c r="B2704" s="26" t="s">
        <v>87</v>
      </c>
      <c r="C2704" s="26" t="s">
        <v>564</v>
      </c>
      <c r="D2704" s="26" t="s">
        <v>673</v>
      </c>
      <c r="E2704" s="25">
        <v>129.25135</v>
      </c>
      <c r="F2704" s="25">
        <v>48.114271000000002</v>
      </c>
    </row>
    <row r="2705" spans="2:6" x14ac:dyDescent="0.25">
      <c r="B2705" s="26" t="s">
        <v>87</v>
      </c>
      <c r="C2705" s="26" t="s">
        <v>564</v>
      </c>
      <c r="D2705" s="26" t="s">
        <v>672</v>
      </c>
      <c r="E2705" s="25">
        <v>128.91345899999999</v>
      </c>
      <c r="F2705" s="25">
        <v>47.733953999999997</v>
      </c>
    </row>
    <row r="2706" spans="2:6" x14ac:dyDescent="0.25">
      <c r="B2706" s="26" t="s">
        <v>87</v>
      </c>
      <c r="C2706" s="26" t="s">
        <v>553</v>
      </c>
      <c r="D2706" s="26" t="s">
        <v>671</v>
      </c>
      <c r="E2706" s="25">
        <v>129.57452000000001</v>
      </c>
      <c r="F2706" s="25">
        <v>46.33126</v>
      </c>
    </row>
    <row r="2707" spans="2:6" x14ac:dyDescent="0.25">
      <c r="B2707" s="26" t="s">
        <v>87</v>
      </c>
      <c r="C2707" s="26" t="s">
        <v>544</v>
      </c>
      <c r="D2707" s="26" t="s">
        <v>670</v>
      </c>
      <c r="E2707" s="25">
        <v>125.312482</v>
      </c>
      <c r="F2707" s="25">
        <v>47.899484000000001</v>
      </c>
    </row>
    <row r="2708" spans="2:6" x14ac:dyDescent="0.25">
      <c r="B2708" s="26" t="s">
        <v>87</v>
      </c>
      <c r="C2708" s="26" t="s">
        <v>544</v>
      </c>
      <c r="D2708" s="26" t="s">
        <v>669</v>
      </c>
      <c r="E2708" s="25">
        <v>126.255387</v>
      </c>
      <c r="F2708" s="25">
        <v>48.048243999999997</v>
      </c>
    </row>
    <row r="2709" spans="2:6" x14ac:dyDescent="0.25">
      <c r="B2709" s="26" t="s">
        <v>87</v>
      </c>
      <c r="C2709" s="26" t="s">
        <v>544</v>
      </c>
      <c r="D2709" s="26" t="s">
        <v>668</v>
      </c>
      <c r="E2709" s="25">
        <v>125.881378</v>
      </c>
      <c r="F2709" s="25">
        <v>48.043171999999998</v>
      </c>
    </row>
    <row r="2710" spans="2:6" x14ac:dyDescent="0.25">
      <c r="B2710" s="26" t="s">
        <v>87</v>
      </c>
      <c r="C2710" s="26" t="s">
        <v>557</v>
      </c>
      <c r="D2710" s="26" t="s">
        <v>667</v>
      </c>
      <c r="E2710" s="25">
        <v>126.29461999999999</v>
      </c>
      <c r="F2710" s="25">
        <v>46.258094999999997</v>
      </c>
    </row>
    <row r="2711" spans="2:6" x14ac:dyDescent="0.25">
      <c r="B2711" s="26" t="s">
        <v>87</v>
      </c>
      <c r="C2711" s="26" t="s">
        <v>580</v>
      </c>
      <c r="D2711" s="26" t="s">
        <v>666</v>
      </c>
      <c r="E2711" s="25">
        <v>130.24554599999999</v>
      </c>
      <c r="F2711" s="25">
        <v>47.258716</v>
      </c>
    </row>
    <row r="2712" spans="2:6" x14ac:dyDescent="0.25">
      <c r="B2712" s="26" t="s">
        <v>87</v>
      </c>
      <c r="C2712" s="26" t="s">
        <v>580</v>
      </c>
      <c r="D2712" s="26" t="s">
        <v>665</v>
      </c>
      <c r="E2712" s="25">
        <v>130.317364</v>
      </c>
      <c r="F2712" s="25">
        <v>47.396045000000001</v>
      </c>
    </row>
    <row r="2713" spans="2:6" x14ac:dyDescent="0.25">
      <c r="B2713" s="26" t="s">
        <v>87</v>
      </c>
      <c r="C2713" s="26" t="s">
        <v>567</v>
      </c>
      <c r="D2713" s="26" t="s">
        <v>664</v>
      </c>
      <c r="E2713" s="25">
        <v>130.372612</v>
      </c>
      <c r="F2713" s="25">
        <v>46.813512000000003</v>
      </c>
    </row>
    <row r="2714" spans="2:6" x14ac:dyDescent="0.25">
      <c r="B2714" s="26" t="s">
        <v>87</v>
      </c>
      <c r="C2714" s="26" t="s">
        <v>582</v>
      </c>
      <c r="D2714" s="26" t="s">
        <v>663</v>
      </c>
      <c r="E2714" s="25">
        <v>130.598533</v>
      </c>
      <c r="F2714" s="25">
        <v>45.760964000000001</v>
      </c>
    </row>
    <row r="2715" spans="2:6" x14ac:dyDescent="0.25">
      <c r="B2715" s="26" t="s">
        <v>87</v>
      </c>
      <c r="C2715" s="26" t="s">
        <v>572</v>
      </c>
      <c r="D2715" s="26" t="s">
        <v>662</v>
      </c>
      <c r="E2715" s="25">
        <v>126.49738000000001</v>
      </c>
      <c r="F2715" s="25">
        <v>48.247419999999998</v>
      </c>
    </row>
    <row r="2716" spans="2:6" x14ac:dyDescent="0.25">
      <c r="B2716" s="26" t="s">
        <v>87</v>
      </c>
      <c r="C2716" s="26" t="s">
        <v>557</v>
      </c>
      <c r="D2716" s="26" t="s">
        <v>661</v>
      </c>
      <c r="E2716" s="25">
        <v>126.991449</v>
      </c>
      <c r="F2716" s="25">
        <v>46.643492999999999</v>
      </c>
    </row>
    <row r="2717" spans="2:6" x14ac:dyDescent="0.25">
      <c r="B2717" s="26" t="s">
        <v>87</v>
      </c>
      <c r="C2717" s="26" t="s">
        <v>580</v>
      </c>
      <c r="D2717" s="26" t="s">
        <v>660</v>
      </c>
      <c r="E2717" s="25">
        <v>130.29354000000001</v>
      </c>
      <c r="F2717" s="25">
        <v>47.321246000000002</v>
      </c>
    </row>
    <row r="2718" spans="2:6" x14ac:dyDescent="0.25">
      <c r="B2718" s="26" t="s">
        <v>87</v>
      </c>
      <c r="C2718" s="26" t="s">
        <v>564</v>
      </c>
      <c r="D2718" s="26" t="s">
        <v>659</v>
      </c>
      <c r="E2718" s="25">
        <v>129.28957199999999</v>
      </c>
      <c r="F2718" s="25">
        <v>47.143749999999997</v>
      </c>
    </row>
    <row r="2719" spans="2:6" x14ac:dyDescent="0.25">
      <c r="B2719" s="26" t="s">
        <v>87</v>
      </c>
      <c r="C2719" s="26" t="s">
        <v>553</v>
      </c>
      <c r="D2719" s="26" t="s">
        <v>658</v>
      </c>
      <c r="E2719" s="25">
        <v>126.67563800000001</v>
      </c>
      <c r="F2719" s="25">
        <v>45.765866000000003</v>
      </c>
    </row>
    <row r="2720" spans="2:6" x14ac:dyDescent="0.25">
      <c r="B2720" s="26" t="s">
        <v>87</v>
      </c>
      <c r="C2720" s="26" t="s">
        <v>564</v>
      </c>
      <c r="D2720" s="26" t="s">
        <v>657</v>
      </c>
      <c r="E2720" s="25">
        <v>128.842579</v>
      </c>
      <c r="F2720" s="25">
        <v>47.846435999999997</v>
      </c>
    </row>
    <row r="2721" spans="2:6" x14ac:dyDescent="0.25">
      <c r="B2721" s="26" t="s">
        <v>87</v>
      </c>
      <c r="C2721" s="26" t="s">
        <v>555</v>
      </c>
      <c r="D2721" s="26" t="s">
        <v>656</v>
      </c>
      <c r="E2721" s="25">
        <v>131.814595</v>
      </c>
      <c r="F2721" s="25">
        <v>46.772973</v>
      </c>
    </row>
    <row r="2722" spans="2:6" x14ac:dyDescent="0.25">
      <c r="B2722" s="26" t="s">
        <v>87</v>
      </c>
      <c r="C2722" s="26" t="s">
        <v>553</v>
      </c>
      <c r="D2722" s="26" t="s">
        <v>655</v>
      </c>
      <c r="E2722" s="25">
        <v>126.31962300000001</v>
      </c>
      <c r="F2722" s="25">
        <v>45.388112</v>
      </c>
    </row>
    <row r="2723" spans="2:6" x14ac:dyDescent="0.25">
      <c r="B2723" s="26" t="s">
        <v>87</v>
      </c>
      <c r="C2723" s="26" t="s">
        <v>567</v>
      </c>
      <c r="D2723" s="26" t="s">
        <v>654</v>
      </c>
      <c r="E2723" s="25">
        <v>132.51750899999999</v>
      </c>
      <c r="F2723" s="25">
        <v>47.647981000000001</v>
      </c>
    </row>
    <row r="2724" spans="2:6" x14ac:dyDescent="0.25">
      <c r="B2724" s="26" t="s">
        <v>87</v>
      </c>
      <c r="C2724" s="26" t="s">
        <v>580</v>
      </c>
      <c r="D2724" s="26" t="s">
        <v>653</v>
      </c>
      <c r="E2724" s="25">
        <v>130.300468</v>
      </c>
      <c r="F2724" s="25">
        <v>47.348581000000003</v>
      </c>
    </row>
    <row r="2725" spans="2:6" x14ac:dyDescent="0.25">
      <c r="B2725" s="26" t="s">
        <v>87</v>
      </c>
      <c r="C2725" s="26" t="s">
        <v>567</v>
      </c>
      <c r="D2725" s="26" t="s">
        <v>653</v>
      </c>
      <c r="E2725" s="25">
        <v>130.372612</v>
      </c>
      <c r="F2725" s="25">
        <v>46.813512000000003</v>
      </c>
    </row>
    <row r="2726" spans="2:6" x14ac:dyDescent="0.25">
      <c r="B2726" s="26" t="s">
        <v>87</v>
      </c>
      <c r="C2726" s="26" t="s">
        <v>553</v>
      </c>
      <c r="D2726" s="26" t="s">
        <v>652</v>
      </c>
      <c r="E2726" s="25">
        <v>126.594399</v>
      </c>
      <c r="F2726" s="25">
        <v>45.895209999999999</v>
      </c>
    </row>
    <row r="2727" spans="2:6" x14ac:dyDescent="0.25">
      <c r="B2727" s="26" t="s">
        <v>87</v>
      </c>
      <c r="C2727" s="26" t="s">
        <v>599</v>
      </c>
      <c r="D2727" s="26" t="s">
        <v>651</v>
      </c>
      <c r="E2727" s="25">
        <v>126.65965</v>
      </c>
      <c r="F2727" s="25">
        <v>51.730947</v>
      </c>
    </row>
    <row r="2728" spans="2:6" x14ac:dyDescent="0.25">
      <c r="B2728" s="26" t="s">
        <v>87</v>
      </c>
      <c r="C2728" s="26" t="s">
        <v>564</v>
      </c>
      <c r="D2728" s="26" t="s">
        <v>650</v>
      </c>
      <c r="E2728" s="25">
        <v>130.41055499999999</v>
      </c>
      <c r="F2728" s="25">
        <v>48.894983000000003</v>
      </c>
    </row>
    <row r="2729" spans="2:6" x14ac:dyDescent="0.25">
      <c r="B2729" s="26" t="s">
        <v>87</v>
      </c>
      <c r="C2729" s="26" t="s">
        <v>555</v>
      </c>
      <c r="D2729" s="26" t="s">
        <v>649</v>
      </c>
      <c r="E2729" s="25">
        <v>131.34565699999999</v>
      </c>
      <c r="F2729" s="25">
        <v>46.602012000000002</v>
      </c>
    </row>
    <row r="2730" spans="2:6" x14ac:dyDescent="0.25">
      <c r="B2730" s="26" t="s">
        <v>87</v>
      </c>
      <c r="C2730" s="26" t="s">
        <v>549</v>
      </c>
      <c r="D2730" s="26" t="s">
        <v>648</v>
      </c>
      <c r="E2730" s="25">
        <v>131.01846900000001</v>
      </c>
      <c r="F2730" s="25">
        <v>45.344434999999997</v>
      </c>
    </row>
    <row r="2731" spans="2:6" x14ac:dyDescent="0.25">
      <c r="B2731" s="26" t="s">
        <v>87</v>
      </c>
      <c r="C2731" s="26" t="s">
        <v>599</v>
      </c>
      <c r="D2731" s="26" t="s">
        <v>647</v>
      </c>
      <c r="E2731" s="25">
        <v>124.71651300000001</v>
      </c>
      <c r="F2731" s="25">
        <v>52.340305000000001</v>
      </c>
    </row>
    <row r="2732" spans="2:6" x14ac:dyDescent="0.25">
      <c r="B2732" s="26" t="s">
        <v>87</v>
      </c>
      <c r="C2732" s="26" t="s">
        <v>547</v>
      </c>
      <c r="D2732" s="26" t="s">
        <v>646</v>
      </c>
      <c r="E2732" s="25">
        <v>124.819377</v>
      </c>
      <c r="F2732" s="25">
        <v>46.045583999999998</v>
      </c>
    </row>
    <row r="2733" spans="2:6" x14ac:dyDescent="0.25">
      <c r="B2733" s="26" t="s">
        <v>87</v>
      </c>
      <c r="C2733" s="26" t="s">
        <v>572</v>
      </c>
      <c r="D2733" s="26" t="s">
        <v>645</v>
      </c>
      <c r="E2733" s="25">
        <v>125.22763500000001</v>
      </c>
      <c r="F2733" s="25">
        <v>49.191319999999997</v>
      </c>
    </row>
    <row r="2734" spans="2:6" x14ac:dyDescent="0.25">
      <c r="B2734" s="26" t="s">
        <v>87</v>
      </c>
      <c r="C2734" s="26" t="s">
        <v>572</v>
      </c>
      <c r="D2734" s="26" t="s">
        <v>644</v>
      </c>
      <c r="E2734" s="25">
        <v>127.342388</v>
      </c>
      <c r="F2734" s="25">
        <v>49.431451000000003</v>
      </c>
    </row>
    <row r="2735" spans="2:6" x14ac:dyDescent="0.25">
      <c r="B2735" s="26" t="s">
        <v>87</v>
      </c>
      <c r="C2735" s="26" t="s">
        <v>561</v>
      </c>
      <c r="D2735" s="26" t="s">
        <v>643</v>
      </c>
      <c r="E2735" s="25">
        <v>129.48936800000001</v>
      </c>
      <c r="F2735" s="25">
        <v>44.346983999999999</v>
      </c>
    </row>
    <row r="2736" spans="2:6" x14ac:dyDescent="0.25">
      <c r="B2736" s="26" t="s">
        <v>87</v>
      </c>
      <c r="C2736" s="26" t="s">
        <v>557</v>
      </c>
      <c r="D2736" s="26" t="s">
        <v>642</v>
      </c>
      <c r="E2736" s="25">
        <v>125.34862200000001</v>
      </c>
      <c r="F2736" s="25">
        <v>46.425719000000001</v>
      </c>
    </row>
    <row r="2737" spans="2:6" x14ac:dyDescent="0.25">
      <c r="B2737" s="26" t="s">
        <v>87</v>
      </c>
      <c r="C2737" s="26" t="s">
        <v>555</v>
      </c>
      <c r="D2737" s="26" t="s">
        <v>641</v>
      </c>
      <c r="E2737" s="25">
        <v>131.407375</v>
      </c>
      <c r="F2737" s="25">
        <v>46.583598000000002</v>
      </c>
    </row>
    <row r="2738" spans="2:6" x14ac:dyDescent="0.25">
      <c r="B2738" s="26" t="s">
        <v>87</v>
      </c>
      <c r="C2738" s="26" t="s">
        <v>555</v>
      </c>
      <c r="D2738" s="26" t="s">
        <v>640</v>
      </c>
      <c r="E2738" s="25">
        <v>132.20359400000001</v>
      </c>
      <c r="F2738" s="25">
        <v>46.332652000000003</v>
      </c>
    </row>
    <row r="2739" spans="2:6" x14ac:dyDescent="0.25">
      <c r="B2739" s="26" t="s">
        <v>87</v>
      </c>
      <c r="C2739" s="26" t="s">
        <v>553</v>
      </c>
      <c r="D2739" s="26" t="s">
        <v>639</v>
      </c>
      <c r="E2739" s="25">
        <v>127.47349699999999</v>
      </c>
      <c r="F2739" s="25">
        <v>45.752465000000001</v>
      </c>
    </row>
    <row r="2740" spans="2:6" x14ac:dyDescent="0.25">
      <c r="B2740" s="26" t="s">
        <v>87</v>
      </c>
      <c r="C2740" s="26" t="s">
        <v>549</v>
      </c>
      <c r="D2740" s="26" t="s">
        <v>638</v>
      </c>
      <c r="E2740" s="25">
        <v>131.853531</v>
      </c>
      <c r="F2740" s="25">
        <v>45.535640999999998</v>
      </c>
    </row>
    <row r="2741" spans="2:6" x14ac:dyDescent="0.25">
      <c r="B2741" s="26" t="s">
        <v>87</v>
      </c>
      <c r="C2741" s="26" t="s">
        <v>544</v>
      </c>
      <c r="D2741" s="26" t="s">
        <v>637</v>
      </c>
      <c r="E2741" s="25">
        <v>123.63651</v>
      </c>
      <c r="F2741" s="25">
        <v>47.215504000000003</v>
      </c>
    </row>
    <row r="2742" spans="2:6" x14ac:dyDescent="0.25">
      <c r="B2742" s="26" t="s">
        <v>87</v>
      </c>
      <c r="C2742" s="26" t="s">
        <v>544</v>
      </c>
      <c r="D2742" s="26" t="s">
        <v>636</v>
      </c>
      <c r="E2742" s="25">
        <v>124.480542</v>
      </c>
      <c r="F2742" s="25">
        <v>47.780228000000001</v>
      </c>
    </row>
    <row r="2743" spans="2:6" x14ac:dyDescent="0.25">
      <c r="B2743" s="26" t="s">
        <v>87</v>
      </c>
      <c r="C2743" s="26" t="s">
        <v>567</v>
      </c>
      <c r="D2743" s="26" t="s">
        <v>635</v>
      </c>
      <c r="E2743" s="25">
        <v>132.04453899999999</v>
      </c>
      <c r="F2743" s="25">
        <v>47.255932999999999</v>
      </c>
    </row>
    <row r="2744" spans="2:6" x14ac:dyDescent="0.25">
      <c r="B2744" s="26" t="s">
        <v>87</v>
      </c>
      <c r="C2744" s="26" t="s">
        <v>555</v>
      </c>
      <c r="D2744" s="26" t="s">
        <v>634</v>
      </c>
      <c r="E2744" s="25">
        <v>131.16534200000001</v>
      </c>
      <c r="F2744" s="25">
        <v>46.652585999999999</v>
      </c>
    </row>
    <row r="2745" spans="2:6" x14ac:dyDescent="0.25">
      <c r="B2745" s="26" t="s">
        <v>87</v>
      </c>
      <c r="C2745" s="26" t="s">
        <v>553</v>
      </c>
      <c r="D2745" s="26" t="s">
        <v>633</v>
      </c>
      <c r="E2745" s="25">
        <v>128.015488</v>
      </c>
      <c r="F2745" s="25">
        <v>45.215474</v>
      </c>
    </row>
    <row r="2746" spans="2:6" x14ac:dyDescent="0.25">
      <c r="B2746" s="26" t="s">
        <v>87</v>
      </c>
      <c r="C2746" s="26" t="s">
        <v>555</v>
      </c>
      <c r="D2746" s="26" t="s">
        <v>632</v>
      </c>
      <c r="E2746" s="25">
        <v>131.164377</v>
      </c>
      <c r="F2746" s="25">
        <v>46.464596</v>
      </c>
    </row>
    <row r="2747" spans="2:6" x14ac:dyDescent="0.25">
      <c r="B2747" s="26" t="s">
        <v>87</v>
      </c>
      <c r="C2747" s="26" t="s">
        <v>580</v>
      </c>
      <c r="D2747" s="26" t="s">
        <v>631</v>
      </c>
      <c r="E2747" s="25">
        <v>130.28161700000001</v>
      </c>
      <c r="F2747" s="25">
        <v>47.32443</v>
      </c>
    </row>
    <row r="2748" spans="2:6" x14ac:dyDescent="0.25">
      <c r="B2748" s="26" t="s">
        <v>87</v>
      </c>
      <c r="C2748" s="26" t="s">
        <v>553</v>
      </c>
      <c r="D2748" s="26" t="s">
        <v>630</v>
      </c>
      <c r="E2748" s="25">
        <v>127.41054800000001</v>
      </c>
      <c r="F2748" s="25">
        <v>46.091282999999997</v>
      </c>
    </row>
    <row r="2749" spans="2:6" x14ac:dyDescent="0.25">
      <c r="B2749" s="26" t="s">
        <v>87</v>
      </c>
      <c r="C2749" s="26" t="s">
        <v>564</v>
      </c>
      <c r="D2749" s="26" t="s">
        <v>629</v>
      </c>
      <c r="E2749" s="25">
        <v>129.02742499999999</v>
      </c>
      <c r="F2749" s="25">
        <v>47.034571999999997</v>
      </c>
    </row>
    <row r="2750" spans="2:6" x14ac:dyDescent="0.25">
      <c r="B2750" s="26" t="s">
        <v>87</v>
      </c>
      <c r="C2750" s="26" t="s">
        <v>553</v>
      </c>
      <c r="D2750" s="26" t="s">
        <v>628</v>
      </c>
      <c r="E2750" s="25">
        <v>126.643547</v>
      </c>
      <c r="F2750" s="25">
        <v>45.603861999999999</v>
      </c>
    </row>
    <row r="2751" spans="2:6" x14ac:dyDescent="0.25">
      <c r="B2751" s="26" t="s">
        <v>87</v>
      </c>
      <c r="C2751" s="26" t="s">
        <v>557</v>
      </c>
      <c r="D2751" s="26" t="s">
        <v>627</v>
      </c>
      <c r="E2751" s="25">
        <v>127.514612</v>
      </c>
      <c r="F2751" s="25">
        <v>46.885744000000003</v>
      </c>
    </row>
    <row r="2752" spans="2:6" x14ac:dyDescent="0.25">
      <c r="B2752" s="26" t="s">
        <v>87</v>
      </c>
      <c r="C2752" s="26" t="s">
        <v>553</v>
      </c>
      <c r="D2752" s="26" t="s">
        <v>626</v>
      </c>
      <c r="E2752" s="25">
        <v>128.338606</v>
      </c>
      <c r="F2752" s="25">
        <v>45.457641000000002</v>
      </c>
    </row>
    <row r="2753" spans="2:6" x14ac:dyDescent="0.25">
      <c r="B2753" s="26" t="s">
        <v>87</v>
      </c>
      <c r="C2753" s="26" t="s">
        <v>544</v>
      </c>
      <c r="D2753" s="26" t="s">
        <v>625</v>
      </c>
      <c r="E2753" s="25">
        <v>123.96135</v>
      </c>
      <c r="F2753" s="25">
        <v>47.360554999999998</v>
      </c>
    </row>
    <row r="2754" spans="2:6" x14ac:dyDescent="0.25">
      <c r="B2754" s="26" t="s">
        <v>87</v>
      </c>
      <c r="C2754" s="26" t="s">
        <v>549</v>
      </c>
      <c r="D2754" s="26" t="s">
        <v>624</v>
      </c>
      <c r="E2754" s="25">
        <v>130.911385</v>
      </c>
      <c r="F2754" s="25">
        <v>45.216971999999998</v>
      </c>
    </row>
    <row r="2755" spans="2:6" x14ac:dyDescent="0.25">
      <c r="B2755" s="26" t="s">
        <v>87</v>
      </c>
      <c r="C2755" s="26" t="s">
        <v>567</v>
      </c>
      <c r="D2755" s="26" t="s">
        <v>623</v>
      </c>
      <c r="E2755" s="25">
        <v>134.31449000000001</v>
      </c>
      <c r="F2755" s="25">
        <v>48.370944999999999</v>
      </c>
    </row>
    <row r="2756" spans="2:6" x14ac:dyDescent="0.25">
      <c r="B2756" s="26" t="s">
        <v>87</v>
      </c>
      <c r="C2756" s="26" t="s">
        <v>544</v>
      </c>
      <c r="D2756" s="26" t="s">
        <v>622</v>
      </c>
      <c r="E2756" s="25">
        <v>126.10542100000001</v>
      </c>
      <c r="F2756" s="25">
        <v>47.601866999999999</v>
      </c>
    </row>
    <row r="2757" spans="2:6" x14ac:dyDescent="0.25">
      <c r="B2757" s="26" t="s">
        <v>87</v>
      </c>
      <c r="C2757" s="26" t="s">
        <v>582</v>
      </c>
      <c r="D2757" s="26" t="s">
        <v>621</v>
      </c>
      <c r="E2757" s="25">
        <v>130.93837099999999</v>
      </c>
      <c r="F2757" s="25">
        <v>45.822310000000002</v>
      </c>
    </row>
    <row r="2758" spans="2:6" x14ac:dyDescent="0.25">
      <c r="B2758" s="26" t="s">
        <v>87</v>
      </c>
      <c r="C2758" s="26" t="s">
        <v>564</v>
      </c>
      <c r="D2758" s="26" t="s">
        <v>620</v>
      </c>
      <c r="E2758" s="25">
        <v>129.54064700000001</v>
      </c>
      <c r="F2758" s="25">
        <v>48.296135</v>
      </c>
    </row>
    <row r="2759" spans="2:6" x14ac:dyDescent="0.25">
      <c r="B2759" s="26" t="s">
        <v>87</v>
      </c>
      <c r="C2759" s="26" t="s">
        <v>553</v>
      </c>
      <c r="D2759" s="26" t="s">
        <v>619</v>
      </c>
      <c r="E2759" s="25">
        <v>128.835634</v>
      </c>
      <c r="F2759" s="25">
        <v>45.857757999999997</v>
      </c>
    </row>
    <row r="2760" spans="2:6" x14ac:dyDescent="0.25">
      <c r="B2760" s="26" t="s">
        <v>87</v>
      </c>
      <c r="C2760" s="26" t="s">
        <v>544</v>
      </c>
      <c r="D2760" s="26" t="s">
        <v>618</v>
      </c>
      <c r="E2760" s="25">
        <v>123.82940600000001</v>
      </c>
      <c r="F2760" s="25">
        <v>47.161332000000002</v>
      </c>
    </row>
    <row r="2761" spans="2:6" x14ac:dyDescent="0.25">
      <c r="B2761" s="26" t="s">
        <v>87</v>
      </c>
      <c r="C2761" s="26" t="s">
        <v>557</v>
      </c>
      <c r="D2761" s="26" t="s">
        <v>617</v>
      </c>
      <c r="E2761" s="25">
        <v>125.91248299999999</v>
      </c>
      <c r="F2761" s="25">
        <v>47.179482999999998</v>
      </c>
    </row>
    <row r="2762" spans="2:6" x14ac:dyDescent="0.25">
      <c r="B2762" s="26" t="s">
        <v>87</v>
      </c>
      <c r="C2762" s="26" t="s">
        <v>557</v>
      </c>
      <c r="D2762" s="26" t="s">
        <v>616</v>
      </c>
      <c r="E2762" s="25">
        <v>126.492385</v>
      </c>
      <c r="F2762" s="25">
        <v>46.839168000000001</v>
      </c>
    </row>
    <row r="2763" spans="2:6" x14ac:dyDescent="0.25">
      <c r="B2763" s="26" t="s">
        <v>87</v>
      </c>
      <c r="C2763" s="26" t="s">
        <v>553</v>
      </c>
      <c r="D2763" s="26" t="s">
        <v>615</v>
      </c>
      <c r="E2763" s="25">
        <v>128.05035599999999</v>
      </c>
      <c r="F2763" s="25">
        <v>45.956871</v>
      </c>
    </row>
    <row r="2764" spans="2:6" x14ac:dyDescent="0.25">
      <c r="B2764" s="26" t="s">
        <v>87</v>
      </c>
      <c r="C2764" s="26" t="s">
        <v>547</v>
      </c>
      <c r="D2764" s="26" t="s">
        <v>614</v>
      </c>
      <c r="E2764" s="25">
        <v>124.449359</v>
      </c>
      <c r="F2764" s="25">
        <v>46.868768000000003</v>
      </c>
    </row>
    <row r="2765" spans="2:6" x14ac:dyDescent="0.25">
      <c r="B2765" s="26" t="s">
        <v>87</v>
      </c>
      <c r="C2765" s="26" t="s">
        <v>553</v>
      </c>
      <c r="D2765" s="26" t="s">
        <v>613</v>
      </c>
      <c r="E2765" s="25">
        <v>126.51648299999999</v>
      </c>
      <c r="F2765" s="25">
        <v>45.808593000000002</v>
      </c>
    </row>
    <row r="2766" spans="2:6" x14ac:dyDescent="0.25">
      <c r="B2766" s="26" t="s">
        <v>87</v>
      </c>
      <c r="C2766" s="26" t="s">
        <v>561</v>
      </c>
      <c r="D2766" s="26" t="s">
        <v>612</v>
      </c>
      <c r="E2766" s="25">
        <v>130.28757899999999</v>
      </c>
      <c r="F2766" s="25">
        <v>45.284129</v>
      </c>
    </row>
    <row r="2767" spans="2:6" x14ac:dyDescent="0.25">
      <c r="B2767" s="26" t="s">
        <v>87</v>
      </c>
      <c r="C2767" s="26" t="s">
        <v>547</v>
      </c>
      <c r="D2767" s="26" t="s">
        <v>611</v>
      </c>
      <c r="E2767" s="25">
        <v>124.86964999999999</v>
      </c>
      <c r="F2767" s="25">
        <v>47.177233999999999</v>
      </c>
    </row>
    <row r="2768" spans="2:6" x14ac:dyDescent="0.25">
      <c r="B2768" s="26" t="s">
        <v>87</v>
      </c>
      <c r="C2768" s="26" t="s">
        <v>582</v>
      </c>
      <c r="D2768" s="26" t="s">
        <v>610</v>
      </c>
      <c r="E2768" s="25">
        <v>131.026444</v>
      </c>
      <c r="F2768" s="25">
        <v>45.771799999999999</v>
      </c>
    </row>
    <row r="2769" spans="2:6" x14ac:dyDescent="0.25">
      <c r="B2769" s="26" t="s">
        <v>87</v>
      </c>
      <c r="C2769" s="26" t="s">
        <v>567</v>
      </c>
      <c r="D2769" s="26" t="s">
        <v>609</v>
      </c>
      <c r="E2769" s="25">
        <v>130.560385</v>
      </c>
      <c r="F2769" s="25">
        <v>46.245077000000002</v>
      </c>
    </row>
    <row r="2770" spans="2:6" x14ac:dyDescent="0.25">
      <c r="B2770" s="26" t="s">
        <v>87</v>
      </c>
      <c r="C2770" s="26" t="s">
        <v>567</v>
      </c>
      <c r="D2770" s="26" t="s">
        <v>608</v>
      </c>
      <c r="E2770" s="25">
        <v>130.725549</v>
      </c>
      <c r="F2770" s="25">
        <v>47.028816999999997</v>
      </c>
    </row>
    <row r="2771" spans="2:6" x14ac:dyDescent="0.25">
      <c r="B2771" s="26" t="s">
        <v>87</v>
      </c>
      <c r="C2771" s="26" t="s">
        <v>544</v>
      </c>
      <c r="D2771" s="26" t="s">
        <v>607</v>
      </c>
      <c r="E2771" s="25">
        <v>123.759541</v>
      </c>
      <c r="F2771" s="25">
        <v>47.315550000000002</v>
      </c>
    </row>
    <row r="2772" spans="2:6" x14ac:dyDescent="0.25">
      <c r="B2772" s="26" t="s">
        <v>87</v>
      </c>
      <c r="C2772" s="26" t="s">
        <v>549</v>
      </c>
      <c r="D2772" s="26" t="s">
        <v>606</v>
      </c>
      <c r="E2772" s="25">
        <v>130.703396</v>
      </c>
      <c r="F2772" s="25">
        <v>45.098241999999999</v>
      </c>
    </row>
    <row r="2773" spans="2:6" x14ac:dyDescent="0.25">
      <c r="B2773" s="26" t="s">
        <v>87</v>
      </c>
      <c r="C2773" s="26" t="s">
        <v>567</v>
      </c>
      <c r="D2773" s="26" t="s">
        <v>605</v>
      </c>
      <c r="E2773" s="25">
        <v>129.91164499999999</v>
      </c>
      <c r="F2773" s="25">
        <v>46.735326999999998</v>
      </c>
    </row>
    <row r="2774" spans="2:6" x14ac:dyDescent="0.25">
      <c r="B2774" s="26" t="s">
        <v>87</v>
      </c>
      <c r="C2774" s="26" t="s">
        <v>564</v>
      </c>
      <c r="D2774" s="26" t="s">
        <v>604</v>
      </c>
      <c r="E2774" s="25">
        <v>129.577474</v>
      </c>
      <c r="F2774" s="25">
        <v>48.460614</v>
      </c>
    </row>
    <row r="2775" spans="2:6" x14ac:dyDescent="0.25">
      <c r="B2775" s="26" t="s">
        <v>87</v>
      </c>
      <c r="C2775" s="26" t="s">
        <v>544</v>
      </c>
      <c r="D2775" s="26" t="s">
        <v>603</v>
      </c>
      <c r="E2775" s="25">
        <v>123.423626</v>
      </c>
      <c r="F2775" s="25">
        <v>46.397829000000002</v>
      </c>
    </row>
    <row r="2776" spans="2:6" x14ac:dyDescent="0.25">
      <c r="B2776" s="26" t="s">
        <v>87</v>
      </c>
      <c r="C2776" s="26" t="s">
        <v>557</v>
      </c>
      <c r="D2776" s="26" t="s">
        <v>602</v>
      </c>
      <c r="E2776" s="25">
        <v>126.936509</v>
      </c>
      <c r="F2776" s="25">
        <v>47.456904000000002</v>
      </c>
    </row>
    <row r="2777" spans="2:6" x14ac:dyDescent="0.25">
      <c r="B2777" s="26" t="s">
        <v>87</v>
      </c>
      <c r="C2777" s="26" t="s">
        <v>561</v>
      </c>
      <c r="D2777" s="26" t="s">
        <v>601</v>
      </c>
      <c r="E2777" s="25">
        <v>129.387427</v>
      </c>
      <c r="F2777" s="25">
        <v>44.599871999999998</v>
      </c>
    </row>
    <row r="2778" spans="2:6" x14ac:dyDescent="0.25">
      <c r="B2778" s="26" t="s">
        <v>87</v>
      </c>
      <c r="C2778" s="26" t="s">
        <v>549</v>
      </c>
      <c r="D2778" s="26" t="s">
        <v>600</v>
      </c>
      <c r="E2778" s="25">
        <v>130.85058000000001</v>
      </c>
      <c r="F2778" s="25">
        <v>45.354433999999998</v>
      </c>
    </row>
    <row r="2779" spans="2:6" x14ac:dyDescent="0.25">
      <c r="B2779" s="26" t="s">
        <v>87</v>
      </c>
      <c r="C2779" s="26" t="s">
        <v>599</v>
      </c>
      <c r="D2779" s="26" t="s">
        <v>598</v>
      </c>
      <c r="E2779" s="25">
        <v>122.545421</v>
      </c>
      <c r="F2779" s="25">
        <v>52.978304000000001</v>
      </c>
    </row>
    <row r="2780" spans="2:6" x14ac:dyDescent="0.25">
      <c r="B2780" s="26" t="s">
        <v>87</v>
      </c>
      <c r="C2780" s="26" t="s">
        <v>561</v>
      </c>
      <c r="D2780" s="26" t="s">
        <v>597</v>
      </c>
      <c r="E2780" s="25">
        <v>129.598364</v>
      </c>
      <c r="F2780" s="25">
        <v>44.602350000000001</v>
      </c>
    </row>
    <row r="2781" spans="2:6" x14ac:dyDescent="0.25">
      <c r="B2781" s="26" t="s">
        <v>87</v>
      </c>
      <c r="C2781" s="26" t="s">
        <v>572</v>
      </c>
      <c r="D2781" s="26" t="s">
        <v>596</v>
      </c>
      <c r="E2781" s="25">
        <v>127.506632</v>
      </c>
      <c r="F2781" s="25">
        <v>50.257710000000003</v>
      </c>
    </row>
    <row r="2782" spans="2:6" x14ac:dyDescent="0.25">
      <c r="B2782" s="26" t="s">
        <v>87</v>
      </c>
      <c r="C2782" s="26" t="s">
        <v>544</v>
      </c>
      <c r="D2782" s="26" t="s">
        <v>595</v>
      </c>
      <c r="E2782" s="25">
        <v>123.512486</v>
      </c>
      <c r="F2782" s="25">
        <v>47.926884000000001</v>
      </c>
    </row>
    <row r="2783" spans="2:6" x14ac:dyDescent="0.25">
      <c r="B2783" s="26" t="s">
        <v>87</v>
      </c>
      <c r="C2783" s="26" t="s">
        <v>544</v>
      </c>
      <c r="D2783" s="26" t="s">
        <v>594</v>
      </c>
      <c r="E2783" s="25">
        <v>122.894367</v>
      </c>
      <c r="F2783" s="25">
        <v>47.523235999999997</v>
      </c>
    </row>
    <row r="2784" spans="2:6" x14ac:dyDescent="0.25">
      <c r="B2784" s="26" t="s">
        <v>87</v>
      </c>
      <c r="C2784" s="26" t="s">
        <v>561</v>
      </c>
      <c r="D2784" s="26" t="s">
        <v>593</v>
      </c>
      <c r="E2784" s="25">
        <v>130.53055900000001</v>
      </c>
      <c r="F2784" s="25">
        <v>44.924785</v>
      </c>
    </row>
    <row r="2785" spans="2:6" x14ac:dyDescent="0.25">
      <c r="B2785" s="26" t="s">
        <v>87</v>
      </c>
      <c r="C2785" s="26" t="s">
        <v>547</v>
      </c>
      <c r="D2785" s="26" t="s">
        <v>592</v>
      </c>
      <c r="E2785" s="25">
        <v>124.89747699999999</v>
      </c>
      <c r="F2785" s="25">
        <v>46.404313000000002</v>
      </c>
    </row>
    <row r="2786" spans="2:6" x14ac:dyDescent="0.25">
      <c r="B2786" s="26" t="s">
        <v>87</v>
      </c>
      <c r="C2786" s="26" t="s">
        <v>564</v>
      </c>
      <c r="D2786" s="26" t="s">
        <v>591</v>
      </c>
      <c r="E2786" s="25">
        <v>129.39750699999999</v>
      </c>
      <c r="F2786" s="25">
        <v>48.245480000000001</v>
      </c>
    </row>
    <row r="2787" spans="2:6" x14ac:dyDescent="0.25">
      <c r="B2787" s="26" t="s">
        <v>87</v>
      </c>
      <c r="C2787" s="26" t="s">
        <v>557</v>
      </c>
      <c r="D2787" s="26" t="s">
        <v>590</v>
      </c>
      <c r="E2787" s="25">
        <v>127.120515</v>
      </c>
      <c r="F2787" s="25">
        <v>47.242516000000002</v>
      </c>
    </row>
    <row r="2788" spans="2:6" x14ac:dyDescent="0.25">
      <c r="B2788" s="26" t="s">
        <v>87</v>
      </c>
      <c r="C2788" s="26" t="s">
        <v>580</v>
      </c>
      <c r="D2788" s="26" t="s">
        <v>589</v>
      </c>
      <c r="E2788" s="25">
        <v>131.859487</v>
      </c>
      <c r="F2788" s="25">
        <v>47.295265000000001</v>
      </c>
    </row>
    <row r="2789" spans="2:6" x14ac:dyDescent="0.25">
      <c r="B2789" s="26" t="s">
        <v>87</v>
      </c>
      <c r="C2789" s="26" t="s">
        <v>561</v>
      </c>
      <c r="D2789" s="26" t="s">
        <v>588</v>
      </c>
      <c r="E2789" s="25">
        <v>131.15739199999999</v>
      </c>
      <c r="F2789" s="25">
        <v>44.418154000000001</v>
      </c>
    </row>
    <row r="2790" spans="2:6" x14ac:dyDescent="0.25">
      <c r="B2790" s="26" t="s">
        <v>87</v>
      </c>
      <c r="C2790" s="26" t="s">
        <v>564</v>
      </c>
      <c r="D2790" s="26" t="s">
        <v>587</v>
      </c>
      <c r="E2790" s="25">
        <v>129.135368</v>
      </c>
      <c r="F2790" s="25">
        <v>47.641343999999997</v>
      </c>
    </row>
    <row r="2791" spans="2:6" x14ac:dyDescent="0.25">
      <c r="B2791" s="26" t="s">
        <v>87</v>
      </c>
      <c r="C2791" s="26" t="s">
        <v>564</v>
      </c>
      <c r="D2791" s="26" t="s">
        <v>586</v>
      </c>
      <c r="E2791" s="25">
        <v>128.67648199999999</v>
      </c>
      <c r="F2791" s="25">
        <v>47.732894000000002</v>
      </c>
    </row>
    <row r="2792" spans="2:6" x14ac:dyDescent="0.25">
      <c r="B2792" s="26" t="s">
        <v>87</v>
      </c>
      <c r="C2792" s="26" t="s">
        <v>557</v>
      </c>
      <c r="D2792" s="26" t="s">
        <v>585</v>
      </c>
      <c r="E2792" s="25">
        <v>125.968537</v>
      </c>
      <c r="F2792" s="25">
        <v>46.056938000000002</v>
      </c>
    </row>
    <row r="2793" spans="2:6" x14ac:dyDescent="0.25">
      <c r="B2793" s="26" t="s">
        <v>87</v>
      </c>
      <c r="C2793" s="26" t="s">
        <v>547</v>
      </c>
      <c r="D2793" s="26" t="s">
        <v>584</v>
      </c>
      <c r="E2793" s="25">
        <v>125.275368</v>
      </c>
      <c r="F2793" s="25">
        <v>45.705108000000003</v>
      </c>
    </row>
    <row r="2794" spans="2:6" x14ac:dyDescent="0.25">
      <c r="B2794" s="26" t="s">
        <v>87</v>
      </c>
      <c r="C2794" s="26" t="s">
        <v>547</v>
      </c>
      <c r="D2794" s="26" t="s">
        <v>583</v>
      </c>
      <c r="E2794" s="25">
        <v>125.08457300000001</v>
      </c>
      <c r="F2794" s="25">
        <v>45.524152999999998</v>
      </c>
    </row>
    <row r="2795" spans="2:6" x14ac:dyDescent="0.25">
      <c r="B2795" s="26" t="s">
        <v>87</v>
      </c>
      <c r="C2795" s="26" t="s">
        <v>582</v>
      </c>
      <c r="D2795" s="26" t="s">
        <v>581</v>
      </c>
      <c r="E2795" s="25">
        <v>131.07448099999999</v>
      </c>
      <c r="F2795" s="25">
        <v>45.791238</v>
      </c>
    </row>
    <row r="2796" spans="2:6" x14ac:dyDescent="0.25">
      <c r="B2796" s="26" t="s">
        <v>87</v>
      </c>
      <c r="C2796" s="26" t="s">
        <v>580</v>
      </c>
      <c r="D2796" s="26" t="s">
        <v>579</v>
      </c>
      <c r="E2796" s="25">
        <v>130.83549500000001</v>
      </c>
      <c r="F2796" s="25">
        <v>47.583421999999999</v>
      </c>
    </row>
    <row r="2797" spans="2:6" x14ac:dyDescent="0.25">
      <c r="B2797" s="26" t="s">
        <v>87</v>
      </c>
      <c r="C2797" s="26" t="s">
        <v>547</v>
      </c>
      <c r="D2797" s="26" t="s">
        <v>578</v>
      </c>
      <c r="E2797" s="25">
        <v>125.13351</v>
      </c>
      <c r="F2797" s="25">
        <v>46.638936000000001</v>
      </c>
    </row>
    <row r="2798" spans="2:6" x14ac:dyDescent="0.25">
      <c r="B2798" s="26" t="s">
        <v>87</v>
      </c>
      <c r="C2798" s="26" t="s">
        <v>549</v>
      </c>
      <c r="D2798" s="26" t="s">
        <v>577</v>
      </c>
      <c r="E2798" s="25">
        <v>132.943466</v>
      </c>
      <c r="F2798" s="25">
        <v>45.768946999999997</v>
      </c>
    </row>
    <row r="2799" spans="2:6" x14ac:dyDescent="0.25">
      <c r="B2799" s="26" t="s">
        <v>87</v>
      </c>
      <c r="C2799" s="26" t="s">
        <v>561</v>
      </c>
      <c r="D2799" s="26" t="s">
        <v>576</v>
      </c>
      <c r="E2799" s="25">
        <v>129.62241299999999</v>
      </c>
      <c r="F2799" s="25">
        <v>44.583860999999999</v>
      </c>
    </row>
    <row r="2800" spans="2:6" x14ac:dyDescent="0.25">
      <c r="B2800" s="26" t="s">
        <v>87</v>
      </c>
      <c r="C2800" s="26" t="s">
        <v>564</v>
      </c>
      <c r="D2800" s="26" t="s">
        <v>575</v>
      </c>
      <c r="E2800" s="25">
        <v>129.319594</v>
      </c>
      <c r="F2800" s="25">
        <v>47.486393</v>
      </c>
    </row>
    <row r="2801" spans="2:6" x14ac:dyDescent="0.25">
      <c r="B2801" s="26" t="s">
        <v>87</v>
      </c>
      <c r="C2801" s="26" t="s">
        <v>547</v>
      </c>
      <c r="D2801" s="26" t="s">
        <v>574</v>
      </c>
      <c r="E2801" s="25">
        <v>124.877599</v>
      </c>
      <c r="F2801" s="25">
        <v>46.658078000000003</v>
      </c>
    </row>
    <row r="2802" spans="2:6" x14ac:dyDescent="0.25">
      <c r="B2802" s="26" t="s">
        <v>87</v>
      </c>
      <c r="C2802" s="26" t="s">
        <v>544</v>
      </c>
      <c r="D2802" s="26" t="s">
        <v>573</v>
      </c>
      <c r="E2802" s="25">
        <v>124.89054899999999</v>
      </c>
      <c r="F2802" s="25">
        <v>48.490087000000003</v>
      </c>
    </row>
    <row r="2803" spans="2:6" x14ac:dyDescent="0.25">
      <c r="B2803" s="26" t="s">
        <v>87</v>
      </c>
      <c r="C2803" s="26" t="s">
        <v>572</v>
      </c>
      <c r="D2803" s="26" t="s">
        <v>571</v>
      </c>
      <c r="E2803" s="25">
        <v>128.48558499999999</v>
      </c>
      <c r="F2803" s="25">
        <v>49.569490999999999</v>
      </c>
    </row>
    <row r="2804" spans="2:6" x14ac:dyDescent="0.25">
      <c r="B2804" s="26" t="s">
        <v>87</v>
      </c>
      <c r="C2804" s="26" t="s">
        <v>553</v>
      </c>
      <c r="D2804" s="26" t="s">
        <v>570</v>
      </c>
      <c r="E2804" s="25">
        <v>128.75241600000001</v>
      </c>
      <c r="F2804" s="25">
        <v>45.996392999999998</v>
      </c>
    </row>
    <row r="2805" spans="2:6" x14ac:dyDescent="0.25">
      <c r="B2805" s="26" t="s">
        <v>87</v>
      </c>
      <c r="C2805" s="26" t="s">
        <v>553</v>
      </c>
      <c r="D2805" s="26" t="s">
        <v>569</v>
      </c>
      <c r="E2805" s="25">
        <v>126.655604</v>
      </c>
      <c r="F2805" s="25">
        <v>45.797775999999999</v>
      </c>
    </row>
    <row r="2806" spans="2:6" x14ac:dyDescent="0.25">
      <c r="B2806" s="26" t="s">
        <v>87</v>
      </c>
      <c r="C2806" s="26" t="s">
        <v>553</v>
      </c>
      <c r="D2806" s="26" t="s">
        <v>568</v>
      </c>
      <c r="E2806" s="25">
        <v>126.62343199999999</v>
      </c>
      <c r="F2806" s="25">
        <v>45.761844000000004</v>
      </c>
    </row>
    <row r="2807" spans="2:6" x14ac:dyDescent="0.25">
      <c r="B2807" s="26" t="s">
        <v>87</v>
      </c>
      <c r="C2807" s="26" t="s">
        <v>567</v>
      </c>
      <c r="D2807" s="26" t="s">
        <v>566</v>
      </c>
      <c r="E2807" s="25">
        <v>130.33337800000001</v>
      </c>
      <c r="F2807" s="25">
        <v>46.816167999999998</v>
      </c>
    </row>
    <row r="2808" spans="2:6" x14ac:dyDescent="0.25">
      <c r="B2808" s="26" t="s">
        <v>87</v>
      </c>
      <c r="C2808" s="26" t="s">
        <v>564</v>
      </c>
      <c r="D2808" s="26" t="s">
        <v>565</v>
      </c>
      <c r="E2808" s="25">
        <v>129.43563900000001</v>
      </c>
      <c r="F2808" s="25">
        <v>47.418759000000001</v>
      </c>
    </row>
    <row r="2809" spans="2:6" x14ac:dyDescent="0.25">
      <c r="B2809" s="26" t="s">
        <v>87</v>
      </c>
      <c r="C2809" s="26" t="s">
        <v>564</v>
      </c>
      <c r="D2809" s="26" t="s">
        <v>563</v>
      </c>
      <c r="E2809" s="25">
        <v>128.038365</v>
      </c>
      <c r="F2809" s="25">
        <v>46.992949000000003</v>
      </c>
    </row>
    <row r="2810" spans="2:6" x14ac:dyDescent="0.25">
      <c r="B2810" s="26" t="s">
        <v>87</v>
      </c>
      <c r="C2810" s="26" t="s">
        <v>544</v>
      </c>
      <c r="D2810" s="26" t="s">
        <v>562</v>
      </c>
      <c r="E2810" s="25">
        <v>123.984416</v>
      </c>
      <c r="F2810" s="25">
        <v>47.347019000000003</v>
      </c>
    </row>
    <row r="2811" spans="2:6" x14ac:dyDescent="0.25">
      <c r="B2811" s="26" t="s">
        <v>87</v>
      </c>
      <c r="C2811" s="26" t="s">
        <v>561</v>
      </c>
      <c r="D2811" s="26" t="s">
        <v>560</v>
      </c>
      <c r="E2811" s="25">
        <v>129.642527</v>
      </c>
      <c r="F2811" s="25">
        <v>44.601775000000004</v>
      </c>
    </row>
    <row r="2812" spans="2:6" x14ac:dyDescent="0.25">
      <c r="B2812" s="26" t="s">
        <v>87</v>
      </c>
      <c r="C2812" s="26" t="s">
        <v>553</v>
      </c>
      <c r="D2812" s="26" t="s">
        <v>559</v>
      </c>
      <c r="E2812" s="25">
        <v>126.964356</v>
      </c>
      <c r="F2812" s="25">
        <v>45.554274999999997</v>
      </c>
    </row>
    <row r="2813" spans="2:6" x14ac:dyDescent="0.25">
      <c r="B2813" s="26" t="s">
        <v>87</v>
      </c>
      <c r="C2813" s="26" t="s">
        <v>555</v>
      </c>
      <c r="D2813" s="26" t="s">
        <v>558</v>
      </c>
      <c r="E2813" s="25">
        <v>131.147434</v>
      </c>
      <c r="F2813" s="25">
        <v>46.734518000000001</v>
      </c>
    </row>
    <row r="2814" spans="2:6" x14ac:dyDescent="0.25">
      <c r="B2814" s="26" t="s">
        <v>87</v>
      </c>
      <c r="C2814" s="26" t="s">
        <v>557</v>
      </c>
      <c r="D2814" s="26" t="s">
        <v>556</v>
      </c>
      <c r="E2814" s="25">
        <v>126.100489</v>
      </c>
      <c r="F2814" s="25">
        <v>46.710684999999998</v>
      </c>
    </row>
    <row r="2815" spans="2:6" x14ac:dyDescent="0.25">
      <c r="B2815" s="26" t="s">
        <v>87</v>
      </c>
      <c r="C2815" s="26" t="s">
        <v>555</v>
      </c>
      <c r="D2815" s="26" t="s">
        <v>554</v>
      </c>
      <c r="E2815" s="25">
        <v>134.02046899999999</v>
      </c>
      <c r="F2815" s="25">
        <v>46.804183000000002</v>
      </c>
    </row>
    <row r="2816" spans="2:6" x14ac:dyDescent="0.25">
      <c r="B2816" s="26" t="s">
        <v>87</v>
      </c>
      <c r="C2816" s="26" t="s">
        <v>553</v>
      </c>
      <c r="D2816" s="26" t="s">
        <v>552</v>
      </c>
      <c r="E2816" s="25">
        <v>126.669624</v>
      </c>
      <c r="F2816" s="25">
        <v>45.713619999999999</v>
      </c>
    </row>
    <row r="2817" spans="2:6" x14ac:dyDescent="0.25">
      <c r="B2817" s="26" t="s">
        <v>87</v>
      </c>
      <c r="C2817" s="26" t="s">
        <v>549</v>
      </c>
      <c r="D2817" s="26" t="s">
        <v>551</v>
      </c>
      <c r="E2817" s="25">
        <v>131.13055800000001</v>
      </c>
      <c r="F2817" s="25">
        <v>45.266185</v>
      </c>
    </row>
    <row r="2818" spans="2:6" x14ac:dyDescent="0.25">
      <c r="B2818" s="26" t="s">
        <v>87</v>
      </c>
      <c r="C2818" s="26" t="s">
        <v>549</v>
      </c>
      <c r="D2818" s="26" t="s">
        <v>550</v>
      </c>
      <c r="E2818" s="25">
        <v>130.98763199999999</v>
      </c>
      <c r="F2818" s="25">
        <v>45.309806000000002</v>
      </c>
    </row>
    <row r="2819" spans="2:6" x14ac:dyDescent="0.25">
      <c r="B2819" s="26" t="s">
        <v>87</v>
      </c>
      <c r="C2819" s="26" t="s">
        <v>549</v>
      </c>
      <c r="D2819" s="26" t="s">
        <v>548</v>
      </c>
      <c r="E2819" s="25">
        <v>130.48453599999999</v>
      </c>
      <c r="F2819" s="25">
        <v>45.217934999999997</v>
      </c>
    </row>
    <row r="2820" spans="2:6" x14ac:dyDescent="0.25">
      <c r="B2820" s="26" t="s">
        <v>87</v>
      </c>
      <c r="C2820" s="26" t="s">
        <v>547</v>
      </c>
      <c r="D2820" s="26" t="s">
        <v>546</v>
      </c>
      <c r="E2820" s="25">
        <v>125.140473</v>
      </c>
      <c r="F2820" s="25">
        <v>46.567678000000001</v>
      </c>
    </row>
    <row r="2821" spans="2:6" x14ac:dyDescent="0.25">
      <c r="B2821" s="26" t="s">
        <v>87</v>
      </c>
      <c r="C2821" s="26" t="s">
        <v>544</v>
      </c>
      <c r="D2821" s="26" t="s">
        <v>545</v>
      </c>
      <c r="E2821" s="25">
        <v>123.211539</v>
      </c>
      <c r="F2821" s="25">
        <v>47.343606000000001</v>
      </c>
    </row>
    <row r="2822" spans="2:6" x14ac:dyDescent="0.25">
      <c r="B2822" s="26" t="s">
        <v>87</v>
      </c>
      <c r="C2822" s="26" t="s">
        <v>544</v>
      </c>
      <c r="D2822" s="26" t="s">
        <v>543</v>
      </c>
      <c r="E2822" s="25">
        <v>123.964376</v>
      </c>
      <c r="F2822" s="25">
        <v>47.323577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7CFD-F009-4348-8376-73BCF63A5F59}">
  <dimension ref="A1:O71"/>
  <sheetViews>
    <sheetView workbookViewId="0">
      <selection activeCell="I34" sqref="I34"/>
    </sheetView>
  </sheetViews>
  <sheetFormatPr defaultRowHeight="13.8" x14ac:dyDescent="0.25"/>
  <cols>
    <col min="1" max="1" width="9.33203125" style="42" bestFit="1" customWidth="1"/>
    <col min="2" max="2" width="6.6640625" style="42" bestFit="1" customWidth="1"/>
    <col min="3" max="3" width="7.5546875" style="42" bestFit="1" customWidth="1"/>
    <col min="4" max="4" width="22.5546875" style="42" bestFit="1" customWidth="1"/>
    <col min="5" max="5" width="17.44140625" style="42" bestFit="1" customWidth="1"/>
    <col min="6" max="6" width="15.33203125" style="42" bestFit="1" customWidth="1"/>
    <col min="7" max="7" width="16.88671875" style="42" bestFit="1" customWidth="1"/>
    <col min="8" max="8" width="12.109375" style="42" bestFit="1" customWidth="1"/>
    <col min="9" max="10" width="22.5546875" style="42" bestFit="1" customWidth="1"/>
    <col min="11" max="11" width="12.21875" style="42" bestFit="1" customWidth="1"/>
    <col min="12" max="12" width="12.77734375" style="42" bestFit="1" customWidth="1"/>
    <col min="13" max="13" width="15.33203125" style="42" bestFit="1" customWidth="1"/>
    <col min="14" max="14" width="12.77734375" style="42" bestFit="1" customWidth="1"/>
    <col min="15" max="15" width="12.21875" style="42" bestFit="1" customWidth="1"/>
    <col min="16" max="16384" width="8.88671875" style="42"/>
  </cols>
  <sheetData>
    <row r="1" spans="1:15" x14ac:dyDescent="0.25">
      <c r="H1" s="42" t="s">
        <v>3665</v>
      </c>
      <c r="I1" s="42" t="s">
        <v>3665</v>
      </c>
      <c r="J1" s="42" t="s">
        <v>3665</v>
      </c>
      <c r="K1" s="42" t="s">
        <v>3665</v>
      </c>
      <c r="L1" s="42" t="s">
        <v>3664</v>
      </c>
      <c r="M1" s="42" t="s">
        <v>3664</v>
      </c>
      <c r="N1" s="42" t="s">
        <v>3664</v>
      </c>
      <c r="O1" s="42" t="s">
        <v>3664</v>
      </c>
    </row>
    <row r="2" spans="1:15" x14ac:dyDescent="0.25">
      <c r="A2" s="18"/>
      <c r="B2" s="18"/>
      <c r="C2" s="18" t="s">
        <v>3652</v>
      </c>
      <c r="D2" s="9" t="s">
        <v>3647</v>
      </c>
      <c r="E2" s="9" t="s">
        <v>72</v>
      </c>
      <c r="F2" s="9" t="s">
        <v>79</v>
      </c>
      <c r="G2" s="51" t="s">
        <v>3660</v>
      </c>
      <c r="H2" s="9" t="s">
        <v>3659</v>
      </c>
      <c r="I2" s="9" t="s">
        <v>3661</v>
      </c>
      <c r="J2" s="9" t="s">
        <v>3662</v>
      </c>
      <c r="K2" s="9" t="s">
        <v>3663</v>
      </c>
      <c r="L2" s="9" t="s">
        <v>3659</v>
      </c>
      <c r="M2" s="9" t="s">
        <v>3661</v>
      </c>
      <c r="N2" s="9" t="s">
        <v>3662</v>
      </c>
      <c r="O2" s="9" t="s">
        <v>3663</v>
      </c>
    </row>
    <row r="3" spans="1:15" x14ac:dyDescent="0.25">
      <c r="A3" s="6" t="s">
        <v>47</v>
      </c>
      <c r="B3" s="4" t="s">
        <v>3</v>
      </c>
      <c r="C3" s="40">
        <v>0.76149999999999995</v>
      </c>
      <c r="D3" s="2">
        <v>4457.6871880199669</v>
      </c>
      <c r="E3" s="2">
        <v>23628.6</v>
      </c>
      <c r="F3" s="2">
        <v>18.865642433406833</v>
      </c>
      <c r="G3" s="1">
        <f>F3/13</f>
        <v>1.451203264108218</v>
      </c>
      <c r="H3" s="52">
        <f>2-EXP(C3*0.5)</f>
        <v>0.53661828575332282</v>
      </c>
      <c r="I3" s="52">
        <f>2-EXP(C3*0.3)</f>
        <v>0.74334930897349327</v>
      </c>
      <c r="J3" s="52">
        <f>2-EXP(C3*0.2)</f>
        <v>0.83549046310450836</v>
      </c>
      <c r="K3" s="52">
        <f>2-EXP(C3*0.05)</f>
        <v>0.96119085935753179</v>
      </c>
      <c r="L3" s="52">
        <f>G3*H3</f>
        <v>0.77874220786537851</v>
      </c>
      <c r="M3" s="52">
        <f>G3*I3</f>
        <v>1.0787509435549216</v>
      </c>
      <c r="N3" s="52">
        <f>G3*J3</f>
        <v>1.2124664871885491</v>
      </c>
      <c r="O3" s="52">
        <f>G3*K3</f>
        <v>1.3948833125306332</v>
      </c>
    </row>
    <row r="4" spans="1:15" x14ac:dyDescent="0.25">
      <c r="A4" s="6" t="s">
        <v>49</v>
      </c>
      <c r="B4" s="4" t="s">
        <v>5</v>
      </c>
      <c r="C4" s="40">
        <v>0.64770000000000005</v>
      </c>
      <c r="D4" s="2">
        <v>98.541329011345212</v>
      </c>
      <c r="E4" s="2">
        <v>1353.49</v>
      </c>
      <c r="F4" s="2">
        <v>7.4743119699139253</v>
      </c>
      <c r="G4" s="1">
        <f t="shared" ref="G4:G23" si="0">F4/13</f>
        <v>0.57494707460876349</v>
      </c>
      <c r="H4" s="52">
        <f t="shared" ref="H4:H23" si="1">2-EXP(C4*0.5)</f>
        <v>0.61756007442258376</v>
      </c>
      <c r="I4" s="52">
        <f t="shared" ref="I4:I23" si="2">2-EXP(C4*0.3)</f>
        <v>0.7855272888526954</v>
      </c>
      <c r="J4" s="52">
        <f t="shared" ref="J4:J23" si="3">2-EXP(C4*0.2)</f>
        <v>0.86169535726213731</v>
      </c>
      <c r="K4" s="52">
        <f t="shared" ref="K4:K22" si="4">2-EXP(C4*0.05)</f>
        <v>0.96708489892306426</v>
      </c>
      <c r="L4" s="52">
        <f t="shared" ref="L4:L23" si="5">G4*H4</f>
        <v>0.35506435818443477</v>
      </c>
      <c r="M4" s="52">
        <f t="shared" ref="M4:M23" si="6">G4*I4</f>
        <v>0.45163661675121036</v>
      </c>
      <c r="N4" s="52">
        <f t="shared" ref="N4:N23" si="7">G4*J4</f>
        <v>0.49542922486181917</v>
      </c>
      <c r="O4" s="52">
        <f t="shared" ref="O4:O22" si="8">G4*K4</f>
        <v>0.55602263353412751</v>
      </c>
    </row>
    <row r="5" spans="1:15" x14ac:dyDescent="0.25">
      <c r="A5" s="6" t="s">
        <v>50</v>
      </c>
      <c r="B5" s="4" t="s">
        <v>7</v>
      </c>
      <c r="C5" s="40">
        <v>0.79490000000000005</v>
      </c>
      <c r="D5" s="2">
        <v>1715.45</v>
      </c>
      <c r="E5" s="2">
        <v>26927.09</v>
      </c>
      <c r="F5" s="2">
        <v>6.3707218269779613</v>
      </c>
      <c r="G5" s="1">
        <f t="shared" si="0"/>
        <v>0.49005552515215089</v>
      </c>
      <c r="H5" s="52">
        <f t="shared" si="1"/>
        <v>0.51197460916279058</v>
      </c>
      <c r="I5" s="52">
        <f t="shared" si="2"/>
        <v>0.73069437370357493</v>
      </c>
      <c r="J5" s="52">
        <f>2-EXP(C5*0.2)</f>
        <v>0.82768549984374995</v>
      </c>
      <c r="K5" s="52">
        <f t="shared" si="4"/>
        <v>0.95945459871854677</v>
      </c>
      <c r="L5" s="53">
        <f t="shared" si="5"/>
        <v>0.25089598595783852</v>
      </c>
      <c r="M5" s="52">
        <f t="shared" si="6"/>
        <v>0.3580808150310274</v>
      </c>
      <c r="N5" s="52">
        <f t="shared" si="7"/>
        <v>0.4056118522867494</v>
      </c>
      <c r="O5" s="52">
        <f t="shared" si="8"/>
        <v>0.47018602723466363</v>
      </c>
    </row>
    <row r="6" spans="1:15" x14ac:dyDescent="0.25">
      <c r="A6" s="6" t="s">
        <v>51</v>
      </c>
      <c r="B6" s="4" t="s">
        <v>9</v>
      </c>
      <c r="C6" s="40">
        <v>0.90700000000000003</v>
      </c>
      <c r="D6" s="2">
        <v>541.54499999999996</v>
      </c>
      <c r="E6" s="2">
        <v>3435.89</v>
      </c>
      <c r="F6" s="2">
        <v>15.761418438890651</v>
      </c>
      <c r="G6" s="1">
        <f t="shared" si="0"/>
        <v>1.2124168029915885</v>
      </c>
      <c r="H6" s="52">
        <f t="shared" si="1"/>
        <v>0.42618910473176896</v>
      </c>
      <c r="I6" s="52">
        <f t="shared" si="2"/>
        <v>0.68728173342560694</v>
      </c>
      <c r="J6" s="52">
        <f t="shared" si="3"/>
        <v>0.8011053587490844</v>
      </c>
      <c r="K6" s="52">
        <f t="shared" si="4"/>
        <v>0.95360596626363314</v>
      </c>
      <c r="L6" s="52">
        <f t="shared" si="5"/>
        <v>0.51671883182873857</v>
      </c>
      <c r="M6" s="52">
        <f t="shared" si="6"/>
        <v>0.83327192199439148</v>
      </c>
      <c r="N6" s="52">
        <f t="shared" si="7"/>
        <v>0.97127359791399448</v>
      </c>
      <c r="O6" s="52">
        <f t="shared" si="8"/>
        <v>1.1561678969310587</v>
      </c>
    </row>
    <row r="7" spans="1:15" x14ac:dyDescent="0.25">
      <c r="A7" s="6" t="s">
        <v>52</v>
      </c>
      <c r="B7" s="4" t="s">
        <v>11</v>
      </c>
      <c r="C7" s="40">
        <v>0.58099999999999996</v>
      </c>
      <c r="D7" s="2">
        <v>568.81355932203394</v>
      </c>
      <c r="E7" s="2">
        <v>2694.08</v>
      </c>
      <c r="F7" s="2">
        <v>21.113462084349162</v>
      </c>
      <c r="G7" s="1">
        <f t="shared" si="0"/>
        <v>1.6241124680268586</v>
      </c>
      <c r="H7" s="52">
        <f t="shared" si="1"/>
        <v>0.66290413114923341</v>
      </c>
      <c r="I7" s="52">
        <f t="shared" si="2"/>
        <v>0.80958736395203523</v>
      </c>
      <c r="J7" s="52">
        <f t="shared" si="3"/>
        <v>0.87677950623090384</v>
      </c>
      <c r="K7" s="52">
        <f t="shared" si="4"/>
        <v>0.97052393300834328</v>
      </c>
      <c r="L7" s="52">
        <f t="shared" si="5"/>
        <v>1.0766308645059819</v>
      </c>
      <c r="M7" s="52">
        <f t="shared" si="6"/>
        <v>1.3148609317514985</v>
      </c>
      <c r="N7" s="52">
        <f t="shared" si="7"/>
        <v>1.4239885277800437</v>
      </c>
      <c r="O7" s="52">
        <f t="shared" si="8"/>
        <v>1.5762400201173139</v>
      </c>
    </row>
    <row r="8" spans="1:15" x14ac:dyDescent="0.25">
      <c r="A8" s="6" t="s">
        <v>53</v>
      </c>
      <c r="B8" s="4" t="s">
        <v>13</v>
      </c>
      <c r="C8" s="40">
        <v>0.61850000000000005</v>
      </c>
      <c r="D8" s="2">
        <v>479.28339722795636</v>
      </c>
      <c r="E8" s="2">
        <v>10751.02</v>
      </c>
      <c r="F8" s="2">
        <v>4.4580272125617508</v>
      </c>
      <c r="G8" s="1">
        <f t="shared" si="0"/>
        <v>0.34292517019705776</v>
      </c>
      <c r="H8" s="52">
        <f t="shared" si="1"/>
        <v>0.63759707133595578</v>
      </c>
      <c r="I8" s="52">
        <f t="shared" si="2"/>
        <v>0.7961196077100765</v>
      </c>
      <c r="J8" s="52">
        <f t="shared" si="3"/>
        <v>0.86832368282650396</v>
      </c>
      <c r="K8" s="52">
        <f t="shared" si="4"/>
        <v>0.9685918546252883</v>
      </c>
      <c r="L8" s="53">
        <f t="shared" si="5"/>
        <v>0.21864808420502821</v>
      </c>
      <c r="M8" s="53">
        <f t="shared" si="6"/>
        <v>0.27300945197119286</v>
      </c>
      <c r="N8" s="52">
        <f t="shared" si="7"/>
        <v>0.29777004671941487</v>
      </c>
      <c r="O8" s="52">
        <f t="shared" si="8"/>
        <v>0.3321545265988608</v>
      </c>
    </row>
    <row r="9" spans="1:15" x14ac:dyDescent="0.25">
      <c r="A9" s="6" t="s">
        <v>54</v>
      </c>
      <c r="B9" s="4" t="s">
        <v>15</v>
      </c>
      <c r="C9" s="40">
        <v>0.66959999999999997</v>
      </c>
      <c r="D9" s="2">
        <v>146.78977272727275</v>
      </c>
      <c r="E9" s="2">
        <v>3146.64</v>
      </c>
      <c r="F9" s="2">
        <v>4.6649687516612248</v>
      </c>
      <c r="G9" s="1">
        <f t="shared" si="0"/>
        <v>0.35884375012778652</v>
      </c>
      <c r="H9" s="52">
        <f t="shared" si="1"/>
        <v>0.60233917489763367</v>
      </c>
      <c r="I9" s="52">
        <f t="shared" si="2"/>
        <v>0.77752193434674544</v>
      </c>
      <c r="J9" s="52">
        <f t="shared" si="3"/>
        <v>0.85669864812216523</v>
      </c>
      <c r="K9" s="52">
        <f t="shared" si="4"/>
        <v>0.96595323741578398</v>
      </c>
      <c r="L9" s="53">
        <f t="shared" si="5"/>
        <v>0.21614564836914354</v>
      </c>
      <c r="M9" s="52">
        <f t="shared" si="6"/>
        <v>0.27900888672759677</v>
      </c>
      <c r="N9" s="52">
        <f t="shared" si="7"/>
        <v>0.30742095562156274</v>
      </c>
      <c r="O9" s="52">
        <f t="shared" si="8"/>
        <v>0.34662628216235603</v>
      </c>
    </row>
    <row r="10" spans="1:15" x14ac:dyDescent="0.25">
      <c r="A10" s="6" t="s">
        <v>56</v>
      </c>
      <c r="B10" s="4" t="s">
        <v>17</v>
      </c>
      <c r="C10" s="40">
        <v>0.65080000000000005</v>
      </c>
      <c r="D10" s="2">
        <v>201.63934426229508</v>
      </c>
      <c r="E10" s="2">
        <v>3065</v>
      </c>
      <c r="F10" s="2">
        <v>6.5787714278073439</v>
      </c>
      <c r="G10" s="1">
        <f t="shared" si="0"/>
        <v>0.5060593406005649</v>
      </c>
      <c r="H10" s="52">
        <f t="shared" si="1"/>
        <v>0.61541563102364005</v>
      </c>
      <c r="I10" s="52">
        <f t="shared" si="2"/>
        <v>0.78439730386975515</v>
      </c>
      <c r="J10" s="52">
        <f t="shared" si="3"/>
        <v>0.86098938955626547</v>
      </c>
      <c r="K10" s="52">
        <f t="shared" si="4"/>
        <v>0.96692478467386356</v>
      </c>
      <c r="L10" s="52">
        <f t="shared" si="5"/>
        <v>0.31143682843110382</v>
      </c>
      <c r="M10" s="52">
        <f t="shared" si="6"/>
        <v>0.39695158236518924</v>
      </c>
      <c r="N10" s="52">
        <f t="shared" si="7"/>
        <v>0.43571172274292658</v>
      </c>
      <c r="O10" s="52">
        <f t="shared" si="8"/>
        <v>0.48932131894239861</v>
      </c>
    </row>
    <row r="11" spans="1:15" x14ac:dyDescent="0.25">
      <c r="A11" s="6" t="s">
        <v>55</v>
      </c>
      <c r="B11" s="4" t="s">
        <v>19</v>
      </c>
      <c r="C11" s="40">
        <v>0.3306</v>
      </c>
      <c r="D11" s="2">
        <v>476.09</v>
      </c>
      <c r="E11" s="2">
        <v>3252.34</v>
      </c>
      <c r="F11" s="2">
        <v>14.638383440845667</v>
      </c>
      <c r="G11" s="1">
        <f t="shared" si="0"/>
        <v>1.1260294954496666</v>
      </c>
      <c r="H11" s="52">
        <f t="shared" si="1"/>
        <v>0.82025301027499808</v>
      </c>
      <c r="I11" s="52">
        <f t="shared" si="2"/>
        <v>0.89573495062025033</v>
      </c>
      <c r="J11" s="52">
        <f t="shared" si="3"/>
        <v>0.93164508793640666</v>
      </c>
      <c r="K11" s="52">
        <f t="shared" si="4"/>
        <v>0.98333262365014962</v>
      </c>
      <c r="L11" s="52">
        <f t="shared" si="5"/>
        <v>0.92362908330102622</v>
      </c>
      <c r="M11" s="52">
        <f t="shared" si="6"/>
        <v>1.0086239745035526</v>
      </c>
      <c r="N11" s="52">
        <f t="shared" si="7"/>
        <v>1.0490598483071922</v>
      </c>
      <c r="O11" s="52">
        <f t="shared" si="8"/>
        <v>1.1072615380679749</v>
      </c>
    </row>
    <row r="12" spans="1:15" x14ac:dyDescent="0.25">
      <c r="A12" s="6" t="s">
        <v>57</v>
      </c>
      <c r="B12" s="4" t="s">
        <v>21</v>
      </c>
      <c r="C12" s="40">
        <v>0.48509999999999998</v>
      </c>
      <c r="D12" s="2">
        <v>371.22399999999999</v>
      </c>
      <c r="E12" s="2">
        <v>2248.8000000000002</v>
      </c>
      <c r="F12" s="2">
        <v>16.50764852365706</v>
      </c>
      <c r="G12" s="1">
        <f t="shared" si="0"/>
        <v>1.2698191172043893</v>
      </c>
      <c r="H12" s="52">
        <f t="shared" si="1"/>
        <v>0.7255050276810584</v>
      </c>
      <c r="I12" s="52">
        <f t="shared" si="2"/>
        <v>0.84334756636529029</v>
      </c>
      <c r="J12" s="52">
        <f t="shared" si="3"/>
        <v>0.89811758895114346</v>
      </c>
      <c r="K12" s="52">
        <f t="shared" si="4"/>
        <v>0.97544845477324649</v>
      </c>
      <c r="L12" s="52">
        <f t="shared" si="5"/>
        <v>0.92126015377730763</v>
      </c>
      <c r="M12" s="52">
        <f t="shared" si="6"/>
        <v>1.070898862218443</v>
      </c>
      <c r="N12" s="52">
        <f t="shared" si="7"/>
        <v>1.1404468839476756</v>
      </c>
      <c r="O12" s="52">
        <f t="shared" si="8"/>
        <v>1.2386430957185495</v>
      </c>
    </row>
    <row r="13" spans="1:15" x14ac:dyDescent="0.25">
      <c r="A13" s="6" t="s">
        <v>58</v>
      </c>
      <c r="B13" s="4" t="s">
        <v>23</v>
      </c>
      <c r="C13" s="40">
        <v>1.0740000000000001</v>
      </c>
      <c r="D13" s="2">
        <v>570</v>
      </c>
      <c r="E13" s="2">
        <v>4177.41</v>
      </c>
      <c r="F13" s="2">
        <v>13.644818200751182</v>
      </c>
      <c r="G13" s="1">
        <f t="shared" si="0"/>
        <v>1.0496014000577831</v>
      </c>
      <c r="H13" s="52">
        <f t="shared" si="1"/>
        <v>0.28913344408705899</v>
      </c>
      <c r="I13" s="52">
        <f t="shared" si="2"/>
        <v>0.61983921948802667</v>
      </c>
      <c r="J13" s="52">
        <f t="shared" si="3"/>
        <v>0.76038605061774645</v>
      </c>
      <c r="K13" s="52">
        <f t="shared" si="4"/>
        <v>0.94483199573350873</v>
      </c>
      <c r="L13" s="52">
        <f t="shared" si="5"/>
        <v>0.30347486771730586</v>
      </c>
      <c r="M13" s="52">
        <f t="shared" si="6"/>
        <v>0.65058411258535631</v>
      </c>
      <c r="N13" s="52">
        <f t="shared" si="7"/>
        <v>0.79810226331279499</v>
      </c>
      <c r="O13" s="52">
        <f t="shared" si="8"/>
        <v>0.99169698554128016</v>
      </c>
    </row>
    <row r="14" spans="1:15" x14ac:dyDescent="0.25">
      <c r="A14" s="6" t="s">
        <v>59</v>
      </c>
      <c r="B14" s="4" t="s">
        <v>25</v>
      </c>
      <c r="C14" s="40">
        <v>0.70079999999999998</v>
      </c>
      <c r="D14" s="2">
        <v>551.34020618556679</v>
      </c>
      <c r="E14" s="2">
        <v>1187</v>
      </c>
      <c r="F14" s="2">
        <v>46.445858354722326</v>
      </c>
      <c r="G14" s="1">
        <f t="shared" si="0"/>
        <v>3.5727583349786403</v>
      </c>
      <c r="H14" s="52">
        <f t="shared" si="1"/>
        <v>0.58036471084676333</v>
      </c>
      <c r="I14" s="52">
        <f t="shared" si="2"/>
        <v>0.76602582177609646</v>
      </c>
      <c r="J14" s="52">
        <f t="shared" si="3"/>
        <v>0.84954214261066574</v>
      </c>
      <c r="K14" s="52">
        <f t="shared" si="4"/>
        <v>0.96433886558351789</v>
      </c>
      <c r="L14" s="52">
        <f t="shared" si="5"/>
        <v>2.0735028580052424</v>
      </c>
      <c r="M14" s="52">
        <f t="shared" si="6"/>
        <v>2.7368251395594112</v>
      </c>
      <c r="N14" s="52">
        <f t="shared" si="7"/>
        <v>3.0352087709278686</v>
      </c>
      <c r="O14" s="52">
        <f>G14*K14</f>
        <v>3.4453497197573602</v>
      </c>
    </row>
    <row r="15" spans="1:15" x14ac:dyDescent="0.25">
      <c r="A15" s="6" t="s">
        <v>60</v>
      </c>
      <c r="B15" s="4" t="s">
        <v>27</v>
      </c>
      <c r="C15" s="40">
        <v>0.64659999999999995</v>
      </c>
      <c r="D15" s="2">
        <v>172.58</v>
      </c>
      <c r="E15" s="2">
        <v>1080.3</v>
      </c>
      <c r="F15" s="2">
        <v>15.975192076275111</v>
      </c>
      <c r="G15" s="1">
        <f t="shared" si="0"/>
        <v>1.2288609289442394</v>
      </c>
      <c r="H15" s="52">
        <f t="shared" si="1"/>
        <v>0.61832020732594128</v>
      </c>
      <c r="I15" s="52">
        <f t="shared" si="2"/>
        <v>0.78592799872660835</v>
      </c>
      <c r="J15" s="52">
        <f t="shared" si="3"/>
        <v>0.86194575673858731</v>
      </c>
      <c r="K15" s="52">
        <f>2-EXP(C15*0.05)</f>
        <v>0.96714170769136798</v>
      </c>
      <c r="L15" s="52">
        <f t="shared" si="5"/>
        <v>0.75982954435955086</v>
      </c>
      <c r="M15" s="52">
        <f t="shared" si="6"/>
        <v>0.96579621059846688</v>
      </c>
      <c r="N15" s="52">
        <f t="shared" si="7"/>
        <v>1.0592114633253258</v>
      </c>
      <c r="O15" s="52">
        <f t="shared" si="8"/>
        <v>1.1884826573343326</v>
      </c>
    </row>
    <row r="16" spans="1:15" x14ac:dyDescent="0.25">
      <c r="A16" s="6" t="s">
        <v>61</v>
      </c>
      <c r="B16" s="4" t="s">
        <v>29</v>
      </c>
      <c r="C16" s="40">
        <v>0.87970000000000004</v>
      </c>
      <c r="D16" s="2">
        <v>357.66</v>
      </c>
      <c r="E16" s="2">
        <v>1080.03</v>
      </c>
      <c r="F16" s="2">
        <v>33.115746784811535</v>
      </c>
      <c r="G16" s="1">
        <f t="shared" si="0"/>
        <v>2.5473651372931951</v>
      </c>
      <c r="H16" s="52">
        <f t="shared" si="1"/>
        <v>0.44752567010435773</v>
      </c>
      <c r="I16" s="52">
        <f t="shared" si="2"/>
        <v>0.69798898996331205</v>
      </c>
      <c r="J16" s="52">
        <f t="shared" si="3"/>
        <v>0.80763348548650393</v>
      </c>
      <c r="K16" s="52">
        <f t="shared" si="4"/>
        <v>0.95503331972931971</v>
      </c>
      <c r="L16" s="52">
        <f t="shared" si="5"/>
        <v>1.1400112900676165</v>
      </c>
      <c r="M16" s="52">
        <f t="shared" si="6"/>
        <v>1.7780328192470309</v>
      </c>
      <c r="N16" s="52">
        <f t="shared" si="7"/>
        <v>2.05733738463891</v>
      </c>
      <c r="O16" s="52">
        <f t="shared" si="8"/>
        <v>2.4328185836318545</v>
      </c>
    </row>
    <row r="17" spans="1:15" x14ac:dyDescent="0.25">
      <c r="A17" s="6" t="s">
        <v>62</v>
      </c>
      <c r="B17" s="4" t="s">
        <v>31</v>
      </c>
      <c r="C17" s="40">
        <v>0.60270000000000001</v>
      </c>
      <c r="D17" s="2">
        <v>349.50108459869853</v>
      </c>
      <c r="E17" s="2">
        <v>1292.18</v>
      </c>
      <c r="F17" s="2">
        <v>24.423555876918137</v>
      </c>
      <c r="G17" s="1">
        <f t="shared" si="0"/>
        <v>1.8787350674552412</v>
      </c>
      <c r="H17" s="52">
        <f t="shared" si="1"/>
        <v>0.64831765242121753</v>
      </c>
      <c r="I17" s="52">
        <f t="shared" si="2"/>
        <v>0.80181249796084209</v>
      </c>
      <c r="J17" s="52">
        <f t="shared" si="3"/>
        <v>0.87189413570213636</v>
      </c>
      <c r="K17" s="52">
        <f t="shared" si="4"/>
        <v>0.96940634529395986</v>
      </c>
      <c r="L17" s="52">
        <f t="shared" si="5"/>
        <v>1.2180171084539997</v>
      </c>
      <c r="M17" s="52">
        <f t="shared" si="6"/>
        <v>1.5063932574429182</v>
      </c>
      <c r="N17" s="52">
        <f t="shared" si="7"/>
        <v>1.6380580878521824</v>
      </c>
      <c r="O17" s="52">
        <f t="shared" si="8"/>
        <v>1.8212576955173865</v>
      </c>
    </row>
    <row r="18" spans="1:15" x14ac:dyDescent="0.25">
      <c r="A18" s="6" t="s">
        <v>63</v>
      </c>
      <c r="B18" s="4" t="s">
        <v>33</v>
      </c>
      <c r="C18" s="40">
        <v>0.59970000000000001</v>
      </c>
      <c r="D18" s="2">
        <v>155.65068493150687</v>
      </c>
      <c r="E18" s="2">
        <v>1698.2</v>
      </c>
      <c r="F18" s="2">
        <v>9.1656274250092373</v>
      </c>
      <c r="G18" s="1">
        <f t="shared" si="0"/>
        <v>0.70504826346224903</v>
      </c>
      <c r="H18" s="52">
        <f t="shared" si="1"/>
        <v>0.6503436560599809</v>
      </c>
      <c r="I18" s="52">
        <f t="shared" si="2"/>
        <v>0.80289038159228587</v>
      </c>
      <c r="J18" s="52">
        <f t="shared" si="3"/>
        <v>0.8725707962022653</v>
      </c>
      <c r="K18" s="52">
        <f t="shared" si="4"/>
        <v>0.96956092274856687</v>
      </c>
      <c r="L18" s="52">
        <f t="shared" si="5"/>
        <v>0.4585236653587797</v>
      </c>
      <c r="M18" s="52">
        <f t="shared" si="6"/>
        <v>0.56607646929218358</v>
      </c>
      <c r="N18" s="52">
        <f t="shared" si="7"/>
        <v>0.61520452461027919</v>
      </c>
      <c r="O18" s="52">
        <f t="shared" si="8"/>
        <v>0.68358724490473288</v>
      </c>
    </row>
    <row r="19" spans="1:15" x14ac:dyDescent="0.25">
      <c r="A19" s="6" t="s">
        <v>64</v>
      </c>
      <c r="B19" s="4" t="s">
        <v>35</v>
      </c>
      <c r="C19" s="40">
        <v>0.49340000000000001</v>
      </c>
      <c r="D19" s="2">
        <v>684.09799999999996</v>
      </c>
      <c r="E19" s="2">
        <v>9482.5</v>
      </c>
      <c r="F19" s="2">
        <v>7.2143211178486686</v>
      </c>
      <c r="G19" s="1">
        <f t="shared" si="0"/>
        <v>0.55494777829605146</v>
      </c>
      <c r="H19" s="52">
        <f t="shared" si="1"/>
        <v>0.72020488335326371</v>
      </c>
      <c r="I19" s="52">
        <f t="shared" si="2"/>
        <v>0.84046391314719471</v>
      </c>
      <c r="J19" s="52">
        <f t="shared" si="3"/>
        <v>0.89628694513481166</v>
      </c>
      <c r="K19" s="52">
        <f t="shared" si="4"/>
        <v>0.97502317764307644</v>
      </c>
      <c r="L19" s="52">
        <f t="shared" si="5"/>
        <v>0.39967609993486058</v>
      </c>
      <c r="M19" s="52">
        <f t="shared" si="6"/>
        <v>0.46641358133904126</v>
      </c>
      <c r="N19" s="52">
        <f t="shared" si="7"/>
        <v>0.49739244891831869</v>
      </c>
      <c r="O19" s="52">
        <f t="shared" si="8"/>
        <v>0.54108694622018161</v>
      </c>
    </row>
    <row r="20" spans="1:15" x14ac:dyDescent="0.25">
      <c r="A20" s="6" t="s">
        <v>65</v>
      </c>
      <c r="B20" s="4" t="s">
        <v>37</v>
      </c>
      <c r="C20" s="40">
        <v>0.66020000000000001</v>
      </c>
      <c r="D20" s="2">
        <v>190.88748019017433</v>
      </c>
      <c r="E20" s="2">
        <v>3101.1</v>
      </c>
      <c r="F20" s="2">
        <v>6.1554764499749872</v>
      </c>
      <c r="G20" s="1">
        <f t="shared" si="0"/>
        <v>0.47349818845961439</v>
      </c>
      <c r="H20" s="52">
        <f t="shared" si="1"/>
        <v>0.60889276776830092</v>
      </c>
      <c r="I20" s="52">
        <f t="shared" si="2"/>
        <v>0.78096446624055171</v>
      </c>
      <c r="J20" s="52">
        <f t="shared" si="3"/>
        <v>0.85884603548709526</v>
      </c>
      <c r="K20" s="52">
        <f t="shared" si="4"/>
        <v>0.96643912520162445</v>
      </c>
      <c r="L20" s="52">
        <f t="shared" si="5"/>
        <v>0.28830962250445119</v>
      </c>
      <c r="M20" s="52">
        <f>G20*I20</f>
        <v>0.36978526001623091</v>
      </c>
      <c r="N20" s="52">
        <f t="shared" si="7"/>
        <v>0.4066620419688613</v>
      </c>
      <c r="O20" s="52">
        <f t="shared" si="8"/>
        <v>0.45760717503946363</v>
      </c>
    </row>
    <row r="21" spans="1:15" x14ac:dyDescent="0.25">
      <c r="A21" s="6" t="s">
        <v>66</v>
      </c>
      <c r="B21" s="4" t="s">
        <v>39</v>
      </c>
      <c r="C21" s="40">
        <v>0.66549999999999998</v>
      </c>
      <c r="D21" s="2">
        <v>398.25</v>
      </c>
      <c r="E21" s="2">
        <v>1080.94</v>
      </c>
      <c r="F21" s="2">
        <v>36.842933002756858</v>
      </c>
      <c r="G21" s="1">
        <f t="shared" si="0"/>
        <v>2.8340717694428355</v>
      </c>
      <c r="H21" s="52">
        <f t="shared" si="1"/>
        <v>0.60520144476009374</v>
      </c>
      <c r="I21" s="52">
        <f t="shared" si="2"/>
        <v>0.77902465800299447</v>
      </c>
      <c r="J21" s="52">
        <f t="shared" si="3"/>
        <v>0.85763577095783239</v>
      </c>
      <c r="K21" s="52">
        <f t="shared" si="4"/>
        <v>0.96616519527569067</v>
      </c>
      <c r="L21" s="52">
        <f>G21*H21</f>
        <v>1.7151843294205993</v>
      </c>
      <c r="M21" s="52">
        <f t="shared" si="6"/>
        <v>2.2078117909461463</v>
      </c>
      <c r="N21" s="52">
        <f t="shared" si="7"/>
        <v>2.4306013269359346</v>
      </c>
      <c r="O21" s="52">
        <f t="shared" si="8"/>
        <v>2.7381815045490594</v>
      </c>
    </row>
    <row r="22" spans="1:15" x14ac:dyDescent="0.25">
      <c r="A22" s="6" t="s">
        <v>67</v>
      </c>
      <c r="B22" s="4" t="s">
        <v>41</v>
      </c>
      <c r="C22" s="40">
        <v>0.86119999999999997</v>
      </c>
      <c r="D22" s="2">
        <v>362.75299999999999</v>
      </c>
      <c r="E22" s="2">
        <v>2101.77</v>
      </c>
      <c r="F22" s="2">
        <v>17.259405168025044</v>
      </c>
      <c r="G22" s="1">
        <f t="shared" si="0"/>
        <v>1.3276465513865419</v>
      </c>
      <c r="H22" s="52">
        <f t="shared" si="1"/>
        <v>0.46181984517588592</v>
      </c>
      <c r="I22" s="52">
        <f t="shared" si="2"/>
        <v>0.70519513551783652</v>
      </c>
      <c r="J22" s="52">
        <f t="shared" si="3"/>
        <v>0.81203708989826451</v>
      </c>
      <c r="K22" s="52">
        <f t="shared" si="4"/>
        <v>0.95599946699657057</v>
      </c>
      <c r="L22" s="52">
        <f t="shared" si="5"/>
        <v>0.61313352480963168</v>
      </c>
      <c r="M22" s="52">
        <f t="shared" si="6"/>
        <v>0.93624988972482071</v>
      </c>
      <c r="N22" s="52">
        <f t="shared" si="7"/>
        <v>1.078098242001394</v>
      </c>
      <c r="O22" s="52">
        <f t="shared" si="8"/>
        <v>1.2692293954853691</v>
      </c>
    </row>
    <row r="23" spans="1:15" x14ac:dyDescent="0.25">
      <c r="A23" s="6" t="s">
        <v>68</v>
      </c>
      <c r="B23" s="4" t="s">
        <v>43</v>
      </c>
      <c r="C23" s="40">
        <v>0.75929999999999997</v>
      </c>
      <c r="D23" s="2">
        <v>345.46</v>
      </c>
      <c r="E23" s="2">
        <v>921.96</v>
      </c>
      <c r="F23" s="2">
        <v>37.470172241745843</v>
      </c>
      <c r="G23" s="1">
        <f t="shared" si="0"/>
        <v>2.8823209416727571</v>
      </c>
      <c r="H23" s="52">
        <f t="shared" si="1"/>
        <v>0.53822712061759459</v>
      </c>
      <c r="I23" s="52">
        <f t="shared" si="2"/>
        <v>0.74417842479125396</v>
      </c>
      <c r="J23" s="52">
        <f t="shared" si="3"/>
        <v>0.83600273459275032</v>
      </c>
      <c r="K23" s="52">
        <f>2-EXP(C23*0.05)</f>
        <v>0.96130512207843766</v>
      </c>
      <c r="L23" s="52">
        <f t="shared" si="5"/>
        <v>1.5513433011323219</v>
      </c>
      <c r="M23" s="52">
        <f t="shared" si="6"/>
        <v>2.1449610581168761</v>
      </c>
      <c r="N23" s="52">
        <f t="shared" si="7"/>
        <v>2.4096281892123761</v>
      </c>
      <c r="O23" s="52">
        <f>G23*K23</f>
        <v>2.7707898847039671</v>
      </c>
    </row>
    <row r="24" spans="1:15" x14ac:dyDescent="0.25">
      <c r="L24" s="42">
        <v>0.09</v>
      </c>
      <c r="M24" s="42">
        <v>0.17</v>
      </c>
      <c r="N24" s="42">
        <v>0.21</v>
      </c>
      <c r="O24" s="42">
        <v>0.27</v>
      </c>
    </row>
    <row r="25" spans="1:15" ht="14.4" thickBot="1" x14ac:dyDescent="0.3"/>
    <row r="26" spans="1:15" ht="14.4" thickBot="1" x14ac:dyDescent="0.3">
      <c r="A26" s="18"/>
      <c r="B26" s="18"/>
      <c r="C26" s="18" t="s">
        <v>3652</v>
      </c>
      <c r="D26" s="9" t="s">
        <v>3647</v>
      </c>
      <c r="E26" s="9" t="s">
        <v>72</v>
      </c>
      <c r="F26" s="9" t="s">
        <v>79</v>
      </c>
      <c r="H26" s="54">
        <v>0.09</v>
      </c>
      <c r="I26" s="42">
        <f>H26*2</f>
        <v>0.18</v>
      </c>
      <c r="J26" s="42">
        <f>H26*3</f>
        <v>0.27</v>
      </c>
      <c r="K26" s="42">
        <f>H26*5</f>
        <v>0.44999999999999996</v>
      </c>
    </row>
    <row r="27" spans="1:15" ht="14.4" thickBot="1" x14ac:dyDescent="0.3">
      <c r="A27" s="6" t="s">
        <v>47</v>
      </c>
      <c r="B27" s="4" t="s">
        <v>3</v>
      </c>
      <c r="C27" s="40">
        <v>0.76149999999999995</v>
      </c>
      <c r="D27" s="2">
        <v>4457.6871880199669</v>
      </c>
      <c r="E27" s="2">
        <v>23628.6</v>
      </c>
      <c r="F27" s="2">
        <v>18.865642433406833</v>
      </c>
      <c r="H27" s="55">
        <v>0.17</v>
      </c>
      <c r="I27" s="42">
        <f t="shared" ref="I27:I29" si="9">H27*2</f>
        <v>0.34</v>
      </c>
      <c r="J27" s="42">
        <f t="shared" ref="J27:J29" si="10">H27*3</f>
        <v>0.51</v>
      </c>
      <c r="K27" s="42">
        <f t="shared" ref="K27:K29" si="11">H27*5</f>
        <v>0.85000000000000009</v>
      </c>
    </row>
    <row r="28" spans="1:15" ht="14.4" thickBot="1" x14ac:dyDescent="0.3">
      <c r="A28" s="6" t="s">
        <v>49</v>
      </c>
      <c r="B28" s="4" t="s">
        <v>5</v>
      </c>
      <c r="C28" s="40">
        <v>0.64770000000000005</v>
      </c>
      <c r="D28" s="2">
        <v>98.541329011345212</v>
      </c>
      <c r="E28" s="2">
        <v>1353.49</v>
      </c>
      <c r="F28" s="2">
        <v>7.4743119699139253</v>
      </c>
      <c r="H28" s="55">
        <v>0.21</v>
      </c>
      <c r="I28" s="42">
        <f t="shared" si="9"/>
        <v>0.42</v>
      </c>
      <c r="J28" s="42">
        <f t="shared" si="10"/>
        <v>0.63</v>
      </c>
      <c r="K28" s="42">
        <f t="shared" si="11"/>
        <v>1.05</v>
      </c>
    </row>
    <row r="29" spans="1:15" ht="14.4" thickBot="1" x14ac:dyDescent="0.3">
      <c r="A29" s="6" t="s">
        <v>50</v>
      </c>
      <c r="B29" s="4" t="s">
        <v>7</v>
      </c>
      <c r="C29" s="40">
        <v>0.79490000000000005</v>
      </c>
      <c r="D29" s="2">
        <v>1715.45</v>
      </c>
      <c r="E29" s="2">
        <v>26927.09</v>
      </c>
      <c r="F29" s="2">
        <v>6.3707218269779613</v>
      </c>
      <c r="H29" s="55">
        <v>0.27</v>
      </c>
      <c r="I29" s="42">
        <f t="shared" si="9"/>
        <v>0.54</v>
      </c>
      <c r="J29" s="42">
        <f t="shared" si="10"/>
        <v>0.81</v>
      </c>
      <c r="K29" s="42">
        <f t="shared" si="11"/>
        <v>1.35</v>
      </c>
    </row>
    <row r="30" spans="1:15" x14ac:dyDescent="0.25">
      <c r="A30" s="6" t="s">
        <v>51</v>
      </c>
      <c r="B30" s="4" t="s">
        <v>9</v>
      </c>
      <c r="C30" s="40">
        <v>0.90700000000000003</v>
      </c>
      <c r="D30" s="2">
        <v>541.54499999999996</v>
      </c>
      <c r="E30" s="2">
        <v>3435.89</v>
      </c>
      <c r="F30" s="2">
        <v>15.761418438890651</v>
      </c>
    </row>
    <row r="31" spans="1:15" x14ac:dyDescent="0.25">
      <c r="A31" s="6" t="s">
        <v>52</v>
      </c>
      <c r="B31" s="4" t="s">
        <v>11</v>
      </c>
      <c r="C31" s="40">
        <v>0.58099999999999996</v>
      </c>
      <c r="D31" s="2">
        <v>568.81355932203394</v>
      </c>
      <c r="E31" s="2">
        <v>2694.08</v>
      </c>
      <c r="F31" s="2">
        <v>21.113462084349162</v>
      </c>
    </row>
    <row r="32" spans="1:15" x14ac:dyDescent="0.25">
      <c r="A32" s="6" t="s">
        <v>53</v>
      </c>
      <c r="B32" s="4" t="s">
        <v>13</v>
      </c>
      <c r="C32" s="40">
        <v>0.61850000000000005</v>
      </c>
      <c r="D32" s="2">
        <v>479.28339722795636</v>
      </c>
      <c r="E32" s="2">
        <v>10751.02</v>
      </c>
      <c r="F32" s="2">
        <v>4.4580272125617508</v>
      </c>
    </row>
    <row r="33" spans="1:6" x14ac:dyDescent="0.25">
      <c r="A33" s="6" t="s">
        <v>54</v>
      </c>
      <c r="B33" s="4" t="s">
        <v>15</v>
      </c>
      <c r="C33" s="40">
        <v>0.66959999999999997</v>
      </c>
      <c r="D33" s="2">
        <v>146.78977272727275</v>
      </c>
      <c r="E33" s="2">
        <v>3146.64</v>
      </c>
      <c r="F33" s="2">
        <v>4.6649687516612248</v>
      </c>
    </row>
    <row r="34" spans="1:6" x14ac:dyDescent="0.25">
      <c r="A34" s="6" t="s">
        <v>56</v>
      </c>
      <c r="B34" s="4" t="s">
        <v>17</v>
      </c>
      <c r="C34" s="40">
        <v>0.65080000000000005</v>
      </c>
      <c r="D34" s="2">
        <v>201.63934426229508</v>
      </c>
      <c r="E34" s="2">
        <v>3065</v>
      </c>
      <c r="F34" s="2">
        <v>6.5787714278073439</v>
      </c>
    </row>
    <row r="35" spans="1:6" x14ac:dyDescent="0.25">
      <c r="A35" s="6" t="s">
        <v>55</v>
      </c>
      <c r="B35" s="4" t="s">
        <v>19</v>
      </c>
      <c r="C35" s="40">
        <v>0.3306</v>
      </c>
      <c r="D35" s="2">
        <v>476.09</v>
      </c>
      <c r="E35" s="2">
        <v>3252.34</v>
      </c>
      <c r="F35" s="2">
        <v>14.638383440845667</v>
      </c>
    </row>
    <row r="36" spans="1:6" x14ac:dyDescent="0.25">
      <c r="A36" s="6" t="s">
        <v>57</v>
      </c>
      <c r="B36" s="4" t="s">
        <v>21</v>
      </c>
      <c r="C36" s="40">
        <v>0.48509999999999998</v>
      </c>
      <c r="D36" s="2">
        <v>371.22399999999999</v>
      </c>
      <c r="E36" s="2">
        <v>2248.8000000000002</v>
      </c>
      <c r="F36" s="2">
        <v>16.50764852365706</v>
      </c>
    </row>
    <row r="37" spans="1:6" x14ac:dyDescent="0.25">
      <c r="A37" s="6" t="s">
        <v>58</v>
      </c>
      <c r="B37" s="4" t="s">
        <v>23</v>
      </c>
      <c r="C37" s="40">
        <v>1.0740000000000001</v>
      </c>
      <c r="D37" s="2">
        <v>570</v>
      </c>
      <c r="E37" s="2">
        <v>4177.41</v>
      </c>
      <c r="F37" s="2">
        <v>13.644818200751182</v>
      </c>
    </row>
    <row r="38" spans="1:6" x14ac:dyDescent="0.25">
      <c r="A38" s="6" t="s">
        <v>59</v>
      </c>
      <c r="B38" s="4" t="s">
        <v>25</v>
      </c>
      <c r="C38" s="40">
        <v>0.70079999999999998</v>
      </c>
      <c r="D38" s="2">
        <v>551.34020618556679</v>
      </c>
      <c r="E38" s="2">
        <v>1187</v>
      </c>
      <c r="F38" s="2">
        <v>46.445858354722326</v>
      </c>
    </row>
    <row r="39" spans="1:6" x14ac:dyDescent="0.25">
      <c r="A39" s="6" t="s">
        <v>60</v>
      </c>
      <c r="B39" s="4" t="s">
        <v>27</v>
      </c>
      <c r="C39" s="40">
        <v>0.64659999999999995</v>
      </c>
      <c r="D39" s="2">
        <v>172.58</v>
      </c>
      <c r="E39" s="2">
        <v>1080.3</v>
      </c>
      <c r="F39" s="2">
        <v>15.975192076275111</v>
      </c>
    </row>
    <row r="40" spans="1:6" x14ac:dyDescent="0.25">
      <c r="A40" s="6" t="s">
        <v>61</v>
      </c>
      <c r="B40" s="4" t="s">
        <v>29</v>
      </c>
      <c r="C40" s="40">
        <v>0.87970000000000004</v>
      </c>
      <c r="D40" s="2">
        <v>357.66</v>
      </c>
      <c r="E40" s="2">
        <v>1080.03</v>
      </c>
      <c r="F40" s="2">
        <v>33.115746784811535</v>
      </c>
    </row>
    <row r="41" spans="1:6" x14ac:dyDescent="0.25">
      <c r="A41" s="6" t="s">
        <v>62</v>
      </c>
      <c r="B41" s="4" t="s">
        <v>31</v>
      </c>
      <c r="C41" s="40">
        <v>0.60270000000000001</v>
      </c>
      <c r="D41" s="2">
        <v>349.50108459869853</v>
      </c>
      <c r="E41" s="2">
        <v>1292.18</v>
      </c>
      <c r="F41" s="2">
        <v>24.423555876918137</v>
      </c>
    </row>
    <row r="42" spans="1:6" x14ac:dyDescent="0.25">
      <c r="A42" s="6" t="s">
        <v>63</v>
      </c>
      <c r="B42" s="4" t="s">
        <v>33</v>
      </c>
      <c r="C42" s="40">
        <v>0.59970000000000001</v>
      </c>
      <c r="D42" s="2">
        <v>155.65068493150687</v>
      </c>
      <c r="E42" s="2">
        <v>1698.2</v>
      </c>
      <c r="F42" s="2">
        <v>9.1656274250092373</v>
      </c>
    </row>
    <row r="43" spans="1:6" x14ac:dyDescent="0.25">
      <c r="A43" s="6" t="s">
        <v>64</v>
      </c>
      <c r="B43" s="4" t="s">
        <v>35</v>
      </c>
      <c r="C43" s="40">
        <v>0.49340000000000001</v>
      </c>
      <c r="D43" s="2">
        <v>684.09799999999996</v>
      </c>
      <c r="E43" s="2">
        <v>9482.5</v>
      </c>
      <c r="F43" s="2">
        <v>7.2143211178486686</v>
      </c>
    </row>
    <row r="44" spans="1:6" x14ac:dyDescent="0.25">
      <c r="A44" s="6" t="s">
        <v>65</v>
      </c>
      <c r="B44" s="4" t="s">
        <v>37</v>
      </c>
      <c r="C44" s="40">
        <v>0.66020000000000001</v>
      </c>
      <c r="D44" s="2">
        <v>190.88748019017433</v>
      </c>
      <c r="E44" s="2">
        <v>3101.1</v>
      </c>
      <c r="F44" s="2">
        <v>6.1554764499749872</v>
      </c>
    </row>
    <row r="45" spans="1:6" x14ac:dyDescent="0.25">
      <c r="A45" s="6" t="s">
        <v>66</v>
      </c>
      <c r="B45" s="4" t="s">
        <v>39</v>
      </c>
      <c r="C45" s="40">
        <v>0.66549999999999998</v>
      </c>
      <c r="D45" s="2">
        <v>398.25</v>
      </c>
      <c r="E45" s="2">
        <v>1080.94</v>
      </c>
      <c r="F45" s="2">
        <v>36.842933002756858</v>
      </c>
    </row>
    <row r="46" spans="1:6" x14ac:dyDescent="0.25">
      <c r="A46" s="6" t="s">
        <v>67</v>
      </c>
      <c r="B46" s="4" t="s">
        <v>41</v>
      </c>
      <c r="C46" s="40">
        <v>0.86119999999999997</v>
      </c>
      <c r="D46" s="2">
        <v>362.75299999999999</v>
      </c>
      <c r="E46" s="2">
        <v>2101.77</v>
      </c>
      <c r="F46" s="2">
        <v>17.259405168025044</v>
      </c>
    </row>
    <row r="47" spans="1:6" x14ac:dyDescent="0.25">
      <c r="A47" s="6" t="s">
        <v>68</v>
      </c>
      <c r="B47" s="4" t="s">
        <v>43</v>
      </c>
      <c r="C47" s="40">
        <v>0.75929999999999997</v>
      </c>
      <c r="D47" s="2">
        <v>345.46</v>
      </c>
      <c r="E47" s="2">
        <v>921.96</v>
      </c>
      <c r="F47" s="2">
        <v>37.470172241745843</v>
      </c>
    </row>
    <row r="50" spans="1:14" x14ac:dyDescent="0.25">
      <c r="A50" s="18"/>
      <c r="B50" s="18"/>
      <c r="C50" s="18"/>
      <c r="D50" s="18" t="s">
        <v>3653</v>
      </c>
      <c r="E50" s="6" t="s">
        <v>73</v>
      </c>
      <c r="F50" s="6" t="s">
        <v>3654</v>
      </c>
      <c r="G50" s="6" t="s">
        <v>3655</v>
      </c>
      <c r="H50" s="18" t="s">
        <v>3652</v>
      </c>
      <c r="I50" s="9" t="s">
        <v>3647</v>
      </c>
      <c r="J50" s="9" t="s">
        <v>3656</v>
      </c>
      <c r="K50" s="9" t="s">
        <v>76</v>
      </c>
      <c r="L50" s="9" t="s">
        <v>72</v>
      </c>
      <c r="M50" s="9" t="s">
        <v>79</v>
      </c>
      <c r="N50" s="42" t="s">
        <v>3666</v>
      </c>
    </row>
    <row r="51" spans="1:14" x14ac:dyDescent="0.25">
      <c r="A51" s="6" t="s">
        <v>59</v>
      </c>
      <c r="B51" s="4" t="s">
        <v>25</v>
      </c>
      <c r="C51" s="5">
        <v>441400</v>
      </c>
      <c r="D51" s="50">
        <v>2.6524000000000001</v>
      </c>
      <c r="E51" s="2">
        <v>438.3</v>
      </c>
      <c r="F51" s="2">
        <f t="shared" ref="F51:F71" si="12">D51/E51*1000</f>
        <v>6.051562856490988</v>
      </c>
      <c r="G51" s="44">
        <v>3</v>
      </c>
      <c r="H51" s="40">
        <v>0.70079999999999998</v>
      </c>
      <c r="I51" s="2">
        <v>551.34020618556679</v>
      </c>
      <c r="J51" s="2">
        <v>106.96</v>
      </c>
      <c r="K51" s="10">
        <v>80.599999999999994</v>
      </c>
      <c r="L51" s="2">
        <v>1187</v>
      </c>
      <c r="M51" s="1">
        <v>46.445858354722326</v>
      </c>
      <c r="N51" s="42">
        <v>3</v>
      </c>
    </row>
    <row r="52" spans="1:14" x14ac:dyDescent="0.25">
      <c r="A52" s="6" t="s">
        <v>68</v>
      </c>
      <c r="B52" s="4" t="s">
        <v>43</v>
      </c>
      <c r="C52" s="5">
        <v>445300</v>
      </c>
      <c r="D52" s="50">
        <v>1.1479999999999999</v>
      </c>
      <c r="E52" s="2">
        <v>254.52</v>
      </c>
      <c r="F52" s="2">
        <f t="shared" si="12"/>
        <v>4.5104510451045101</v>
      </c>
      <c r="G52" s="44">
        <v>1</v>
      </c>
      <c r="H52" s="40">
        <v>0.75929999999999997</v>
      </c>
      <c r="I52" s="2">
        <v>345.46</v>
      </c>
      <c r="J52" s="2">
        <v>221.02</v>
      </c>
      <c r="K52" s="10">
        <v>36.021536502055227</v>
      </c>
      <c r="L52" s="2">
        <v>921.96</v>
      </c>
      <c r="M52" s="1">
        <v>37.470172241745843</v>
      </c>
      <c r="N52" s="42">
        <v>3</v>
      </c>
    </row>
    <row r="53" spans="1:14" x14ac:dyDescent="0.25">
      <c r="A53" s="6" t="s">
        <v>66</v>
      </c>
      <c r="B53" s="4" t="s">
        <v>39</v>
      </c>
      <c r="C53" s="5">
        <v>445100</v>
      </c>
      <c r="D53" s="50">
        <v>1.1155999999999999</v>
      </c>
      <c r="E53" s="2">
        <v>265.98</v>
      </c>
      <c r="F53" s="2">
        <f t="shared" si="12"/>
        <v>4.1943003233325813</v>
      </c>
      <c r="G53" s="44">
        <v>1</v>
      </c>
      <c r="H53" s="40">
        <v>0.66549999999999998</v>
      </c>
      <c r="I53" s="2">
        <v>398.25</v>
      </c>
      <c r="J53" s="2">
        <v>199.93</v>
      </c>
      <c r="K53" s="10">
        <v>49.797865662272443</v>
      </c>
      <c r="L53" s="2">
        <v>1080.94</v>
      </c>
      <c r="M53" s="1">
        <v>36.842933002756858</v>
      </c>
      <c r="N53" s="42">
        <v>3</v>
      </c>
    </row>
    <row r="54" spans="1:14" x14ac:dyDescent="0.25">
      <c r="A54" s="6" t="s">
        <v>61</v>
      </c>
      <c r="B54" s="4" t="s">
        <v>29</v>
      </c>
      <c r="C54" s="5">
        <v>441600</v>
      </c>
      <c r="D54" s="50">
        <v>2.1484000000000001</v>
      </c>
      <c r="E54" s="2">
        <v>310.56</v>
      </c>
      <c r="F54" s="2">
        <f t="shared" si="12"/>
        <v>6.9178258629572387</v>
      </c>
      <c r="G54" s="44">
        <v>3</v>
      </c>
      <c r="H54" s="40">
        <v>0.87970000000000004</v>
      </c>
      <c r="I54" s="2">
        <v>357.66</v>
      </c>
      <c r="J54" s="2">
        <v>53.35</v>
      </c>
      <c r="K54" s="10">
        <v>85.083598948722255</v>
      </c>
      <c r="L54" s="2">
        <v>1080.03</v>
      </c>
      <c r="M54" s="1">
        <v>33.115746784811535</v>
      </c>
      <c r="N54" s="42">
        <v>3</v>
      </c>
    </row>
    <row r="55" spans="1:14" x14ac:dyDescent="0.25">
      <c r="A55" s="6" t="s">
        <v>62</v>
      </c>
      <c r="B55" s="4" t="s">
        <v>31</v>
      </c>
      <c r="C55" s="5">
        <v>441700</v>
      </c>
      <c r="D55" s="50">
        <v>1.7209000000000001</v>
      </c>
      <c r="E55" s="2">
        <v>257.08999999999997</v>
      </c>
      <c r="F55" s="2">
        <f t="shared" si="12"/>
        <v>6.6937648294371632</v>
      </c>
      <c r="G55" s="44">
        <v>3</v>
      </c>
      <c r="H55" s="40">
        <v>0.60270000000000001</v>
      </c>
      <c r="I55" s="2">
        <v>349.50108459869853</v>
      </c>
      <c r="J55" s="2">
        <v>161.12</v>
      </c>
      <c r="K55" s="10">
        <v>53.9</v>
      </c>
      <c r="L55" s="2">
        <v>1292.18</v>
      </c>
      <c r="M55" s="2">
        <v>24.423555876918137</v>
      </c>
      <c r="N55" s="42">
        <v>2</v>
      </c>
    </row>
    <row r="56" spans="1:14" x14ac:dyDescent="0.25">
      <c r="A56" s="6" t="s">
        <v>52</v>
      </c>
      <c r="B56" s="4" t="s">
        <v>11</v>
      </c>
      <c r="C56" s="5">
        <v>440500</v>
      </c>
      <c r="D56" s="50">
        <v>2.8252000000000002</v>
      </c>
      <c r="E56" s="2">
        <v>566.48</v>
      </c>
      <c r="F56" s="2">
        <f t="shared" si="12"/>
        <v>4.9872899308007348</v>
      </c>
      <c r="G56" s="44">
        <v>1</v>
      </c>
      <c r="H56" s="40">
        <v>0.58099999999999996</v>
      </c>
      <c r="I56" s="2">
        <v>568.81355932203394</v>
      </c>
      <c r="J56" s="2">
        <v>234.92</v>
      </c>
      <c r="K56" s="10">
        <v>58.7</v>
      </c>
      <c r="L56" s="2">
        <v>2694.08</v>
      </c>
      <c r="M56" s="2">
        <v>21.113462084349162</v>
      </c>
      <c r="N56" s="42">
        <v>2</v>
      </c>
    </row>
    <row r="57" spans="1:14" x14ac:dyDescent="0.25">
      <c r="A57" s="6" t="s">
        <v>47</v>
      </c>
      <c r="B57" s="4" t="s">
        <v>3</v>
      </c>
      <c r="C57" s="5">
        <v>440100</v>
      </c>
      <c r="D57" s="50">
        <v>17.7835</v>
      </c>
      <c r="E57" s="2">
        <v>1530.59</v>
      </c>
      <c r="F57" s="2">
        <f t="shared" si="12"/>
        <v>11.618722192095859</v>
      </c>
      <c r="G57" s="44">
        <v>4</v>
      </c>
      <c r="H57" s="40">
        <v>0.76149999999999995</v>
      </c>
      <c r="I57" s="2">
        <v>4457.6871880199669</v>
      </c>
      <c r="J57" s="2">
        <v>2679.07</v>
      </c>
      <c r="K57" s="10">
        <v>39.9</v>
      </c>
      <c r="L57" s="2">
        <v>23628.6</v>
      </c>
      <c r="M57" s="2">
        <v>18.865642433406833</v>
      </c>
      <c r="N57" s="42">
        <v>2</v>
      </c>
    </row>
    <row r="58" spans="1:14" x14ac:dyDescent="0.25">
      <c r="A58" s="6" t="s">
        <v>67</v>
      </c>
      <c r="B58" s="4" t="s">
        <v>41</v>
      </c>
      <c r="C58" s="5">
        <v>445200</v>
      </c>
      <c r="D58" s="50">
        <v>2.7204999999999999</v>
      </c>
      <c r="E58" s="2">
        <v>610.5</v>
      </c>
      <c r="F58" s="2">
        <f t="shared" si="12"/>
        <v>4.4561834561834566</v>
      </c>
      <c r="G58" s="44">
        <v>1</v>
      </c>
      <c r="H58" s="40">
        <v>0.86119999999999997</v>
      </c>
      <c r="I58" s="2">
        <v>362.75299999999999</v>
      </c>
      <c r="J58" s="2">
        <v>37.01</v>
      </c>
      <c r="K58" s="10">
        <v>89.797465493048989</v>
      </c>
      <c r="L58" s="2">
        <v>2101.77</v>
      </c>
      <c r="M58" s="2">
        <v>17.259405168025044</v>
      </c>
      <c r="N58" s="42">
        <v>2</v>
      </c>
    </row>
    <row r="59" spans="1:14" x14ac:dyDescent="0.25">
      <c r="A59" s="6" t="s">
        <v>57</v>
      </c>
      <c r="B59" s="4" t="s">
        <v>21</v>
      </c>
      <c r="C59" s="5">
        <v>441200</v>
      </c>
      <c r="D59" s="50">
        <v>2.6440999999999999</v>
      </c>
      <c r="E59" s="2">
        <v>418.71</v>
      </c>
      <c r="F59" s="2">
        <f t="shared" si="12"/>
        <v>6.3148718683575744</v>
      </c>
      <c r="G59" s="44">
        <v>3</v>
      </c>
      <c r="H59" s="40">
        <v>0.48509999999999998</v>
      </c>
      <c r="I59" s="2">
        <v>371.22399999999999</v>
      </c>
      <c r="J59" s="2">
        <v>68.67</v>
      </c>
      <c r="K59" s="10">
        <v>81.501734801629212</v>
      </c>
      <c r="L59" s="2">
        <v>2248.8000000000002</v>
      </c>
      <c r="M59" s="2">
        <v>16.50764852365706</v>
      </c>
      <c r="N59" s="42">
        <v>2</v>
      </c>
    </row>
    <row r="60" spans="1:14" x14ac:dyDescent="0.25">
      <c r="A60" s="6" t="s">
        <v>60</v>
      </c>
      <c r="B60" s="4" t="s">
        <v>27</v>
      </c>
      <c r="C60" s="5">
        <v>441500</v>
      </c>
      <c r="D60" s="50">
        <v>1.2809999999999999</v>
      </c>
      <c r="E60" s="2">
        <v>301.5</v>
      </c>
      <c r="F60" s="2">
        <f t="shared" si="12"/>
        <v>4.2487562189054717</v>
      </c>
      <c r="G60" s="44">
        <v>1</v>
      </c>
      <c r="H60" s="40">
        <v>0.64659999999999995</v>
      </c>
      <c r="I60" s="2">
        <v>172.58</v>
      </c>
      <c r="J60" s="2">
        <v>69.02</v>
      </c>
      <c r="K60" s="10">
        <v>60.006953297021681</v>
      </c>
      <c r="L60" s="2">
        <v>1080.3</v>
      </c>
      <c r="M60" s="2">
        <v>15.975192076275111</v>
      </c>
      <c r="N60" s="42">
        <v>2</v>
      </c>
    </row>
    <row r="61" spans="1:14" x14ac:dyDescent="0.25">
      <c r="A61" s="6" t="s">
        <v>51</v>
      </c>
      <c r="B61" s="4" t="s">
        <v>9</v>
      </c>
      <c r="C61" s="5">
        <v>440400</v>
      </c>
      <c r="D61" s="50">
        <v>2.0672999999999999</v>
      </c>
      <c r="E61" s="2">
        <v>202.37</v>
      </c>
      <c r="F61" s="2">
        <f t="shared" si="12"/>
        <v>10.215446953599841</v>
      </c>
      <c r="G61" s="44">
        <v>4</v>
      </c>
      <c r="H61" s="40">
        <v>0.90700000000000003</v>
      </c>
      <c r="I61" s="2">
        <v>541.54499999999996</v>
      </c>
      <c r="J61" s="2">
        <v>187.62799999999999</v>
      </c>
      <c r="K61" s="10">
        <v>65.353202411618611</v>
      </c>
      <c r="L61" s="2">
        <v>3435.89</v>
      </c>
      <c r="M61" s="2">
        <v>15.761418438890651</v>
      </c>
      <c r="N61" s="42">
        <v>2</v>
      </c>
    </row>
    <row r="62" spans="1:14" x14ac:dyDescent="0.25">
      <c r="A62" s="6" t="s">
        <v>55</v>
      </c>
      <c r="B62" s="4" t="s">
        <v>19</v>
      </c>
      <c r="C62" s="5">
        <v>440900</v>
      </c>
      <c r="D62" s="50">
        <v>3.6688000000000001</v>
      </c>
      <c r="E62" s="2">
        <v>641.15</v>
      </c>
      <c r="F62" s="2">
        <f t="shared" si="12"/>
        <v>5.7222178897293929</v>
      </c>
      <c r="G62" s="44">
        <v>2</v>
      </c>
      <c r="H62" s="40">
        <v>0.3306</v>
      </c>
      <c r="I62" s="2">
        <v>476.09</v>
      </c>
      <c r="J62" s="2">
        <v>88.62</v>
      </c>
      <c r="K62" s="10">
        <v>81.385872419080414</v>
      </c>
      <c r="L62" s="2">
        <v>3252.34</v>
      </c>
      <c r="M62" s="2">
        <v>14.638383440845667</v>
      </c>
      <c r="N62" s="42">
        <v>2</v>
      </c>
    </row>
    <row r="63" spans="1:14" x14ac:dyDescent="0.25">
      <c r="A63" s="6" t="s">
        <v>58</v>
      </c>
      <c r="B63" s="4" t="s">
        <v>23</v>
      </c>
      <c r="C63" s="5">
        <v>441300</v>
      </c>
      <c r="D63" s="50">
        <v>3.8771</v>
      </c>
      <c r="E63" s="2">
        <v>488</v>
      </c>
      <c r="F63" s="2">
        <f t="shared" si="12"/>
        <v>7.9448770491803273</v>
      </c>
      <c r="G63" s="44">
        <v>3</v>
      </c>
      <c r="H63" s="40">
        <v>1.0740000000000001</v>
      </c>
      <c r="I63" s="2">
        <v>570</v>
      </c>
      <c r="J63" s="2">
        <v>250.78</v>
      </c>
      <c r="K63" s="10">
        <v>56.003508771929823</v>
      </c>
      <c r="L63" s="2">
        <v>4177.41</v>
      </c>
      <c r="M63" s="2">
        <v>13.644818200751182</v>
      </c>
      <c r="N63" s="42">
        <v>2</v>
      </c>
    </row>
    <row r="64" spans="1:14" x14ac:dyDescent="0.25">
      <c r="A64" s="6" t="s">
        <v>63</v>
      </c>
      <c r="B64" s="4" t="s">
        <v>33</v>
      </c>
      <c r="C64" s="5">
        <v>441800</v>
      </c>
      <c r="D64" s="50">
        <v>2.5937999999999999</v>
      </c>
      <c r="E64" s="2">
        <v>388.58</v>
      </c>
      <c r="F64" s="2">
        <f t="shared" si="12"/>
        <v>6.6750733439703529</v>
      </c>
      <c r="G64" s="44">
        <v>3</v>
      </c>
      <c r="H64" s="40">
        <v>0.59970000000000001</v>
      </c>
      <c r="I64" s="2">
        <v>155.65068493150687</v>
      </c>
      <c r="J64" s="2">
        <v>90.9</v>
      </c>
      <c r="K64" s="10">
        <v>41.6</v>
      </c>
      <c r="L64" s="2">
        <v>1698.2</v>
      </c>
      <c r="M64" s="1">
        <v>9.1656274250092373</v>
      </c>
      <c r="N64" s="42">
        <v>1</v>
      </c>
    </row>
    <row r="65" spans="1:14" x14ac:dyDescent="0.25">
      <c r="A65" s="6" t="s">
        <v>49</v>
      </c>
      <c r="B65" s="4" t="s">
        <v>5</v>
      </c>
      <c r="C65" s="5">
        <v>440200</v>
      </c>
      <c r="D65" s="50">
        <v>2.4796</v>
      </c>
      <c r="E65" s="2">
        <v>303.04000000000002</v>
      </c>
      <c r="F65" s="2">
        <f t="shared" si="12"/>
        <v>8.1824181626187951</v>
      </c>
      <c r="G65" s="44">
        <v>3</v>
      </c>
      <c r="H65" s="40">
        <v>0.64770000000000005</v>
      </c>
      <c r="I65" s="2">
        <v>98.541329011345212</v>
      </c>
      <c r="J65" s="2">
        <v>60.8</v>
      </c>
      <c r="K65" s="10">
        <v>38.299999999999997</v>
      </c>
      <c r="L65" s="2">
        <v>1353.49</v>
      </c>
      <c r="M65" s="1">
        <v>7.4743119699139253</v>
      </c>
      <c r="N65" s="42">
        <v>1</v>
      </c>
    </row>
    <row r="66" spans="1:14" x14ac:dyDescent="0.25">
      <c r="A66" s="6" t="s">
        <v>64</v>
      </c>
      <c r="B66" s="4" t="s">
        <v>35</v>
      </c>
      <c r="C66" s="5">
        <v>441900</v>
      </c>
      <c r="D66" s="50">
        <v>5.8929999999999998</v>
      </c>
      <c r="E66" s="2">
        <v>846.45</v>
      </c>
      <c r="F66" s="2">
        <f t="shared" si="12"/>
        <v>6.9620178392108203</v>
      </c>
      <c r="G66" s="44">
        <v>3</v>
      </c>
      <c r="H66" s="40">
        <v>0.49340000000000001</v>
      </c>
      <c r="I66" s="2">
        <v>684.09799999999996</v>
      </c>
      <c r="J66" s="2">
        <v>366.697</v>
      </c>
      <c r="K66" s="10">
        <v>46.397007446301551</v>
      </c>
      <c r="L66" s="2">
        <v>9482.5</v>
      </c>
      <c r="M66" s="1">
        <v>7.2143211178486686</v>
      </c>
      <c r="N66" s="42">
        <v>1</v>
      </c>
    </row>
    <row r="67" spans="1:14" x14ac:dyDescent="0.25">
      <c r="A67" s="6" t="s">
        <v>56</v>
      </c>
      <c r="B67" s="4" t="s">
        <v>17</v>
      </c>
      <c r="C67" s="5">
        <v>440800</v>
      </c>
      <c r="D67" s="50">
        <v>4.2352999999999996</v>
      </c>
      <c r="E67" s="2">
        <v>736</v>
      </c>
      <c r="F67" s="2">
        <f t="shared" si="12"/>
        <v>5.7544836956521737</v>
      </c>
      <c r="G67" s="44">
        <v>2</v>
      </c>
      <c r="H67" s="40">
        <v>0.65080000000000005</v>
      </c>
      <c r="I67" s="2">
        <v>201.63934426229508</v>
      </c>
      <c r="J67" s="2">
        <v>147.6</v>
      </c>
      <c r="K67" s="10">
        <v>26.8</v>
      </c>
      <c r="L67" s="2">
        <v>3065</v>
      </c>
      <c r="M67" s="1">
        <v>6.5787714278073439</v>
      </c>
      <c r="N67" s="42">
        <v>1</v>
      </c>
    </row>
    <row r="68" spans="1:14" x14ac:dyDescent="0.25">
      <c r="A68" s="6" t="s">
        <v>50</v>
      </c>
      <c r="B68" s="4" t="s">
        <v>7</v>
      </c>
      <c r="C68" s="5">
        <v>440300</v>
      </c>
      <c r="D68" s="50">
        <v>13.032400000000001</v>
      </c>
      <c r="E68" s="2">
        <v>1343.88</v>
      </c>
      <c r="F68" s="2">
        <f t="shared" si="12"/>
        <v>9.6975920469089498</v>
      </c>
      <c r="G68" s="44">
        <v>4</v>
      </c>
      <c r="H68" s="40">
        <v>0.79490000000000005</v>
      </c>
      <c r="I68" s="2">
        <v>1715.45</v>
      </c>
      <c r="J68" s="2">
        <v>1383.76</v>
      </c>
      <c r="K68" s="10">
        <v>19.335451339298725</v>
      </c>
      <c r="L68" s="2">
        <v>26927.09</v>
      </c>
      <c r="M68" s="1">
        <v>6.3707218269779613</v>
      </c>
      <c r="N68" s="42">
        <v>1</v>
      </c>
    </row>
    <row r="69" spans="1:14" x14ac:dyDescent="0.25">
      <c r="A69" s="6" t="s">
        <v>65</v>
      </c>
      <c r="B69" s="4" t="s">
        <v>37</v>
      </c>
      <c r="C69" s="5">
        <v>442000</v>
      </c>
      <c r="D69" s="50">
        <v>2.7170999999999998</v>
      </c>
      <c r="E69" s="2">
        <v>338</v>
      </c>
      <c r="F69" s="2">
        <f t="shared" si="12"/>
        <v>8.0387573964497037</v>
      </c>
      <c r="G69" s="44">
        <v>3</v>
      </c>
      <c r="H69" s="40">
        <v>0.66020000000000001</v>
      </c>
      <c r="I69" s="2">
        <v>190.88748019017433</v>
      </c>
      <c r="J69" s="2">
        <v>120.45</v>
      </c>
      <c r="K69" s="10">
        <v>36.9</v>
      </c>
      <c r="L69" s="2">
        <v>3101.1</v>
      </c>
      <c r="M69" s="1">
        <v>6.1554764499749872</v>
      </c>
      <c r="N69" s="42">
        <v>1</v>
      </c>
    </row>
    <row r="70" spans="1:14" x14ac:dyDescent="0.25">
      <c r="A70" s="6" t="s">
        <v>54</v>
      </c>
      <c r="B70" s="4" t="s">
        <v>15</v>
      </c>
      <c r="C70" s="5">
        <v>440700</v>
      </c>
      <c r="D70" s="50">
        <v>2.7534999999999998</v>
      </c>
      <c r="E70" s="2">
        <v>463.03</v>
      </c>
      <c r="F70" s="2">
        <f t="shared" si="12"/>
        <v>5.9466989179966738</v>
      </c>
      <c r="G70" s="44">
        <v>2</v>
      </c>
      <c r="H70" s="40">
        <v>0.66959999999999997</v>
      </c>
      <c r="I70" s="2">
        <v>146.78977272727275</v>
      </c>
      <c r="J70" s="2">
        <v>103.34</v>
      </c>
      <c r="K70" s="10">
        <v>29.6</v>
      </c>
      <c r="L70" s="2">
        <v>3146.64</v>
      </c>
      <c r="M70" s="1">
        <v>4.6649687516612248</v>
      </c>
      <c r="N70" s="42">
        <v>1</v>
      </c>
    </row>
    <row r="71" spans="1:14" x14ac:dyDescent="0.25">
      <c r="A71" s="6" t="s">
        <v>53</v>
      </c>
      <c r="B71" s="4" t="s">
        <v>13</v>
      </c>
      <c r="C71" s="5">
        <v>440600</v>
      </c>
      <c r="D71" s="50">
        <v>6.0945999999999998</v>
      </c>
      <c r="E71" s="2">
        <v>815.86</v>
      </c>
      <c r="F71" s="2">
        <f t="shared" si="12"/>
        <v>7.4701541931213686</v>
      </c>
      <c r="G71" s="44">
        <v>3</v>
      </c>
      <c r="H71" s="40">
        <v>0.61850000000000005</v>
      </c>
      <c r="I71" s="2">
        <v>479.28339722795636</v>
      </c>
      <c r="J71" s="2">
        <v>325.05</v>
      </c>
      <c r="K71" s="10">
        <v>32.18</v>
      </c>
      <c r="L71" s="2">
        <v>10751.02</v>
      </c>
      <c r="M71" s="1">
        <v>4.4580272125617508</v>
      </c>
      <c r="N71" s="42">
        <v>1</v>
      </c>
    </row>
  </sheetData>
  <sortState xmlns:xlrd2="http://schemas.microsoft.com/office/spreadsheetml/2017/richdata2" ref="A50:M71">
    <sortCondition descending="1" ref="M51:M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9515-36B1-4D07-AC34-A4AE52DE2C51}">
  <dimension ref="A2:Y72"/>
  <sheetViews>
    <sheetView topLeftCell="A16" workbookViewId="0">
      <selection activeCell="Y40" sqref="Y40"/>
    </sheetView>
  </sheetViews>
  <sheetFormatPr defaultRowHeight="13.8" x14ac:dyDescent="0.25"/>
  <cols>
    <col min="1" max="1" width="6.6640625" bestFit="1" customWidth="1"/>
    <col min="2" max="2" width="9.33203125" bestFit="1" customWidth="1"/>
    <col min="3" max="3" width="7" bestFit="1" customWidth="1"/>
    <col min="4" max="4" width="8.5546875" bestFit="1" customWidth="1"/>
    <col min="5" max="5" width="7.109375" bestFit="1" customWidth="1"/>
    <col min="6" max="6" width="8.5546875" bestFit="1" customWidth="1"/>
    <col min="7" max="8" width="7.5546875" bestFit="1" customWidth="1"/>
    <col min="9" max="9" width="8.5546875" bestFit="1" customWidth="1"/>
    <col min="10" max="14" width="7.109375" bestFit="1" customWidth="1"/>
    <col min="15" max="15" width="7.5546875" bestFit="1" customWidth="1"/>
    <col min="16" max="16" width="7.109375" bestFit="1" customWidth="1"/>
    <col min="17" max="17" width="7.5546875" bestFit="1" customWidth="1"/>
    <col min="18" max="18" width="7.109375" bestFit="1" customWidth="1"/>
    <col min="19" max="19" width="7.5546875" bestFit="1" customWidth="1"/>
    <col min="20" max="20" width="8.5546875" bestFit="1" customWidth="1"/>
    <col min="21" max="24" width="7.109375" bestFit="1" customWidth="1"/>
    <col min="25" max="25" width="19.6640625" bestFit="1" customWidth="1"/>
  </cols>
  <sheetData>
    <row r="2" spans="1:25" x14ac:dyDescent="0.25">
      <c r="A2" s="56" t="s">
        <v>3643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spans="1:25" x14ac:dyDescent="0.25">
      <c r="A3" s="6"/>
      <c r="B3" s="6" t="s">
        <v>48</v>
      </c>
      <c r="C3" s="6" t="s">
        <v>44</v>
      </c>
      <c r="D3" s="6">
        <v>440100</v>
      </c>
      <c r="E3" s="6">
        <v>440200</v>
      </c>
      <c r="F3" s="6">
        <v>440300</v>
      </c>
      <c r="G3" s="6">
        <v>440400</v>
      </c>
      <c r="H3" s="6">
        <v>440500</v>
      </c>
      <c r="I3" s="6">
        <v>440600</v>
      </c>
      <c r="J3" s="6">
        <v>440700</v>
      </c>
      <c r="K3" s="6">
        <v>440800</v>
      </c>
      <c r="L3" s="6">
        <v>440900</v>
      </c>
      <c r="M3" s="6">
        <v>441200</v>
      </c>
      <c r="N3" s="6">
        <v>441300</v>
      </c>
      <c r="O3" s="6">
        <v>441400</v>
      </c>
      <c r="P3" s="6">
        <v>441500</v>
      </c>
      <c r="Q3" s="6">
        <v>441600</v>
      </c>
      <c r="R3" s="6">
        <v>441700</v>
      </c>
      <c r="S3" s="6">
        <v>441800</v>
      </c>
      <c r="T3" s="6">
        <v>441900</v>
      </c>
      <c r="U3" s="6">
        <v>442000</v>
      </c>
      <c r="V3" s="6">
        <v>445100</v>
      </c>
      <c r="W3" s="6">
        <v>445200</v>
      </c>
      <c r="X3" s="6">
        <v>445300</v>
      </c>
      <c r="Y3" s="45" t="s">
        <v>80</v>
      </c>
    </row>
    <row r="4" spans="1:25" x14ac:dyDescent="0.25">
      <c r="A4" s="4" t="s">
        <v>3</v>
      </c>
      <c r="B4" s="3" t="s">
        <v>47</v>
      </c>
      <c r="C4" s="5">
        <v>440100</v>
      </c>
      <c r="D4" s="41">
        <v>0</v>
      </c>
      <c r="E4" s="2">
        <v>32.508929994468552</v>
      </c>
      <c r="F4" s="2">
        <v>11.795587296332204</v>
      </c>
      <c r="G4" s="2">
        <v>13.049608887030276</v>
      </c>
      <c r="H4" s="2">
        <v>16.674481303481425</v>
      </c>
      <c r="I4" s="2">
        <v>44.72937829045734</v>
      </c>
      <c r="J4" s="2">
        <v>22.363151467260519</v>
      </c>
      <c r="K4" s="2">
        <v>28.695357012971272</v>
      </c>
      <c r="L4" s="2">
        <v>21.014439187857281</v>
      </c>
      <c r="M4" s="2">
        <v>22.768968011081096</v>
      </c>
      <c r="N4" s="2">
        <v>12.730106464712987</v>
      </c>
      <c r="O4" s="2">
        <v>20.263239540822408</v>
      </c>
      <c r="P4" s="2">
        <v>15.40768968828794</v>
      </c>
      <c r="Q4" s="2">
        <v>12.858217194425336</v>
      </c>
      <c r="R4" s="2">
        <v>19.106492169338562</v>
      </c>
      <c r="S4" s="2">
        <v>41.636431767584355</v>
      </c>
      <c r="T4" s="2">
        <v>17.2405208525009</v>
      </c>
      <c r="U4" s="2">
        <v>12.918110112931316</v>
      </c>
      <c r="V4" s="2">
        <v>14.081220756507646</v>
      </c>
      <c r="W4" s="2">
        <v>16.417053337621173</v>
      </c>
      <c r="X4" s="2">
        <v>20.456662465852077</v>
      </c>
      <c r="Y4" s="11">
        <v>56.635399999999997</v>
      </c>
    </row>
    <row r="5" spans="1:25" x14ac:dyDescent="0.25">
      <c r="A5" s="4" t="s">
        <v>5</v>
      </c>
      <c r="B5" s="3" t="s">
        <v>49</v>
      </c>
      <c r="C5" s="5">
        <v>440200</v>
      </c>
      <c r="D5" s="2">
        <v>3.4163643854060939</v>
      </c>
      <c r="E5" s="41">
        <v>0</v>
      </c>
      <c r="F5" s="2">
        <v>1.4762220067633078</v>
      </c>
      <c r="G5" s="2">
        <v>1.1714624247395709</v>
      </c>
      <c r="H5" s="2">
        <v>0.39980240132625561</v>
      </c>
      <c r="I5" s="2">
        <v>2.5154725119385271</v>
      </c>
      <c r="J5" s="2">
        <v>1.1309758988542078</v>
      </c>
      <c r="K5" s="2">
        <v>0.4950903139774519</v>
      </c>
      <c r="L5" s="2">
        <v>0.44763125041067098</v>
      </c>
      <c r="M5" s="2">
        <v>0.69052590289326266</v>
      </c>
      <c r="N5" s="2">
        <v>0.85259576336296805</v>
      </c>
      <c r="O5" s="2">
        <v>0.98724771882930384</v>
      </c>
      <c r="P5" s="2">
        <v>0.32560079276714776</v>
      </c>
      <c r="Q5" s="2">
        <v>2.6769284925676442</v>
      </c>
      <c r="R5" s="2">
        <v>0.54979528471110639</v>
      </c>
      <c r="S5" s="2">
        <v>6.1136949765247861</v>
      </c>
      <c r="T5" s="2">
        <v>1.4168660092870216</v>
      </c>
      <c r="U5" s="2">
        <v>1.463507721214256</v>
      </c>
      <c r="V5" s="2">
        <v>0.28886043109414689</v>
      </c>
      <c r="W5" s="2">
        <v>0.44754291664752482</v>
      </c>
      <c r="X5" s="2">
        <v>0.53579955069548257</v>
      </c>
      <c r="Y5" s="11">
        <v>0.61180000000000001</v>
      </c>
    </row>
    <row r="6" spans="1:25" x14ac:dyDescent="0.25">
      <c r="A6" s="4" t="s">
        <v>7</v>
      </c>
      <c r="B6" s="3" t="s">
        <v>50</v>
      </c>
      <c r="C6" s="5">
        <v>440300</v>
      </c>
      <c r="D6" s="2">
        <v>10.063705147657277</v>
      </c>
      <c r="E6" s="2">
        <v>12.096040801402546</v>
      </c>
      <c r="F6" s="41">
        <v>0</v>
      </c>
      <c r="G6" s="2">
        <v>6.9220830049485578</v>
      </c>
      <c r="H6" s="2">
        <v>14.701006413584071</v>
      </c>
      <c r="I6" s="2">
        <v>4.6308797810741522</v>
      </c>
      <c r="J6" s="2">
        <v>7.0624259186092457</v>
      </c>
      <c r="K6" s="2">
        <v>13.98472542126318</v>
      </c>
      <c r="L6" s="2">
        <v>14.924190157040544</v>
      </c>
      <c r="M6" s="2">
        <v>5.0502367809235063</v>
      </c>
      <c r="N6" s="2">
        <v>37.821095379211947</v>
      </c>
      <c r="O6" s="2">
        <v>26.463966651551669</v>
      </c>
      <c r="P6" s="2">
        <v>33.282063643285404</v>
      </c>
      <c r="Q6" s="2">
        <v>25.020000960046072</v>
      </c>
      <c r="R6" s="2">
        <v>9.1965025458698992</v>
      </c>
      <c r="S6" s="2">
        <v>8.2623933696299119</v>
      </c>
      <c r="T6" s="2">
        <v>39.704179159405548</v>
      </c>
      <c r="U6" s="2">
        <v>6.0835143757461889</v>
      </c>
      <c r="V6" s="2">
        <v>8.8489927183963051</v>
      </c>
      <c r="W6" s="2">
        <v>19.680020214085552</v>
      </c>
      <c r="X6" s="2">
        <v>7.989244870961933</v>
      </c>
      <c r="Y6" s="11">
        <v>59.123699999999999</v>
      </c>
    </row>
    <row r="7" spans="1:25" x14ac:dyDescent="0.25">
      <c r="A7" s="4" t="s">
        <v>9</v>
      </c>
      <c r="B7" s="3" t="s">
        <v>51</v>
      </c>
      <c r="C7" s="5">
        <v>440400</v>
      </c>
      <c r="D7" s="2">
        <v>2.8345776268325271</v>
      </c>
      <c r="E7" s="2">
        <v>1.877408285909828</v>
      </c>
      <c r="F7" s="2">
        <v>2.0218979828316037</v>
      </c>
      <c r="G7" s="41">
        <v>0</v>
      </c>
      <c r="H7" s="2">
        <v>1.40454142036606</v>
      </c>
      <c r="I7" s="2">
        <v>1.5757949201228738</v>
      </c>
      <c r="J7" s="2">
        <v>8.2207894831363806</v>
      </c>
      <c r="K7" s="2">
        <v>4.4708449509031398</v>
      </c>
      <c r="L7" s="2">
        <v>3.3728398712136154</v>
      </c>
      <c r="M7" s="2">
        <v>1.4227285170854083</v>
      </c>
      <c r="N7" s="2">
        <v>0.7555701898803644</v>
      </c>
      <c r="O7" s="2">
        <v>1.6344080889079813</v>
      </c>
      <c r="P7" s="2">
        <v>1.4956210328164279</v>
      </c>
      <c r="Q7" s="2">
        <v>0.96564635102484953</v>
      </c>
      <c r="R7" s="2">
        <v>5.0169322468810105</v>
      </c>
      <c r="S7" s="2">
        <v>1.3071175083210262</v>
      </c>
      <c r="T7" s="2">
        <v>1.2637059326528624</v>
      </c>
      <c r="U7" s="2">
        <v>34.414694772277997</v>
      </c>
      <c r="V7" s="2">
        <v>0.83964308952186739</v>
      </c>
      <c r="W7" s="2">
        <v>1.2576377084577572</v>
      </c>
      <c r="X7" s="2">
        <v>1.9475080820019883</v>
      </c>
      <c r="Y7" s="13">
        <v>10.212999999999999</v>
      </c>
    </row>
    <row r="8" spans="1:25" x14ac:dyDescent="0.25">
      <c r="A8" s="4" t="s">
        <v>11</v>
      </c>
      <c r="B8" s="3" t="s">
        <v>52</v>
      </c>
      <c r="C8" s="5">
        <v>440500</v>
      </c>
      <c r="D8" s="2">
        <v>1.9915394740808474</v>
      </c>
      <c r="E8" s="2">
        <v>0.60423952073352516</v>
      </c>
      <c r="F8" s="2">
        <v>2.3198618960909978</v>
      </c>
      <c r="G8" s="2">
        <v>0.83315908835024843</v>
      </c>
      <c r="H8" s="41">
        <v>0</v>
      </c>
      <c r="I8" s="2">
        <v>0.65967722935563688</v>
      </c>
      <c r="J8" s="2">
        <v>0.3614273912574979</v>
      </c>
      <c r="K8" s="2">
        <v>0.39810886168020371</v>
      </c>
      <c r="L8" s="2">
        <v>0.2119061699191801</v>
      </c>
      <c r="M8" s="2">
        <v>0.35016609395238224</v>
      </c>
      <c r="N8" s="2">
        <v>1.0857205575677757</v>
      </c>
      <c r="O8" s="2">
        <v>2.8483807069043694</v>
      </c>
      <c r="P8" s="2">
        <v>3.081537937657588</v>
      </c>
      <c r="Q8" s="2">
        <v>0.869241723602733</v>
      </c>
      <c r="R8" s="2">
        <v>0.25418479878377409</v>
      </c>
      <c r="S8" s="2">
        <v>0.38089360107567172</v>
      </c>
      <c r="T8" s="2">
        <v>0.86862870317252427</v>
      </c>
      <c r="U8" s="2">
        <v>0.53872350419822668</v>
      </c>
      <c r="V8" s="2">
        <v>45.793288657358467</v>
      </c>
      <c r="W8" s="2">
        <v>25.586897597280284</v>
      </c>
      <c r="X8" s="2">
        <v>0.19255907884746343</v>
      </c>
      <c r="Y8" s="11">
        <v>8.1484000000000005</v>
      </c>
    </row>
    <row r="9" spans="1:25" x14ac:dyDescent="0.25">
      <c r="A9" s="4" t="s">
        <v>13</v>
      </c>
      <c r="B9" s="3" t="s">
        <v>53</v>
      </c>
      <c r="C9" s="5">
        <v>440600</v>
      </c>
      <c r="D9" s="2">
        <v>25.326815445986277</v>
      </c>
      <c r="E9" s="2">
        <v>12.260577707358692</v>
      </c>
      <c r="F9" s="2">
        <v>3.034029370728593</v>
      </c>
      <c r="G9" s="2">
        <v>4.3261008261892879</v>
      </c>
      <c r="H9" s="2">
        <v>2.5708759649681006</v>
      </c>
      <c r="I9" s="41">
        <v>0</v>
      </c>
      <c r="J9" s="2">
        <v>18.409001113465749</v>
      </c>
      <c r="K9" s="2">
        <v>8.8514971511698413</v>
      </c>
      <c r="L9" s="2">
        <v>7.0816085156712019</v>
      </c>
      <c r="M9" s="2">
        <v>34.23823552245026</v>
      </c>
      <c r="N9" s="2">
        <v>2.5744704203709805</v>
      </c>
      <c r="O9" s="2">
        <v>5.1080722019363094</v>
      </c>
      <c r="P9" s="2">
        <v>3.6462697474393853</v>
      </c>
      <c r="Q9" s="2">
        <v>3.9041874009952493</v>
      </c>
      <c r="R9" s="2">
        <v>9.6751099992760583</v>
      </c>
      <c r="S9" s="2">
        <v>17.503471686468139</v>
      </c>
      <c r="T9" s="2">
        <v>3.4469135267948952</v>
      </c>
      <c r="U9" s="2">
        <v>13.615857358150823</v>
      </c>
      <c r="V9" s="2">
        <v>2.5475252079422117</v>
      </c>
      <c r="W9" s="2">
        <v>3.0508721152815421</v>
      </c>
      <c r="X9" s="2">
        <v>18.489585371772094</v>
      </c>
      <c r="Y9" s="11">
        <v>23.39</v>
      </c>
    </row>
    <row r="10" spans="1:25" x14ac:dyDescent="0.25">
      <c r="A10" s="4" t="s">
        <v>15</v>
      </c>
      <c r="B10" s="3" t="s">
        <v>54</v>
      </c>
      <c r="C10" s="5">
        <v>440700</v>
      </c>
      <c r="D10" s="2">
        <v>3.5057927472593722</v>
      </c>
      <c r="E10" s="2">
        <v>1.5192709749397637</v>
      </c>
      <c r="F10" s="2">
        <v>1.2539314682999503</v>
      </c>
      <c r="G10" s="2">
        <v>6.6357850942799406</v>
      </c>
      <c r="H10" s="2">
        <v>0.44962071102031254</v>
      </c>
      <c r="I10" s="2">
        <v>5.0141812481310648</v>
      </c>
      <c r="J10" s="41">
        <v>0</v>
      </c>
      <c r="K10" s="2">
        <v>2.2688810764941212</v>
      </c>
      <c r="L10" s="2">
        <v>2.4866121295748744</v>
      </c>
      <c r="M10" s="2">
        <v>2.883047793381575</v>
      </c>
      <c r="N10" s="2">
        <v>0.56634837010207439</v>
      </c>
      <c r="O10" s="2">
        <v>0.7513742710993373</v>
      </c>
      <c r="P10" s="2">
        <v>0.53833174550338048</v>
      </c>
      <c r="Q10" s="2">
        <v>0.60162887818615318</v>
      </c>
      <c r="R10" s="2">
        <v>9.665457411980471</v>
      </c>
      <c r="S10" s="2">
        <v>1.292569488835497</v>
      </c>
      <c r="T10" s="2">
        <v>1.2572115124422267</v>
      </c>
      <c r="U10" s="2">
        <v>7.9981602176423374</v>
      </c>
      <c r="V10" s="2">
        <v>0.3489533471754257</v>
      </c>
      <c r="W10" s="2">
        <v>0.47319336610465396</v>
      </c>
      <c r="X10" s="2">
        <v>5.0793327749641879</v>
      </c>
      <c r="Y10" s="11">
        <v>0.8266</v>
      </c>
    </row>
    <row r="11" spans="1:25" x14ac:dyDescent="0.25">
      <c r="A11" s="4" t="s">
        <v>17</v>
      </c>
      <c r="B11" s="3" t="s">
        <v>56</v>
      </c>
      <c r="C11" s="5">
        <v>440800</v>
      </c>
      <c r="D11" s="2">
        <v>3.9132444408717757</v>
      </c>
      <c r="E11" s="2">
        <v>1.1231636087490509</v>
      </c>
      <c r="F11" s="2">
        <v>2.3470570151583234</v>
      </c>
      <c r="G11" s="2">
        <v>3.8741361469877069</v>
      </c>
      <c r="H11" s="2">
        <v>0.72717986503005849</v>
      </c>
      <c r="I11" s="2">
        <v>2.5766376396603752</v>
      </c>
      <c r="J11" s="2">
        <v>2.9358679645127683</v>
      </c>
      <c r="K11" s="41">
        <v>0</v>
      </c>
      <c r="L11" s="2">
        <v>19.419393521256325</v>
      </c>
      <c r="M11" s="2">
        <v>1.0545842339452727</v>
      </c>
      <c r="N11" s="2">
        <v>0.82493688947426203</v>
      </c>
      <c r="O11" s="2">
        <v>0.47373571036490764</v>
      </c>
      <c r="P11" s="2">
        <v>0.38528789461400442</v>
      </c>
      <c r="Q11" s="2">
        <v>0.45642190825159623</v>
      </c>
      <c r="R11" s="2">
        <v>4.6115235804663808</v>
      </c>
      <c r="S11" s="2">
        <v>0.72916437057773265</v>
      </c>
      <c r="T11" s="2">
        <v>1.900159113295161</v>
      </c>
      <c r="U11" s="2">
        <v>2.725911573013915</v>
      </c>
      <c r="V11" s="2">
        <v>0.31579863485472004</v>
      </c>
      <c r="W11" s="2">
        <v>0.33230731535504821</v>
      </c>
      <c r="X11" s="2">
        <v>1.2355874226045571</v>
      </c>
      <c r="Y11" s="11">
        <v>0.62019999999999997</v>
      </c>
    </row>
    <row r="12" spans="1:25" x14ac:dyDescent="0.25">
      <c r="A12" s="4" t="s">
        <v>19</v>
      </c>
      <c r="B12" s="3" t="s">
        <v>55</v>
      </c>
      <c r="C12" s="5">
        <v>440900</v>
      </c>
      <c r="D12" s="2">
        <v>3.5364395454225748</v>
      </c>
      <c r="E12" s="2">
        <v>0.85596692386300766</v>
      </c>
      <c r="F12" s="2">
        <v>2.8146948234682054</v>
      </c>
      <c r="G12" s="2">
        <v>3.4366472048424015</v>
      </c>
      <c r="H12" s="2">
        <v>0.45590032988931134</v>
      </c>
      <c r="I12" s="2">
        <v>2.5095825366764224</v>
      </c>
      <c r="J12" s="2">
        <v>3.1558672461477677</v>
      </c>
      <c r="K12" s="2">
        <v>21.313613771366231</v>
      </c>
      <c r="L12" s="41">
        <v>0</v>
      </c>
      <c r="M12" s="2">
        <v>1.5894353622809418</v>
      </c>
      <c r="N12" s="2">
        <v>1.1524530786960818</v>
      </c>
      <c r="O12" s="2">
        <v>0.42441310072154198</v>
      </c>
      <c r="P12" s="2">
        <v>0.37304438654285427</v>
      </c>
      <c r="Q12" s="2">
        <v>0.54682624765988774</v>
      </c>
      <c r="R12" s="2">
        <v>13.149639234549831</v>
      </c>
      <c r="S12" s="2">
        <v>0.74768003174113351</v>
      </c>
      <c r="T12" s="2">
        <v>3.6931602931148326</v>
      </c>
      <c r="U12" s="2">
        <v>2.6911710018984989</v>
      </c>
      <c r="V12" s="2">
        <v>0.24866034240529139</v>
      </c>
      <c r="W12" s="2">
        <v>0.26722408538919773</v>
      </c>
      <c r="X12" s="2">
        <v>4.5407935625777869</v>
      </c>
      <c r="Y12" s="11">
        <v>0.94379999999999997</v>
      </c>
    </row>
    <row r="13" spans="1:25" x14ac:dyDescent="0.25">
      <c r="A13" s="4" t="s">
        <v>21</v>
      </c>
      <c r="B13" s="3" t="s">
        <v>57</v>
      </c>
      <c r="C13" s="5">
        <v>441200</v>
      </c>
      <c r="D13" s="2">
        <v>3.7147938626018631</v>
      </c>
      <c r="E13" s="2">
        <v>1.0284728537543479</v>
      </c>
      <c r="F13" s="2">
        <v>0.87970298200392572</v>
      </c>
      <c r="G13" s="2">
        <v>1.1559144108643082</v>
      </c>
      <c r="H13" s="2">
        <v>0.42575815931811722</v>
      </c>
      <c r="I13" s="2">
        <v>8.7185226129742581</v>
      </c>
      <c r="J13" s="2">
        <v>2.7243992672676987</v>
      </c>
      <c r="K13" s="2">
        <v>0.93781064371438982</v>
      </c>
      <c r="L13" s="2">
        <v>1.376158091858861</v>
      </c>
      <c r="M13" s="41">
        <v>0</v>
      </c>
      <c r="N13" s="2">
        <v>0.49346943255405551</v>
      </c>
      <c r="O13" s="2">
        <v>0.71318902492382819</v>
      </c>
      <c r="P13" s="2">
        <v>0.43120104988081709</v>
      </c>
      <c r="Q13" s="2">
        <v>0.52202505720274583</v>
      </c>
      <c r="R13" s="2">
        <v>1.8931136833468742</v>
      </c>
      <c r="S13" s="2">
        <v>2.7896929486190403</v>
      </c>
      <c r="T13" s="2">
        <v>1.0704969313864507</v>
      </c>
      <c r="U13" s="2">
        <v>2.1250464838627598</v>
      </c>
      <c r="V13" s="2">
        <v>0.35724202525560211</v>
      </c>
      <c r="W13" s="2">
        <v>0.3985390729085313</v>
      </c>
      <c r="X13" s="2">
        <v>18.064546429438053</v>
      </c>
      <c r="Y13" s="11">
        <v>0.749</v>
      </c>
    </row>
    <row r="14" spans="1:25" x14ac:dyDescent="0.25">
      <c r="A14" s="4" t="s">
        <v>23</v>
      </c>
      <c r="B14" s="3" t="s">
        <v>58</v>
      </c>
      <c r="C14" s="5">
        <v>441300</v>
      </c>
      <c r="D14" s="2">
        <v>4.8331507922950943</v>
      </c>
      <c r="E14" s="2">
        <v>3.3451149883277251</v>
      </c>
      <c r="F14" s="2">
        <v>20.068224276964557</v>
      </c>
      <c r="G14" s="2">
        <v>1.3843093733078131</v>
      </c>
      <c r="H14" s="2">
        <v>2.9589564110722244</v>
      </c>
      <c r="I14" s="2">
        <v>1.7212320015948235</v>
      </c>
      <c r="J14" s="2">
        <v>1.3693832836464206</v>
      </c>
      <c r="K14" s="2">
        <v>1.8441023154321736</v>
      </c>
      <c r="L14" s="2">
        <v>2.2410309481569097</v>
      </c>
      <c r="M14" s="2">
        <v>1.4782974654839196</v>
      </c>
      <c r="N14" s="41">
        <v>0</v>
      </c>
      <c r="O14" s="2">
        <v>9.5300032616564412</v>
      </c>
      <c r="P14" s="2">
        <v>14.995236510141071</v>
      </c>
      <c r="Q14" s="2">
        <v>25.819639342688454</v>
      </c>
      <c r="R14" s="2">
        <v>1.9031684617797771</v>
      </c>
      <c r="S14" s="2">
        <v>2.4043908567901773</v>
      </c>
      <c r="T14" s="2">
        <v>13.381211642330634</v>
      </c>
      <c r="U14" s="2">
        <v>1.3910907560722603</v>
      </c>
      <c r="V14" s="2">
        <v>1.9039093550165149</v>
      </c>
      <c r="W14" s="2">
        <v>5.0864458430958184</v>
      </c>
      <c r="X14" s="2">
        <v>1.4614138219846107</v>
      </c>
      <c r="Y14" s="11">
        <v>1.0794999999999999</v>
      </c>
    </row>
    <row r="15" spans="1:25" x14ac:dyDescent="0.25">
      <c r="A15" s="4" t="s">
        <v>25</v>
      </c>
      <c r="B15" s="3" t="s">
        <v>59</v>
      </c>
      <c r="C15" s="5">
        <v>441400</v>
      </c>
      <c r="D15" s="2">
        <v>3.2033440178454802</v>
      </c>
      <c r="E15" s="2">
        <v>1.6659947685701697</v>
      </c>
      <c r="F15" s="2">
        <v>4.9637004280275274</v>
      </c>
      <c r="G15" s="2">
        <v>1.7547810142666436</v>
      </c>
      <c r="H15" s="2">
        <v>2.4356548386556596</v>
      </c>
      <c r="I15" s="2">
        <v>1.7565718531674477</v>
      </c>
      <c r="J15" s="2">
        <v>0.92399698286699439</v>
      </c>
      <c r="K15" s="2">
        <v>0.36998424051400169</v>
      </c>
      <c r="L15" s="2">
        <v>0.31498455877521536</v>
      </c>
      <c r="M15" s="2">
        <v>0.82658810742785205</v>
      </c>
      <c r="N15" s="2">
        <v>3.8015585555921425</v>
      </c>
      <c r="O15" s="41">
        <v>0</v>
      </c>
      <c r="P15" s="2">
        <v>1.8227522640924698</v>
      </c>
      <c r="Q15" s="2">
        <v>7.5599628782181574</v>
      </c>
      <c r="R15" s="2">
        <v>0.39495169684440845</v>
      </c>
      <c r="S15" s="2">
        <v>0.7908832411224016</v>
      </c>
      <c r="T15" s="2">
        <v>2.6313225886758964</v>
      </c>
      <c r="U15" s="2">
        <v>1.5833871567533711</v>
      </c>
      <c r="V15" s="2">
        <v>4.5819812427215041</v>
      </c>
      <c r="W15" s="2">
        <v>4.5282614355063489</v>
      </c>
      <c r="X15" s="2">
        <v>0.38472677745336697</v>
      </c>
      <c r="Y15" s="11">
        <v>5.19</v>
      </c>
    </row>
    <row r="16" spans="1:25" x14ac:dyDescent="0.25">
      <c r="A16" s="4" t="s">
        <v>27</v>
      </c>
      <c r="B16" s="3" t="s">
        <v>60</v>
      </c>
      <c r="C16" s="5">
        <v>441500</v>
      </c>
      <c r="D16" s="2">
        <v>1.3625265019443129</v>
      </c>
      <c r="E16" s="2">
        <v>0.29813524839916372</v>
      </c>
      <c r="F16" s="2">
        <v>3.8138198500721261</v>
      </c>
      <c r="G16" s="2">
        <v>0.70823883893866058</v>
      </c>
      <c r="H16" s="2">
        <v>1.6548888926101453</v>
      </c>
      <c r="I16" s="2">
        <v>0.70136013121052598</v>
      </c>
      <c r="J16" s="2">
        <v>0.31563162242735532</v>
      </c>
      <c r="K16" s="2">
        <v>0.18329494484179903</v>
      </c>
      <c r="L16" s="2">
        <v>0.16303633615874905</v>
      </c>
      <c r="M16" s="2">
        <v>0.25659779113430103</v>
      </c>
      <c r="N16" s="2">
        <v>3.616727033256502</v>
      </c>
      <c r="O16" s="2">
        <v>1.0998146424508564</v>
      </c>
      <c r="P16" s="41">
        <v>0</v>
      </c>
      <c r="Q16" s="2">
        <v>0.77603724978799016</v>
      </c>
      <c r="R16" s="2">
        <v>0.25820671015693519</v>
      </c>
      <c r="S16" s="2">
        <v>0.33151850463993648</v>
      </c>
      <c r="T16" s="2">
        <v>1.2247394113890486</v>
      </c>
      <c r="U16" s="2">
        <v>0.64734895191122066</v>
      </c>
      <c r="V16" s="2">
        <v>0.84295856075393827</v>
      </c>
      <c r="W16" s="2">
        <v>6.0427864810646117</v>
      </c>
      <c r="X16" s="2">
        <v>0.17768662966818785</v>
      </c>
      <c r="Y16" s="11">
        <v>0.154</v>
      </c>
    </row>
    <row r="17" spans="1:25" x14ac:dyDescent="0.25">
      <c r="A17" s="4" t="s">
        <v>29</v>
      </c>
      <c r="B17" s="3" t="s">
        <v>61</v>
      </c>
      <c r="C17" s="5">
        <v>441600</v>
      </c>
      <c r="D17" s="2">
        <v>1.7498819344660923</v>
      </c>
      <c r="E17" s="2">
        <v>3.1979224285834822</v>
      </c>
      <c r="F17" s="2">
        <v>4.0006384940998423</v>
      </c>
      <c r="G17" s="2">
        <v>0.81117741356108508</v>
      </c>
      <c r="H17" s="2">
        <v>0.77323040340271609</v>
      </c>
      <c r="I17" s="2">
        <v>0.99721811937620652</v>
      </c>
      <c r="J17" s="2">
        <v>0.49881469774792564</v>
      </c>
      <c r="K17" s="2">
        <v>0.28755000606134073</v>
      </c>
      <c r="L17" s="2">
        <v>0.33264340626848032</v>
      </c>
      <c r="M17" s="2">
        <v>0.45476646740840315</v>
      </c>
      <c r="N17" s="2">
        <v>8.9004500054878726</v>
      </c>
      <c r="O17" s="2">
        <v>6.5758176018074348</v>
      </c>
      <c r="P17" s="2">
        <v>1.1176027211196689</v>
      </c>
      <c r="Q17" s="41">
        <v>0</v>
      </c>
      <c r="R17" s="2">
        <v>0.37484213997860344</v>
      </c>
      <c r="S17" s="2">
        <v>0.61233936561818036</v>
      </c>
      <c r="T17" s="2">
        <v>2.5836968404645684</v>
      </c>
      <c r="U17" s="2">
        <v>0.82154111130683283</v>
      </c>
      <c r="V17" s="2">
        <v>0.45090408756159528</v>
      </c>
      <c r="W17" s="2">
        <v>0.85182462749421939</v>
      </c>
      <c r="X17" s="2">
        <v>0.38237849600400764</v>
      </c>
      <c r="Y17" s="11">
        <v>4.9429999999999996</v>
      </c>
    </row>
    <row r="18" spans="1:25" x14ac:dyDescent="0.25">
      <c r="A18" s="4" t="s">
        <v>31</v>
      </c>
      <c r="B18" s="3" t="s">
        <v>62</v>
      </c>
      <c r="C18" s="5">
        <v>441700</v>
      </c>
      <c r="D18" s="2">
        <v>1.5258086233056345</v>
      </c>
      <c r="E18" s="2">
        <v>0.37501289106813052</v>
      </c>
      <c r="F18" s="2">
        <v>0.77506089341878126</v>
      </c>
      <c r="G18" s="2">
        <v>2.1799387729936366</v>
      </c>
      <c r="H18" s="2">
        <v>0.19048177235962965</v>
      </c>
      <c r="I18" s="2">
        <v>1.3678334858685903</v>
      </c>
      <c r="J18" s="2">
        <v>5.3091663374160403</v>
      </c>
      <c r="K18" s="2">
        <v>1.7136622620923747</v>
      </c>
      <c r="L18" s="2">
        <v>4.9132663118470337</v>
      </c>
      <c r="M18" s="2">
        <v>0.84374910619798071</v>
      </c>
      <c r="N18" s="2">
        <v>0.32619909998902441</v>
      </c>
      <c r="O18" s="2">
        <v>0.1937105717445089</v>
      </c>
      <c r="P18" s="2">
        <v>0.21464400087235</v>
      </c>
      <c r="Q18" s="2">
        <v>0.20921004208202001</v>
      </c>
      <c r="R18" s="41">
        <v>0</v>
      </c>
      <c r="S18" s="2">
        <v>0.36370048713822828</v>
      </c>
      <c r="T18" s="2">
        <v>0.9346553086473206</v>
      </c>
      <c r="U18" s="2">
        <v>2.2424794003092399</v>
      </c>
      <c r="V18" s="2">
        <v>0.10319404209819596</v>
      </c>
      <c r="W18" s="2">
        <v>0.10489885300378253</v>
      </c>
      <c r="X18" s="2">
        <v>3.7427692500371821</v>
      </c>
      <c r="Y18" s="11">
        <v>4.0189000000000004</v>
      </c>
    </row>
    <row r="19" spans="1:25" x14ac:dyDescent="0.25">
      <c r="A19" s="4" t="s">
        <v>33</v>
      </c>
      <c r="B19" s="3" t="s">
        <v>63</v>
      </c>
      <c r="C19" s="5">
        <v>441800</v>
      </c>
      <c r="D19" s="2">
        <v>7.7049065021452767</v>
      </c>
      <c r="E19" s="2">
        <v>11.49883277237655</v>
      </c>
      <c r="F19" s="2">
        <v>1.1758933005415377</v>
      </c>
      <c r="G19" s="2">
        <v>1.1886188538433085</v>
      </c>
      <c r="H19" s="2">
        <v>0.44292245089338045</v>
      </c>
      <c r="I19" s="2">
        <v>5.3947642650670113</v>
      </c>
      <c r="J19" s="2">
        <v>1.5655867246147765</v>
      </c>
      <c r="K19" s="2">
        <v>0.731240150321251</v>
      </c>
      <c r="L19" s="2">
        <v>0.70840725409028238</v>
      </c>
      <c r="M19" s="2">
        <v>3.2818367171826535</v>
      </c>
      <c r="N19" s="2">
        <v>0.7529360114147734</v>
      </c>
      <c r="O19" s="2">
        <v>0.91525261926923007</v>
      </c>
      <c r="P19" s="2">
        <v>0.52379257966888981</v>
      </c>
      <c r="Q19" s="2">
        <v>0.91924412371793884</v>
      </c>
      <c r="R19" s="2">
        <v>0.93227905629871566</v>
      </c>
      <c r="S19" s="41">
        <v>0</v>
      </c>
      <c r="T19" s="2">
        <v>1.6847608429757437</v>
      </c>
      <c r="U19" s="2">
        <v>1.5736010803828315</v>
      </c>
      <c r="V19" s="2">
        <v>0.33859249957520515</v>
      </c>
      <c r="W19" s="2">
        <v>0.42686942007013667</v>
      </c>
      <c r="X19" s="2">
        <v>1.3596549591790406</v>
      </c>
      <c r="Y19" s="11">
        <v>6.1332000000000004</v>
      </c>
    </row>
    <row r="20" spans="1:25" x14ac:dyDescent="0.25">
      <c r="A20" s="4" t="s">
        <v>35</v>
      </c>
      <c r="B20" s="3" t="s">
        <v>64</v>
      </c>
      <c r="C20" s="5">
        <v>441900</v>
      </c>
      <c r="D20" s="2">
        <v>12.120055063755391</v>
      </c>
      <c r="E20" s="2">
        <v>10.357387285187929</v>
      </c>
      <c r="F20" s="2">
        <v>29.702390805684971</v>
      </c>
      <c r="G20" s="2">
        <v>3.3010041872409794</v>
      </c>
      <c r="H20" s="2">
        <v>3.4064839158028706</v>
      </c>
      <c r="I20" s="2">
        <v>3.9748271518798091</v>
      </c>
      <c r="J20" s="2">
        <v>5.3221867030638261</v>
      </c>
      <c r="K20" s="2">
        <v>8.1406231058310095</v>
      </c>
      <c r="L20" s="2">
        <v>14.699553190091342</v>
      </c>
      <c r="M20" s="2">
        <v>5.6839679497918203</v>
      </c>
      <c r="N20" s="2">
        <v>19.619800241466365</v>
      </c>
      <c r="O20" s="2">
        <v>10.134205229787673</v>
      </c>
      <c r="P20" s="2">
        <v>7.7711841385352987</v>
      </c>
      <c r="Q20" s="2">
        <v>12.739811510952528</v>
      </c>
      <c r="R20" s="2">
        <v>8.9020986333545196</v>
      </c>
      <c r="S20" s="2">
        <v>10.397425441400134</v>
      </c>
      <c r="T20" s="41">
        <v>0</v>
      </c>
      <c r="U20" s="2">
        <v>4.2657506899183826</v>
      </c>
      <c r="V20" s="2">
        <v>2.9445528879826588</v>
      </c>
      <c r="W20" s="2">
        <v>7.8180272890154834</v>
      </c>
      <c r="X20" s="2">
        <v>8.0307311765672811</v>
      </c>
      <c r="Y20" s="11">
        <v>28.824999999999999</v>
      </c>
    </row>
    <row r="21" spans="1:25" x14ac:dyDescent="0.25">
      <c r="A21" s="4" t="s">
        <v>37</v>
      </c>
      <c r="B21" s="3" t="s">
        <v>65</v>
      </c>
      <c r="C21" s="5">
        <v>442000</v>
      </c>
      <c r="D21" s="2">
        <v>4.1091829865053624</v>
      </c>
      <c r="E21" s="2">
        <v>3.835444343399304</v>
      </c>
      <c r="F21" s="2">
        <v>2.0414075247712065</v>
      </c>
      <c r="G21" s="2">
        <v>44.724666119805484</v>
      </c>
      <c r="H21" s="2">
        <v>1.0666979252139259</v>
      </c>
      <c r="I21" s="2">
        <v>6.9651222849479444</v>
      </c>
      <c r="J21" s="2">
        <v>14.47415681907977</v>
      </c>
      <c r="K21" s="2">
        <v>4.4267183901078937</v>
      </c>
      <c r="L21" s="2">
        <v>3.8233458177278412</v>
      </c>
      <c r="M21" s="2">
        <v>5.3272643324984381</v>
      </c>
      <c r="N21" s="2">
        <v>1.0356711667215457</v>
      </c>
      <c r="O21" s="2">
        <v>2.4991448095908608</v>
      </c>
      <c r="P21" s="2">
        <v>1.9034828954366156</v>
      </c>
      <c r="Q21" s="2">
        <v>1.7208826023649137</v>
      </c>
      <c r="R21" s="2">
        <v>8.5819544880509042</v>
      </c>
      <c r="S21" s="2">
        <v>3.0519981484338827</v>
      </c>
      <c r="T21" s="2">
        <v>2.0295063158236557</v>
      </c>
      <c r="U21" s="41">
        <v>0</v>
      </c>
      <c r="V21" s="2">
        <v>1.2810151972912598</v>
      </c>
      <c r="W21" s="2">
        <v>1.4636069891732135</v>
      </c>
      <c r="X21" s="2">
        <v>5.5947805530985582</v>
      </c>
      <c r="Y21" s="11">
        <v>1.9263999999999999</v>
      </c>
    </row>
    <row r="22" spans="1:25" x14ac:dyDescent="0.25">
      <c r="A22" s="4" t="s">
        <v>39</v>
      </c>
      <c r="B22" s="3" t="s">
        <v>66</v>
      </c>
      <c r="C22" s="5">
        <v>445100</v>
      </c>
      <c r="D22" s="2">
        <v>0.89126917936917827</v>
      </c>
      <c r="E22" s="2">
        <v>0.21891377516102128</v>
      </c>
      <c r="F22" s="2">
        <v>0.68578995908908191</v>
      </c>
      <c r="G22" s="2">
        <v>0.3147132463716833</v>
      </c>
      <c r="H22" s="2">
        <v>20.684645913224042</v>
      </c>
      <c r="I22" s="2">
        <v>0.35974156600849971</v>
      </c>
      <c r="J22" s="2">
        <v>0.16657088466649905</v>
      </c>
      <c r="K22" s="2">
        <v>8.2434234452660959E-2</v>
      </c>
      <c r="L22" s="2">
        <v>6.652868125369607E-2</v>
      </c>
      <c r="M22" s="2">
        <v>0.17528734458059747</v>
      </c>
      <c r="N22" s="2">
        <v>0.35956536055317762</v>
      </c>
      <c r="O22" s="2">
        <v>2.8829860862509249</v>
      </c>
      <c r="P22" s="2">
        <v>0.75641923302074165</v>
      </c>
      <c r="Q22" s="2">
        <v>0.32641566795206184</v>
      </c>
      <c r="R22" s="2">
        <v>8.6873285660277216E-2</v>
      </c>
      <c r="S22" s="2">
        <v>0.14415764762933408</v>
      </c>
      <c r="T22" s="2">
        <v>0.3539459014796455</v>
      </c>
      <c r="U22" s="2">
        <v>0.32930146986867076</v>
      </c>
      <c r="V22" s="41">
        <v>0</v>
      </c>
      <c r="W22" s="2">
        <v>5.6534356288571397</v>
      </c>
      <c r="X22" s="2">
        <v>8.6495033384734618E-2</v>
      </c>
      <c r="Y22" s="11">
        <v>0.26939999999999997</v>
      </c>
    </row>
    <row r="23" spans="1:25" x14ac:dyDescent="0.25">
      <c r="A23" s="4" t="s">
        <v>41</v>
      </c>
      <c r="B23" s="3" t="s">
        <v>67</v>
      </c>
      <c r="C23" s="5">
        <v>445200</v>
      </c>
      <c r="D23" s="2">
        <v>2.4125561439294216</v>
      </c>
      <c r="E23" s="2">
        <v>0.873780036188744</v>
      </c>
      <c r="F23" s="2">
        <v>4.0769030671364712</v>
      </c>
      <c r="G23" s="2">
        <v>1.2240039888697665</v>
      </c>
      <c r="H23" s="2">
        <v>28.457976790528662</v>
      </c>
      <c r="I23" s="2">
        <v>1.0411663963319047</v>
      </c>
      <c r="J23" s="2">
        <v>0.56212061348371112</v>
      </c>
      <c r="K23" s="2">
        <v>0.26281973572554251</v>
      </c>
      <c r="L23" s="2">
        <v>0.20574610684013411</v>
      </c>
      <c r="M23" s="2">
        <v>0.48132515598122083</v>
      </c>
      <c r="N23" s="2">
        <v>2.4331028427175947</v>
      </c>
      <c r="O23" s="2">
        <v>6.3124985083888214</v>
      </c>
      <c r="P23" s="2">
        <v>11.772898229665259</v>
      </c>
      <c r="Q23" s="2">
        <v>1.2424596380626276</v>
      </c>
      <c r="R23" s="2">
        <v>0.30164335298707362</v>
      </c>
      <c r="S23" s="2">
        <v>0.46950426521480376</v>
      </c>
      <c r="T23" s="2">
        <v>2.3628865533029542</v>
      </c>
      <c r="U23" s="2">
        <v>0.9918188401542285</v>
      </c>
      <c r="V23" s="2">
        <v>13.809766549381866</v>
      </c>
      <c r="W23" s="41">
        <v>0</v>
      </c>
      <c r="X23" s="2">
        <v>0.24774369290740725</v>
      </c>
      <c r="Y23" s="11">
        <v>0.18190000000000001</v>
      </c>
    </row>
    <row r="24" spans="1:25" x14ac:dyDescent="0.25">
      <c r="A24" s="4" t="s">
        <v>43</v>
      </c>
      <c r="B24" s="3" t="s">
        <v>68</v>
      </c>
      <c r="C24" s="5">
        <v>445300</v>
      </c>
      <c r="D24" s="2">
        <v>1.7840455783201541</v>
      </c>
      <c r="E24" s="2">
        <v>0.45939079155845974</v>
      </c>
      <c r="F24" s="2">
        <v>0.75318655851680216</v>
      </c>
      <c r="G24" s="2">
        <v>1.003651102568639</v>
      </c>
      <c r="H24" s="2">
        <v>0.11889411725304359</v>
      </c>
      <c r="I24" s="2">
        <v>2.7900359741566008</v>
      </c>
      <c r="J24" s="2">
        <v>3.1284795804748398</v>
      </c>
      <c r="K24" s="2">
        <v>0.54164141108013097</v>
      </c>
      <c r="L24" s="2">
        <v>2.1966784939877795</v>
      </c>
      <c r="M24" s="2">
        <v>11.142391344319094</v>
      </c>
      <c r="N24" s="2">
        <v>0.29722313686752283</v>
      </c>
      <c r="O24" s="2">
        <v>0.18853965299157538</v>
      </c>
      <c r="P24" s="2">
        <v>0.15533950865271678</v>
      </c>
      <c r="Q24" s="2">
        <v>0.26521273021105024</v>
      </c>
      <c r="R24" s="2">
        <v>5.1452312196848444</v>
      </c>
      <c r="S24" s="2">
        <v>0.67097229263561642</v>
      </c>
      <c r="T24" s="2">
        <v>0.95143256085812966</v>
      </c>
      <c r="U24" s="2">
        <v>1.5789834223866281</v>
      </c>
      <c r="V24" s="2">
        <v>7.2940367105552156E-2</v>
      </c>
      <c r="W24" s="2">
        <v>0.11255570358800022</v>
      </c>
      <c r="X24" s="41">
        <v>0</v>
      </c>
      <c r="Y24" s="11">
        <v>0.48409999999999997</v>
      </c>
    </row>
    <row r="26" spans="1:25" x14ac:dyDescent="0.25">
      <c r="A26" s="58" t="s">
        <v>3645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</row>
    <row r="27" spans="1:25" x14ac:dyDescent="0.25">
      <c r="A27" s="6"/>
      <c r="B27" s="6" t="s">
        <v>48</v>
      </c>
      <c r="C27" s="6" t="s">
        <v>44</v>
      </c>
      <c r="D27" s="6">
        <v>440100</v>
      </c>
      <c r="E27" s="6">
        <v>440200</v>
      </c>
      <c r="F27" s="6">
        <v>440300</v>
      </c>
      <c r="G27" s="6">
        <v>440400</v>
      </c>
      <c r="H27" s="6">
        <v>440500</v>
      </c>
      <c r="I27" s="6">
        <v>440600</v>
      </c>
      <c r="J27" s="6">
        <v>440700</v>
      </c>
      <c r="K27" s="6">
        <v>440800</v>
      </c>
      <c r="L27" s="6">
        <v>440900</v>
      </c>
      <c r="M27" s="6">
        <v>441200</v>
      </c>
      <c r="N27" s="6">
        <v>441300</v>
      </c>
      <c r="O27" s="6">
        <v>441400</v>
      </c>
      <c r="P27" s="6">
        <v>441500</v>
      </c>
      <c r="Q27" s="6">
        <v>441600</v>
      </c>
      <c r="R27" s="6">
        <v>441700</v>
      </c>
      <c r="S27" s="6">
        <v>441800</v>
      </c>
      <c r="T27" s="6">
        <v>441900</v>
      </c>
      <c r="U27" s="6">
        <v>442000</v>
      </c>
      <c r="V27" s="6">
        <v>445100</v>
      </c>
      <c r="W27" s="6">
        <v>445200</v>
      </c>
      <c r="X27" s="6">
        <v>445300</v>
      </c>
    </row>
    <row r="28" spans="1:25" x14ac:dyDescent="0.25">
      <c r="A28" s="4" t="s">
        <v>3</v>
      </c>
      <c r="B28" s="3" t="s">
        <v>47</v>
      </c>
      <c r="C28" s="5">
        <v>440100</v>
      </c>
      <c r="D28" s="46">
        <f>10000*Y$4*D4/100</f>
        <v>0</v>
      </c>
      <c r="E28" s="43">
        <f>10000*Y$5*E4/100</f>
        <v>1988.8963370615861</v>
      </c>
      <c r="F28" s="44">
        <f>10000*Y$6*F4/100</f>
        <v>69739.876463215638</v>
      </c>
      <c r="G28" s="44">
        <f>10000*Y$7*G4/100</f>
        <v>13327.56555632402</v>
      </c>
      <c r="H28" s="44">
        <f>10000*Y$8*H4/100</f>
        <v>13587.034345328802</v>
      </c>
      <c r="I28" s="44">
        <f>10000*Y$9*I4/100</f>
        <v>104622.01582137973</v>
      </c>
      <c r="J28" s="44">
        <f>10000*$Y$10*J4/100</f>
        <v>1848.5381002837544</v>
      </c>
      <c r="K28" s="44">
        <f>10000*$Y$11*K4/100</f>
        <v>1779.6860419444783</v>
      </c>
      <c r="L28" s="44">
        <f>10000*$Y$12*L4/100</f>
        <v>1983.3427705499701</v>
      </c>
      <c r="M28" s="44">
        <f>10000*$Y$13*M4/100</f>
        <v>1705.395704029974</v>
      </c>
      <c r="N28" s="44">
        <f>10000*$Y$14*N4/100</f>
        <v>1374.2149928657666</v>
      </c>
      <c r="O28" s="44">
        <f>10000*$Y$15*O4/100</f>
        <v>10516.621321686833</v>
      </c>
      <c r="P28" s="44">
        <f>10000*$Y$16*P4/100</f>
        <v>237.27842119963429</v>
      </c>
      <c r="Q28" s="44">
        <f>10000*$Y$17*Q4/100</f>
        <v>6355.8167592044429</v>
      </c>
      <c r="R28" s="44">
        <f>10000*$Y$18*R4/100</f>
        <v>7678.708137935475</v>
      </c>
      <c r="S28" s="44">
        <f>10000*$Y$19*S4/100</f>
        <v>25536.456331694837</v>
      </c>
      <c r="T28" s="44">
        <f>10000*$Y$20*T4/100</f>
        <v>49695.801357333847</v>
      </c>
      <c r="U28" s="44">
        <f>10000*$Y$21*U4/100</f>
        <v>2488.5447321550887</v>
      </c>
      <c r="V28" s="44">
        <f>10000*$Y$22*V4/100</f>
        <v>379.34808718031593</v>
      </c>
      <c r="W28" s="44">
        <f>10000*$Y$23*W4/100</f>
        <v>298.62620021132915</v>
      </c>
      <c r="X28" s="44">
        <f>10000*$Y$24*X4/100</f>
        <v>990.30702997189906</v>
      </c>
    </row>
    <row r="29" spans="1:25" x14ac:dyDescent="0.25">
      <c r="A29" s="4" t="s">
        <v>5</v>
      </c>
      <c r="B29" s="3" t="s">
        <v>49</v>
      </c>
      <c r="C29" s="5">
        <v>440200</v>
      </c>
      <c r="D29" s="43">
        <f t="shared" ref="D29:D48" si="0">10000*Y$4*D5/100</f>
        <v>19348.71635132283</v>
      </c>
      <c r="E29" s="46">
        <f t="shared" ref="E29:E48" si="1">10000*Y$5*E5/100</f>
        <v>0</v>
      </c>
      <c r="F29" s="44">
        <f t="shared" ref="F29:F48" si="2">10000*Y$6*F5/100</f>
        <v>8727.9707061271783</v>
      </c>
      <c r="G29" s="44">
        <f t="shared" ref="G29:G48" si="3">10000*Y$7*G5/100</f>
        <v>1196.4145743865236</v>
      </c>
      <c r="H29" s="44">
        <f t="shared" ref="H29:H48" si="4">10000*Y$8*H5/100</f>
        <v>325.77498869668614</v>
      </c>
      <c r="I29" s="44">
        <f t="shared" ref="I29:I48" si="5">10000*Y$9*I5/100</f>
        <v>5883.6902054242146</v>
      </c>
      <c r="J29" s="44">
        <f t="shared" ref="J29:J48" si="6">10000*$Y$10*J5/100</f>
        <v>93.486467799288818</v>
      </c>
      <c r="K29" s="44">
        <f t="shared" ref="K29:K48" si="7">10000*$Y$11*K5/100</f>
        <v>30.705501272881566</v>
      </c>
      <c r="L29" s="44">
        <f t="shared" ref="L29:L48" si="8">10000*$Y$12*L5/100</f>
        <v>42.247437413759123</v>
      </c>
      <c r="M29" s="44">
        <f t="shared" ref="M29:M48" si="9">10000*$Y$13*M5/100</f>
        <v>51.720390126705368</v>
      </c>
      <c r="N29" s="44">
        <f t="shared" ref="N29:N48" si="10">10000*$Y$14*N5/100</f>
        <v>92.037712655032394</v>
      </c>
      <c r="O29" s="44">
        <f t="shared" ref="O29:O48" si="11">10000*$Y$15*O5/100</f>
        <v>512.38156607240876</v>
      </c>
      <c r="P29" s="44">
        <f t="shared" ref="P29:P48" si="12">10000*$Y$16*P5/100</f>
        <v>5.0142522086140762</v>
      </c>
      <c r="Q29" s="44">
        <f t="shared" ref="Q29:Q48" si="13">10000*$Y$17*Q5/100</f>
        <v>1323.2057538761862</v>
      </c>
      <c r="R29" s="44">
        <f t="shared" ref="R29:R48" si="14">10000*$Y$18*R5/100</f>
        <v>220.95722697254655</v>
      </c>
      <c r="S29" s="44">
        <f t="shared" ref="S29:S48" si="15">10000*$Y$19*S5/100</f>
        <v>3749.6514030021826</v>
      </c>
      <c r="T29" s="44">
        <f t="shared" ref="T29:T48" si="16">10000*$Y$20*T5/100</f>
        <v>4084.1162717698398</v>
      </c>
      <c r="U29" s="44">
        <f t="shared" ref="U29:U48" si="17">10000*$Y$21*U5/100</f>
        <v>281.93012741471426</v>
      </c>
      <c r="V29" s="44">
        <f t="shared" ref="V29:V48" si="18">10000*$Y$22*V5/100</f>
        <v>7.7819000136763155</v>
      </c>
      <c r="W29" s="44">
        <f t="shared" ref="W29:W48" si="19">10000*$Y$23*W5/100</f>
        <v>8.140805653818477</v>
      </c>
      <c r="X29" s="44">
        <f t="shared" ref="X29:X48" si="20">10000*$Y$24*X5/100</f>
        <v>25.938056249168312</v>
      </c>
    </row>
    <row r="30" spans="1:25" x14ac:dyDescent="0.25">
      <c r="A30" s="4" t="s">
        <v>7</v>
      </c>
      <c r="B30" s="3" t="s">
        <v>50</v>
      </c>
      <c r="C30" s="5">
        <v>440300</v>
      </c>
      <c r="D30" s="43">
        <f t="shared" si="0"/>
        <v>56996.196651962891</v>
      </c>
      <c r="E30" s="43">
        <f t="shared" si="1"/>
        <v>740.03577622980777</v>
      </c>
      <c r="F30" s="47">
        <f t="shared" si="2"/>
        <v>0</v>
      </c>
      <c r="G30" s="44">
        <f t="shared" si="3"/>
        <v>7069.5233729539614</v>
      </c>
      <c r="H30" s="44">
        <f t="shared" si="4"/>
        <v>11978.968066044845</v>
      </c>
      <c r="I30" s="44">
        <f t="shared" si="5"/>
        <v>10831.627807932442</v>
      </c>
      <c r="J30" s="44">
        <f t="shared" si="6"/>
        <v>583.78012643224031</v>
      </c>
      <c r="K30" s="44">
        <f t="shared" si="7"/>
        <v>867.33267062674247</v>
      </c>
      <c r="L30" s="44">
        <f t="shared" si="8"/>
        <v>1408.5450670214864</v>
      </c>
      <c r="M30" s="44">
        <f t="shared" si="9"/>
        <v>378.26273489117062</v>
      </c>
      <c r="N30" s="44">
        <f t="shared" si="10"/>
        <v>4082.7872461859288</v>
      </c>
      <c r="O30" s="44">
        <f t="shared" si="11"/>
        <v>13734.798692155317</v>
      </c>
      <c r="P30" s="44">
        <f t="shared" si="12"/>
        <v>512.54378010659525</v>
      </c>
      <c r="Q30" s="44">
        <f t="shared" si="13"/>
        <v>12367.386474550771</v>
      </c>
      <c r="R30" s="44">
        <f t="shared" si="14"/>
        <v>3695.9824081596539</v>
      </c>
      <c r="S30" s="44">
        <f t="shared" si="15"/>
        <v>5067.4911014614181</v>
      </c>
      <c r="T30" s="44">
        <f t="shared" si="16"/>
        <v>114447.29642698649</v>
      </c>
      <c r="U30" s="44">
        <f t="shared" si="17"/>
        <v>1171.9282093437459</v>
      </c>
      <c r="V30" s="44">
        <f t="shared" si="18"/>
        <v>238.39186383359643</v>
      </c>
      <c r="W30" s="44">
        <f t="shared" si="19"/>
        <v>357.97956769421614</v>
      </c>
      <c r="X30" s="44">
        <f t="shared" si="20"/>
        <v>386.75934420326718</v>
      </c>
    </row>
    <row r="31" spans="1:25" x14ac:dyDescent="0.25">
      <c r="A31" s="4" t="s">
        <v>9</v>
      </c>
      <c r="B31" s="3" t="s">
        <v>51</v>
      </c>
      <c r="C31" s="5">
        <v>440400</v>
      </c>
      <c r="D31" s="43">
        <f t="shared" si="0"/>
        <v>16053.74377267109</v>
      </c>
      <c r="E31" s="43">
        <f t="shared" si="1"/>
        <v>114.85983893196328</v>
      </c>
      <c r="F31" s="44">
        <f t="shared" si="2"/>
        <v>11954.208976754089</v>
      </c>
      <c r="G31" s="47">
        <f t="shared" si="3"/>
        <v>0</v>
      </c>
      <c r="H31" s="44">
        <f t="shared" si="4"/>
        <v>1144.4765309710804</v>
      </c>
      <c r="I31" s="44">
        <f t="shared" si="5"/>
        <v>3685.784318167402</v>
      </c>
      <c r="J31" s="44">
        <f t="shared" si="6"/>
        <v>679.53045867605329</v>
      </c>
      <c r="K31" s="44">
        <f t="shared" si="7"/>
        <v>277.28180385501275</v>
      </c>
      <c r="L31" s="44">
        <f t="shared" si="8"/>
        <v>318.32862704514105</v>
      </c>
      <c r="M31" s="44">
        <f t="shared" si="9"/>
        <v>106.56236592969708</v>
      </c>
      <c r="N31" s="44">
        <f t="shared" si="10"/>
        <v>81.56380199758533</v>
      </c>
      <c r="O31" s="44">
        <f t="shared" si="11"/>
        <v>848.25779814324244</v>
      </c>
      <c r="P31" s="44">
        <f t="shared" si="12"/>
        <v>23.032563905372989</v>
      </c>
      <c r="Q31" s="44">
        <f t="shared" si="13"/>
        <v>477.31899131158309</v>
      </c>
      <c r="R31" s="44">
        <f t="shared" si="14"/>
        <v>2016.2549006990093</v>
      </c>
      <c r="S31" s="44">
        <f t="shared" si="15"/>
        <v>801.68131020345186</v>
      </c>
      <c r="T31" s="44">
        <f t="shared" si="16"/>
        <v>3642.6323508718756</v>
      </c>
      <c r="U31" s="44">
        <f t="shared" si="17"/>
        <v>6629.6468009316341</v>
      </c>
      <c r="V31" s="44">
        <f t="shared" si="18"/>
        <v>22.619984831719101</v>
      </c>
      <c r="W31" s="44">
        <f t="shared" si="19"/>
        <v>22.876429916846604</v>
      </c>
      <c r="X31" s="44">
        <f t="shared" si="20"/>
        <v>94.278866249716245</v>
      </c>
    </row>
    <row r="32" spans="1:25" x14ac:dyDescent="0.25">
      <c r="A32" s="4" t="s">
        <v>11</v>
      </c>
      <c r="B32" s="3" t="s">
        <v>52</v>
      </c>
      <c r="C32" s="5">
        <v>440500</v>
      </c>
      <c r="D32" s="43">
        <f t="shared" si="0"/>
        <v>11279.163473035842</v>
      </c>
      <c r="E32" s="43">
        <f t="shared" si="1"/>
        <v>36.967373878477069</v>
      </c>
      <c r="F32" s="44">
        <f t="shared" si="2"/>
        <v>13715.881878591534</v>
      </c>
      <c r="G32" s="44">
        <f t="shared" si="3"/>
        <v>850.90537693210865</v>
      </c>
      <c r="H32" s="47">
        <f t="shared" si="4"/>
        <v>0</v>
      </c>
      <c r="I32" s="44">
        <f t="shared" si="5"/>
        <v>1542.9850394628345</v>
      </c>
      <c r="J32" s="44">
        <f t="shared" si="6"/>
        <v>29.875588161344776</v>
      </c>
      <c r="K32" s="44">
        <f t="shared" si="7"/>
        <v>24.690711601406232</v>
      </c>
      <c r="L32" s="44">
        <f t="shared" si="8"/>
        <v>19.999704316972217</v>
      </c>
      <c r="M32" s="44">
        <f t="shared" si="9"/>
        <v>26.22744043703343</v>
      </c>
      <c r="N32" s="44">
        <f t="shared" si="10"/>
        <v>117.20353418944138</v>
      </c>
      <c r="O32" s="44">
        <f t="shared" si="11"/>
        <v>1478.309586883368</v>
      </c>
      <c r="P32" s="44">
        <f t="shared" si="12"/>
        <v>47.45568423992686</v>
      </c>
      <c r="Q32" s="44">
        <f t="shared" si="13"/>
        <v>429.66618397683089</v>
      </c>
      <c r="R32" s="44">
        <f t="shared" si="14"/>
        <v>102.15432878321097</v>
      </c>
      <c r="S32" s="44">
        <f t="shared" si="15"/>
        <v>233.60966341173102</v>
      </c>
      <c r="T32" s="44">
        <f t="shared" si="16"/>
        <v>2503.8222368948013</v>
      </c>
      <c r="U32" s="44">
        <f t="shared" si="17"/>
        <v>103.77969584874637</v>
      </c>
      <c r="V32" s="44">
        <f t="shared" si="18"/>
        <v>1233.6711964292369</v>
      </c>
      <c r="W32" s="44">
        <f t="shared" si="19"/>
        <v>465.42566729452841</v>
      </c>
      <c r="X32" s="44">
        <f t="shared" si="20"/>
        <v>9.3217850070057047</v>
      </c>
    </row>
    <row r="33" spans="1:24" x14ac:dyDescent="0.25">
      <c r="A33" s="4" t="s">
        <v>13</v>
      </c>
      <c r="B33" s="3" t="s">
        <v>53</v>
      </c>
      <c r="C33" s="5">
        <v>440600</v>
      </c>
      <c r="D33" s="43">
        <f t="shared" si="0"/>
        <v>143439.43235096111</v>
      </c>
      <c r="E33" s="43">
        <f t="shared" si="1"/>
        <v>750.10214413620474</v>
      </c>
      <c r="F33" s="44">
        <f t="shared" si="2"/>
        <v>17938.304230614613</v>
      </c>
      <c r="G33" s="44">
        <f t="shared" si="3"/>
        <v>4418.2467737871193</v>
      </c>
      <c r="H33" s="44">
        <f t="shared" si="4"/>
        <v>2094.8525712946071</v>
      </c>
      <c r="I33" s="47">
        <f t="shared" si="5"/>
        <v>0</v>
      </c>
      <c r="J33" s="44">
        <f t="shared" si="6"/>
        <v>1521.6880320390787</v>
      </c>
      <c r="K33" s="44">
        <f t="shared" si="7"/>
        <v>548.96985331555356</v>
      </c>
      <c r="L33" s="44">
        <f t="shared" si="8"/>
        <v>668.36221170904798</v>
      </c>
      <c r="M33" s="44">
        <f t="shared" si="9"/>
        <v>2564.4438406315244</v>
      </c>
      <c r="N33" s="44">
        <f t="shared" si="10"/>
        <v>277.91408187904727</v>
      </c>
      <c r="O33" s="44">
        <f t="shared" si="11"/>
        <v>2651.0894728049448</v>
      </c>
      <c r="P33" s="44">
        <f t="shared" si="12"/>
        <v>56.152554110566534</v>
      </c>
      <c r="Q33" s="44">
        <f t="shared" si="13"/>
        <v>1929.8398323119513</v>
      </c>
      <c r="R33" s="44">
        <f t="shared" si="14"/>
        <v>3888.3299576090549</v>
      </c>
      <c r="S33" s="44">
        <f t="shared" si="15"/>
        <v>10735.22925474464</v>
      </c>
      <c r="T33" s="44">
        <f t="shared" si="16"/>
        <v>9935.7282409862855</v>
      </c>
      <c r="U33" s="44">
        <f t="shared" si="17"/>
        <v>2622.9587614741745</v>
      </c>
      <c r="V33" s="44">
        <f t="shared" si="18"/>
        <v>68.63032910196317</v>
      </c>
      <c r="W33" s="44">
        <f t="shared" si="19"/>
        <v>55.495363776971253</v>
      </c>
      <c r="X33" s="44">
        <f t="shared" si="20"/>
        <v>895.08082784748706</v>
      </c>
    </row>
    <row r="34" spans="1:24" x14ac:dyDescent="0.25">
      <c r="A34" s="4" t="s">
        <v>15</v>
      </c>
      <c r="B34" s="3" t="s">
        <v>54</v>
      </c>
      <c r="C34" s="5">
        <v>440700</v>
      </c>
      <c r="D34" s="43">
        <f t="shared" si="0"/>
        <v>19855.197455813344</v>
      </c>
      <c r="E34" s="43">
        <f t="shared" si="1"/>
        <v>92.948998246814739</v>
      </c>
      <c r="F34" s="44">
        <f t="shared" si="2"/>
        <v>7413.706795232577</v>
      </c>
      <c r="G34" s="44">
        <f t="shared" si="3"/>
        <v>6777.1273167881018</v>
      </c>
      <c r="H34" s="44">
        <f t="shared" si="4"/>
        <v>366.36894016779144</v>
      </c>
      <c r="I34" s="44">
        <f t="shared" si="5"/>
        <v>11728.16993937856</v>
      </c>
      <c r="J34" s="44">
        <f t="shared" si="6"/>
        <v>0</v>
      </c>
      <c r="K34" s="44">
        <f t="shared" si="7"/>
        <v>140.7160043641654</v>
      </c>
      <c r="L34" s="44">
        <f t="shared" si="8"/>
        <v>234.68645278927667</v>
      </c>
      <c r="M34" s="44">
        <f t="shared" si="9"/>
        <v>215.94027972427997</v>
      </c>
      <c r="N34" s="44">
        <f t="shared" si="10"/>
        <v>61.137306552518922</v>
      </c>
      <c r="O34" s="44">
        <f t="shared" si="11"/>
        <v>389.96324670055611</v>
      </c>
      <c r="P34" s="44">
        <f t="shared" si="12"/>
        <v>8.2903088807520593</v>
      </c>
      <c r="Q34" s="44">
        <f t="shared" si="13"/>
        <v>297.38515448741543</v>
      </c>
      <c r="R34" s="44">
        <f t="shared" si="14"/>
        <v>3884.4506793008313</v>
      </c>
      <c r="S34" s="44">
        <f t="shared" si="15"/>
        <v>792.75871889258724</v>
      </c>
      <c r="T34" s="44">
        <f t="shared" si="16"/>
        <v>3623.9121846147186</v>
      </c>
      <c r="U34" s="44">
        <f t="shared" si="17"/>
        <v>1540.7655843266198</v>
      </c>
      <c r="V34" s="44">
        <f t="shared" si="18"/>
        <v>9.4008031729059667</v>
      </c>
      <c r="W34" s="44">
        <f t="shared" si="19"/>
        <v>8.6073873294436556</v>
      </c>
      <c r="X34" s="44">
        <f t="shared" si="20"/>
        <v>245.89049963601633</v>
      </c>
    </row>
    <row r="35" spans="1:24" x14ac:dyDescent="0.25">
      <c r="A35" s="4" t="s">
        <v>17</v>
      </c>
      <c r="B35" s="3" t="s">
        <v>56</v>
      </c>
      <c r="C35" s="5">
        <v>440800</v>
      </c>
      <c r="D35" s="43">
        <f t="shared" si="0"/>
        <v>22162.816420654937</v>
      </c>
      <c r="E35" s="43">
        <f t="shared" si="1"/>
        <v>68.715149583266935</v>
      </c>
      <c r="F35" s="44">
        <f t="shared" si="2"/>
        <v>13876.669484711618</v>
      </c>
      <c r="G35" s="44">
        <f t="shared" si="3"/>
        <v>3956.6552469185444</v>
      </c>
      <c r="H35" s="44">
        <f t="shared" si="4"/>
        <v>592.53524122109286</v>
      </c>
      <c r="I35" s="44">
        <f t="shared" si="5"/>
        <v>6026.7554391656176</v>
      </c>
      <c r="J35" s="44">
        <f t="shared" si="6"/>
        <v>242.67884594662544</v>
      </c>
      <c r="K35" s="44">
        <f t="shared" si="7"/>
        <v>0</v>
      </c>
      <c r="L35" s="44">
        <f t="shared" si="8"/>
        <v>1832.802360536172</v>
      </c>
      <c r="M35" s="44">
        <f t="shared" si="9"/>
        <v>78.988359122500924</v>
      </c>
      <c r="N35" s="44">
        <f t="shared" si="10"/>
        <v>89.051937218746573</v>
      </c>
      <c r="O35" s="44">
        <f t="shared" si="11"/>
        <v>245.86883367938711</v>
      </c>
      <c r="P35" s="44">
        <f t="shared" si="12"/>
        <v>5.933433577055669</v>
      </c>
      <c r="Q35" s="44">
        <f t="shared" si="13"/>
        <v>225.60934924876398</v>
      </c>
      <c r="R35" s="44">
        <f t="shared" si="14"/>
        <v>1853.3252117536335</v>
      </c>
      <c r="S35" s="44">
        <f t="shared" si="15"/>
        <v>447.21109176273501</v>
      </c>
      <c r="T35" s="44">
        <f t="shared" si="16"/>
        <v>5477.2086440733019</v>
      </c>
      <c r="U35" s="44">
        <f t="shared" si="17"/>
        <v>525.11960542540055</v>
      </c>
      <c r="V35" s="44">
        <f t="shared" si="18"/>
        <v>8.507615222986157</v>
      </c>
      <c r="W35" s="44">
        <f t="shared" si="19"/>
        <v>6.0446700663083268</v>
      </c>
      <c r="X35" s="44">
        <f t="shared" si="20"/>
        <v>59.814787128286611</v>
      </c>
    </row>
    <row r="36" spans="1:24" x14ac:dyDescent="0.25">
      <c r="A36" s="4" t="s">
        <v>19</v>
      </c>
      <c r="B36" s="3" t="s">
        <v>55</v>
      </c>
      <c r="C36" s="5">
        <v>440900</v>
      </c>
      <c r="D36" s="43">
        <f t="shared" si="0"/>
        <v>20028.766823082569</v>
      </c>
      <c r="E36" s="43">
        <f t="shared" si="1"/>
        <v>52.368056401938809</v>
      </c>
      <c r="F36" s="44">
        <f t="shared" si="2"/>
        <v>16641.517233428713</v>
      </c>
      <c r="G36" s="44">
        <f t="shared" si="3"/>
        <v>3509.8477903055441</v>
      </c>
      <c r="H36" s="44">
        <f t="shared" si="4"/>
        <v>371.48582480700645</v>
      </c>
      <c r="I36" s="44">
        <f t="shared" si="5"/>
        <v>5869.9135532861519</v>
      </c>
      <c r="J36" s="44">
        <f t="shared" si="6"/>
        <v>260.86398656657451</v>
      </c>
      <c r="K36" s="44">
        <f t="shared" si="7"/>
        <v>1321.8703261001335</v>
      </c>
      <c r="L36" s="47">
        <f t="shared" si="8"/>
        <v>0</v>
      </c>
      <c r="M36" s="44">
        <f t="shared" si="9"/>
        <v>119.04870863484255</v>
      </c>
      <c r="N36" s="44">
        <f t="shared" si="10"/>
        <v>124.40730984524201</v>
      </c>
      <c r="O36" s="44">
        <f t="shared" si="11"/>
        <v>220.27039927448033</v>
      </c>
      <c r="P36" s="44">
        <f t="shared" si="12"/>
        <v>5.7448835527599558</v>
      </c>
      <c r="Q36" s="44">
        <f t="shared" si="13"/>
        <v>270.2962142182825</v>
      </c>
      <c r="R36" s="44">
        <f t="shared" si="14"/>
        <v>5284.7085119732319</v>
      </c>
      <c r="S36" s="44">
        <f t="shared" si="15"/>
        <v>458.56711706747205</v>
      </c>
      <c r="T36" s="44">
        <f t="shared" si="16"/>
        <v>10645.534544903505</v>
      </c>
      <c r="U36" s="44">
        <f t="shared" si="17"/>
        <v>518.42718180572683</v>
      </c>
      <c r="V36" s="44">
        <f t="shared" si="18"/>
        <v>6.6989096243985493</v>
      </c>
      <c r="W36" s="44">
        <f t="shared" si="19"/>
        <v>4.8608061132295068</v>
      </c>
      <c r="X36" s="44">
        <f t="shared" si="20"/>
        <v>219.81981636439068</v>
      </c>
    </row>
    <row r="37" spans="1:24" x14ac:dyDescent="0.25">
      <c r="A37" s="4" t="s">
        <v>21</v>
      </c>
      <c r="B37" s="3" t="s">
        <v>57</v>
      </c>
      <c r="C37" s="5">
        <v>441200</v>
      </c>
      <c r="D37" s="43">
        <f t="shared" si="0"/>
        <v>21038.883632600155</v>
      </c>
      <c r="E37" s="43">
        <f t="shared" si="1"/>
        <v>62.921969192691002</v>
      </c>
      <c r="F37" s="44">
        <f t="shared" si="2"/>
        <v>5201.1295197105501</v>
      </c>
      <c r="G37" s="44">
        <f t="shared" si="3"/>
        <v>1180.5353878157177</v>
      </c>
      <c r="H37" s="44">
        <f t="shared" si="4"/>
        <v>346.9247785387746</v>
      </c>
      <c r="I37" s="44">
        <f t="shared" si="5"/>
        <v>20392.624391746787</v>
      </c>
      <c r="J37" s="44">
        <f t="shared" si="6"/>
        <v>225.19884343234796</v>
      </c>
      <c r="K37" s="44">
        <f t="shared" si="7"/>
        <v>58.16301612316645</v>
      </c>
      <c r="L37" s="44">
        <f t="shared" si="8"/>
        <v>129.88180070963929</v>
      </c>
      <c r="M37" s="44">
        <f t="shared" si="9"/>
        <v>0</v>
      </c>
      <c r="N37" s="44">
        <f t="shared" si="10"/>
        <v>53.270025244210281</v>
      </c>
      <c r="O37" s="44">
        <f t="shared" si="11"/>
        <v>370.14510393546692</v>
      </c>
      <c r="P37" s="44">
        <f t="shared" si="12"/>
        <v>6.6404961681645833</v>
      </c>
      <c r="Q37" s="44">
        <f t="shared" si="13"/>
        <v>258.03698577531725</v>
      </c>
      <c r="R37" s="44">
        <f t="shared" si="14"/>
        <v>760.82345820027535</v>
      </c>
      <c r="S37" s="44">
        <f t="shared" si="15"/>
        <v>1710.9744792470301</v>
      </c>
      <c r="T37" s="44">
        <f t="shared" si="16"/>
        <v>3085.7074047214446</v>
      </c>
      <c r="U37" s="44">
        <f t="shared" si="17"/>
        <v>409.36895465132204</v>
      </c>
      <c r="V37" s="44">
        <f t="shared" si="18"/>
        <v>9.62410016038592</v>
      </c>
      <c r="W37" s="44">
        <f t="shared" si="19"/>
        <v>7.2494257362061845</v>
      </c>
      <c r="X37" s="44">
        <f t="shared" si="20"/>
        <v>874.50469264909611</v>
      </c>
    </row>
    <row r="38" spans="1:24" x14ac:dyDescent="0.25">
      <c r="A38" s="4" t="s">
        <v>23</v>
      </c>
      <c r="B38" s="3" t="s">
        <v>58</v>
      </c>
      <c r="C38" s="5">
        <v>441300</v>
      </c>
      <c r="D38" s="43">
        <f t="shared" si="0"/>
        <v>27372.742838194958</v>
      </c>
      <c r="E38" s="43">
        <f t="shared" si="1"/>
        <v>204.65413498589024</v>
      </c>
      <c r="F38" s="44">
        <f t="shared" si="2"/>
        <v>118650.76716839694</v>
      </c>
      <c r="G38" s="44">
        <f t="shared" si="3"/>
        <v>1413.7951629592694</v>
      </c>
      <c r="H38" s="44">
        <f t="shared" si="4"/>
        <v>2411.0760419980916</v>
      </c>
      <c r="I38" s="44">
        <f t="shared" si="5"/>
        <v>4025.9616517302925</v>
      </c>
      <c r="J38" s="44">
        <f t="shared" si="6"/>
        <v>113.19322222621312</v>
      </c>
      <c r="K38" s="44">
        <f t="shared" si="7"/>
        <v>114.37122560310341</v>
      </c>
      <c r="L38" s="44">
        <f t="shared" si="8"/>
        <v>211.50850088704917</v>
      </c>
      <c r="M38" s="44">
        <f t="shared" si="9"/>
        <v>110.72448016474559</v>
      </c>
      <c r="N38" s="44">
        <f t="shared" si="10"/>
        <v>0</v>
      </c>
      <c r="O38" s="44">
        <f t="shared" si="11"/>
        <v>4946.0716927996937</v>
      </c>
      <c r="P38" s="44">
        <f t="shared" si="12"/>
        <v>230.9266422561725</v>
      </c>
      <c r="Q38" s="44">
        <f t="shared" si="13"/>
        <v>12762.6477270909</v>
      </c>
      <c r="R38" s="44">
        <f t="shared" si="14"/>
        <v>764.86437310467454</v>
      </c>
      <c r="S38" s="44">
        <f t="shared" si="15"/>
        <v>1474.6610002865518</v>
      </c>
      <c r="T38" s="44">
        <f t="shared" si="16"/>
        <v>38571.342559018049</v>
      </c>
      <c r="U38" s="44">
        <f t="shared" si="17"/>
        <v>267.97972324976018</v>
      </c>
      <c r="V38" s="44">
        <f t="shared" si="18"/>
        <v>51.2913180241449</v>
      </c>
      <c r="W38" s="44">
        <f t="shared" si="19"/>
        <v>92.522449885912934</v>
      </c>
      <c r="X38" s="44">
        <f t="shared" si="20"/>
        <v>70.747043122275002</v>
      </c>
    </row>
    <row r="39" spans="1:24" x14ac:dyDescent="0.25">
      <c r="A39" s="4" t="s">
        <v>25</v>
      </c>
      <c r="B39" s="3" t="s">
        <v>59</v>
      </c>
      <c r="C39" s="5">
        <v>441400</v>
      </c>
      <c r="D39" s="43">
        <f t="shared" si="0"/>
        <v>18142.266978828589</v>
      </c>
      <c r="E39" s="43">
        <f t="shared" si="1"/>
        <v>101.92555994112297</v>
      </c>
      <c r="F39" s="44">
        <f t="shared" si="2"/>
        <v>29347.233499657112</v>
      </c>
      <c r="G39" s="44">
        <f t="shared" si="3"/>
        <v>1792.157849870523</v>
      </c>
      <c r="H39" s="44">
        <f t="shared" si="4"/>
        <v>1984.6689887301775</v>
      </c>
      <c r="I39" s="44">
        <f t="shared" si="5"/>
        <v>4108.6215645586599</v>
      </c>
      <c r="J39" s="44">
        <f t="shared" si="6"/>
        <v>76.377590603785762</v>
      </c>
      <c r="K39" s="44">
        <f t="shared" si="7"/>
        <v>22.946422596678385</v>
      </c>
      <c r="L39" s="44">
        <f t="shared" si="8"/>
        <v>29.728242657204827</v>
      </c>
      <c r="M39" s="44">
        <f t="shared" si="9"/>
        <v>61.911449246346116</v>
      </c>
      <c r="N39" s="44">
        <f t="shared" si="10"/>
        <v>410.37824607617171</v>
      </c>
      <c r="O39" s="47">
        <f t="shared" si="11"/>
        <v>0</v>
      </c>
      <c r="P39" s="44">
        <f t="shared" si="12"/>
        <v>28.070384867024035</v>
      </c>
      <c r="Q39" s="44">
        <f t="shared" si="13"/>
        <v>3736.8896507032346</v>
      </c>
      <c r="R39" s="44">
        <f t="shared" si="14"/>
        <v>158.72713744479933</v>
      </c>
      <c r="S39" s="44">
        <f t="shared" si="15"/>
        <v>485.06450944519145</v>
      </c>
      <c r="T39" s="44">
        <f t="shared" si="16"/>
        <v>7584.7873618582717</v>
      </c>
      <c r="U39" s="44">
        <f t="shared" si="17"/>
        <v>305.02370187696937</v>
      </c>
      <c r="V39" s="44">
        <f t="shared" si="18"/>
        <v>123.43857467891731</v>
      </c>
      <c r="W39" s="44">
        <f t="shared" si="19"/>
        <v>82.369075511860487</v>
      </c>
      <c r="X39" s="44">
        <f t="shared" si="20"/>
        <v>18.624623296517495</v>
      </c>
    </row>
    <row r="40" spans="1:24" x14ac:dyDescent="0.25">
      <c r="A40" s="4" t="s">
        <v>27</v>
      </c>
      <c r="B40" s="3" t="s">
        <v>60</v>
      </c>
      <c r="C40" s="5">
        <v>441500</v>
      </c>
      <c r="D40" s="43">
        <f t="shared" si="0"/>
        <v>7716.7233448216939</v>
      </c>
      <c r="E40" s="43">
        <f t="shared" si="1"/>
        <v>18.239914497060838</v>
      </c>
      <c r="F40" s="44">
        <f t="shared" si="2"/>
        <v>22548.714066970933</v>
      </c>
      <c r="G40" s="44">
        <f t="shared" si="3"/>
        <v>723.324326208054</v>
      </c>
      <c r="H40" s="44">
        <f t="shared" si="4"/>
        <v>1348.4696652544508</v>
      </c>
      <c r="I40" s="44">
        <f t="shared" si="5"/>
        <v>1640.4813469014202</v>
      </c>
      <c r="J40" s="44">
        <f t="shared" si="6"/>
        <v>26.090109909845193</v>
      </c>
      <c r="K40" s="44">
        <f t="shared" si="7"/>
        <v>11.367952479088377</v>
      </c>
      <c r="L40" s="44">
        <f t="shared" si="8"/>
        <v>15.387369406662735</v>
      </c>
      <c r="M40" s="44">
        <f t="shared" si="9"/>
        <v>19.21917455595915</v>
      </c>
      <c r="N40" s="44">
        <f t="shared" si="10"/>
        <v>390.42568324003935</v>
      </c>
      <c r="O40" s="44">
        <f t="shared" si="11"/>
        <v>570.80379943199455</v>
      </c>
      <c r="P40" s="44">
        <f t="shared" si="12"/>
        <v>0</v>
      </c>
      <c r="Q40" s="44">
        <f t="shared" si="13"/>
        <v>383.5952125702035</v>
      </c>
      <c r="R40" s="44">
        <f t="shared" si="14"/>
        <v>103.77069474497068</v>
      </c>
      <c r="S40" s="44">
        <f t="shared" si="15"/>
        <v>203.32692926576587</v>
      </c>
      <c r="T40" s="44">
        <f t="shared" si="16"/>
        <v>3530.3113533289329</v>
      </c>
      <c r="U40" s="44">
        <f t="shared" si="17"/>
        <v>124.70530209617755</v>
      </c>
      <c r="V40" s="44">
        <f t="shared" si="18"/>
        <v>22.709303626711094</v>
      </c>
      <c r="W40" s="44">
        <f t="shared" si="19"/>
        <v>109.91828609056529</v>
      </c>
      <c r="X40" s="44">
        <f t="shared" si="20"/>
        <v>8.6018097422369735</v>
      </c>
    </row>
    <row r="41" spans="1:24" x14ac:dyDescent="0.25">
      <c r="A41" s="4" t="s">
        <v>29</v>
      </c>
      <c r="B41" s="3" t="s">
        <v>61</v>
      </c>
      <c r="C41" s="5">
        <v>441600</v>
      </c>
      <c r="D41" s="43">
        <f t="shared" si="0"/>
        <v>9910.5263311260933</v>
      </c>
      <c r="E41" s="43">
        <f t="shared" si="1"/>
        <v>195.64889418073744</v>
      </c>
      <c r="F41" s="44">
        <f t="shared" si="2"/>
        <v>23653.255013361086</v>
      </c>
      <c r="G41" s="44">
        <f t="shared" si="3"/>
        <v>828.45549246993619</v>
      </c>
      <c r="H41" s="44">
        <f t="shared" si="4"/>
        <v>630.05906190866915</v>
      </c>
      <c r="I41" s="44">
        <f t="shared" si="5"/>
        <v>2332.493181220947</v>
      </c>
      <c r="J41" s="44">
        <f t="shared" si="6"/>
        <v>41.232022915843537</v>
      </c>
      <c r="K41" s="44">
        <f t="shared" si="7"/>
        <v>17.833851375924354</v>
      </c>
      <c r="L41" s="44">
        <f t="shared" si="8"/>
        <v>31.394884683619175</v>
      </c>
      <c r="M41" s="44">
        <f t="shared" si="9"/>
        <v>34.062008408889398</v>
      </c>
      <c r="N41" s="44">
        <f t="shared" si="10"/>
        <v>960.80357809241571</v>
      </c>
      <c r="O41" s="44">
        <f t="shared" si="11"/>
        <v>3412.8493353380591</v>
      </c>
      <c r="P41" s="44">
        <f t="shared" si="12"/>
        <v>17.211081905242899</v>
      </c>
      <c r="Q41" s="44">
        <f t="shared" si="13"/>
        <v>0</v>
      </c>
      <c r="R41" s="44">
        <f t="shared" si="14"/>
        <v>150.64530763600095</v>
      </c>
      <c r="S41" s="44">
        <f t="shared" si="15"/>
        <v>375.55997972094241</v>
      </c>
      <c r="T41" s="44">
        <f t="shared" si="16"/>
        <v>7447.5061426391185</v>
      </c>
      <c r="U41" s="44">
        <f t="shared" si="17"/>
        <v>158.26167968214827</v>
      </c>
      <c r="V41" s="44">
        <f t="shared" si="18"/>
        <v>12.147356118909375</v>
      </c>
      <c r="W41" s="44">
        <f t="shared" si="19"/>
        <v>15.494689974119851</v>
      </c>
      <c r="X41" s="44">
        <f t="shared" si="20"/>
        <v>18.51094299155401</v>
      </c>
    </row>
    <row r="42" spans="1:24" x14ac:dyDescent="0.25">
      <c r="A42" s="4" t="s">
        <v>31</v>
      </c>
      <c r="B42" s="3" t="s">
        <v>62</v>
      </c>
      <c r="C42" s="5">
        <v>441700</v>
      </c>
      <c r="D42" s="43">
        <f t="shared" si="0"/>
        <v>8641.4781704363941</v>
      </c>
      <c r="E42" s="43">
        <f t="shared" si="1"/>
        <v>22.943288675548224</v>
      </c>
      <c r="F42" s="44">
        <f t="shared" si="2"/>
        <v>4582.4467744224003</v>
      </c>
      <c r="G42" s="44">
        <f t="shared" si="3"/>
        <v>2226.3714688584009</v>
      </c>
      <c r="H42" s="44">
        <f t="shared" si="4"/>
        <v>155.21216738952063</v>
      </c>
      <c r="I42" s="44">
        <f t="shared" si="5"/>
        <v>3199.3625234466326</v>
      </c>
      <c r="J42" s="44">
        <f t="shared" si="6"/>
        <v>438.8556894508099</v>
      </c>
      <c r="K42" s="44">
        <f t="shared" si="7"/>
        <v>106.28133349496908</v>
      </c>
      <c r="L42" s="44">
        <f t="shared" si="8"/>
        <v>463.71407451212303</v>
      </c>
      <c r="M42" s="44">
        <f t="shared" si="9"/>
        <v>63.196808054228761</v>
      </c>
      <c r="N42" s="44">
        <f t="shared" si="10"/>
        <v>35.213192843815179</v>
      </c>
      <c r="O42" s="44">
        <f t="shared" si="11"/>
        <v>100.53578673540012</v>
      </c>
      <c r="P42" s="44">
        <f t="shared" si="12"/>
        <v>3.3055176134341901</v>
      </c>
      <c r="Q42" s="44">
        <f t="shared" si="13"/>
        <v>103.41252380114247</v>
      </c>
      <c r="R42" s="44">
        <f t="shared" si="14"/>
        <v>0</v>
      </c>
      <c r="S42" s="44">
        <f t="shared" si="15"/>
        <v>223.06478277161818</v>
      </c>
      <c r="T42" s="44">
        <f t="shared" si="16"/>
        <v>2694.1439271759014</v>
      </c>
      <c r="U42" s="44">
        <f t="shared" si="17"/>
        <v>431.99123167557195</v>
      </c>
      <c r="V42" s="44">
        <f t="shared" si="18"/>
        <v>2.7800474941253985</v>
      </c>
      <c r="W42" s="44">
        <f t="shared" si="19"/>
        <v>1.9081101361388042</v>
      </c>
      <c r="X42" s="44">
        <f t="shared" si="20"/>
        <v>181.18745939429999</v>
      </c>
    </row>
    <row r="43" spans="1:24" x14ac:dyDescent="0.25">
      <c r="A43" s="4" t="s">
        <v>33</v>
      </c>
      <c r="B43" s="3" t="s">
        <v>63</v>
      </c>
      <c r="C43" s="5">
        <v>441800</v>
      </c>
      <c r="D43" s="43">
        <f t="shared" si="0"/>
        <v>43637.046171159855</v>
      </c>
      <c r="E43" s="43">
        <f t="shared" si="1"/>
        <v>703.49858901399739</v>
      </c>
      <c r="F43" s="44">
        <f t="shared" si="2"/>
        <v>6952.3162733227709</v>
      </c>
      <c r="G43" s="44">
        <f t="shared" si="3"/>
        <v>1213.9364354301708</v>
      </c>
      <c r="H43" s="44">
        <f t="shared" si="4"/>
        <v>360.9109298859621</v>
      </c>
      <c r="I43" s="44">
        <f t="shared" si="5"/>
        <v>12618.353615991738</v>
      </c>
      <c r="J43" s="44">
        <f t="shared" si="6"/>
        <v>129.41139865665744</v>
      </c>
      <c r="K43" s="44">
        <f t="shared" si="7"/>
        <v>45.351514122923987</v>
      </c>
      <c r="L43" s="44">
        <f t="shared" si="8"/>
        <v>66.859476641040843</v>
      </c>
      <c r="M43" s="44">
        <f t="shared" si="9"/>
        <v>245.80957011698075</v>
      </c>
      <c r="N43" s="44">
        <f t="shared" si="10"/>
        <v>81.279442432224783</v>
      </c>
      <c r="O43" s="44">
        <f t="shared" si="11"/>
        <v>475.0161094007305</v>
      </c>
      <c r="P43" s="44">
        <f t="shared" si="12"/>
        <v>8.0664057269009035</v>
      </c>
      <c r="Q43" s="44">
        <f t="shared" si="13"/>
        <v>454.38237035377711</v>
      </c>
      <c r="R43" s="44">
        <f t="shared" si="14"/>
        <v>374.67362993589086</v>
      </c>
      <c r="S43" s="47">
        <f t="shared" si="15"/>
        <v>0</v>
      </c>
      <c r="T43" s="44">
        <f t="shared" si="16"/>
        <v>4856.3231298775818</v>
      </c>
      <c r="U43" s="44">
        <f t="shared" si="17"/>
        <v>303.1385121249487</v>
      </c>
      <c r="V43" s="44">
        <f t="shared" si="18"/>
        <v>9.1216819385560264</v>
      </c>
      <c r="W43" s="44">
        <f t="shared" si="19"/>
        <v>7.7647547510757864</v>
      </c>
      <c r="X43" s="44">
        <f t="shared" si="20"/>
        <v>65.820896573857354</v>
      </c>
    </row>
    <row r="44" spans="1:24" x14ac:dyDescent="0.25">
      <c r="A44" s="4" t="s">
        <v>35</v>
      </c>
      <c r="B44" s="3" t="s">
        <v>64</v>
      </c>
      <c r="C44" s="5">
        <v>441900</v>
      </c>
      <c r="D44" s="43">
        <f t="shared" si="0"/>
        <v>68642.416655781199</v>
      </c>
      <c r="E44" s="43">
        <f t="shared" si="1"/>
        <v>633.66495410779748</v>
      </c>
      <c r="F44" s="44">
        <f t="shared" si="2"/>
        <v>175611.52432780765</v>
      </c>
      <c r="G44" s="44">
        <f t="shared" si="3"/>
        <v>3371.3155764292114</v>
      </c>
      <c r="H44" s="44">
        <f t="shared" si="4"/>
        <v>2775.7393539528111</v>
      </c>
      <c r="I44" s="44">
        <f t="shared" si="5"/>
        <v>9297.1207082468736</v>
      </c>
      <c r="J44" s="44">
        <f t="shared" si="6"/>
        <v>439.93195287525589</v>
      </c>
      <c r="K44" s="44">
        <f t="shared" si="7"/>
        <v>504.88144502363917</v>
      </c>
      <c r="L44" s="44">
        <f t="shared" si="8"/>
        <v>1387.3438300808207</v>
      </c>
      <c r="M44" s="44">
        <f t="shared" si="9"/>
        <v>425.7291994394073</v>
      </c>
      <c r="N44" s="44">
        <f t="shared" si="10"/>
        <v>2117.9574360662937</v>
      </c>
      <c r="O44" s="44">
        <f t="shared" si="11"/>
        <v>5259.6525142598039</v>
      </c>
      <c r="P44" s="44">
        <f t="shared" si="12"/>
        <v>119.67623573344359</v>
      </c>
      <c r="Q44" s="44">
        <f t="shared" si="13"/>
        <v>6297.2888298638336</v>
      </c>
      <c r="R44" s="44">
        <f t="shared" si="14"/>
        <v>3577.664419758848</v>
      </c>
      <c r="S44" s="44">
        <f t="shared" si="15"/>
        <v>6376.9489717195311</v>
      </c>
      <c r="T44" s="44">
        <f t="shared" si="16"/>
        <v>0</v>
      </c>
      <c r="U44" s="44">
        <f t="shared" si="17"/>
        <v>821.75421290587724</v>
      </c>
      <c r="V44" s="44">
        <f t="shared" si="18"/>
        <v>79.326254802252819</v>
      </c>
      <c r="W44" s="44">
        <f t="shared" si="19"/>
        <v>142.20991638719164</v>
      </c>
      <c r="X44" s="44">
        <f t="shared" si="20"/>
        <v>388.76769625762211</v>
      </c>
    </row>
    <row r="45" spans="1:24" x14ac:dyDescent="0.25">
      <c r="A45" s="4" t="s">
        <v>37</v>
      </c>
      <c r="B45" s="3" t="s">
        <v>65</v>
      </c>
      <c r="C45" s="5">
        <v>442000</v>
      </c>
      <c r="D45" s="43">
        <f t="shared" si="0"/>
        <v>23272.522211392581</v>
      </c>
      <c r="E45" s="43">
        <f t="shared" si="1"/>
        <v>234.65248492916942</v>
      </c>
      <c r="F45" s="44">
        <f t="shared" si="2"/>
        <v>12069.556607231538</v>
      </c>
      <c r="G45" s="44">
        <f t="shared" si="3"/>
        <v>45677.301508157339</v>
      </c>
      <c r="H45" s="44">
        <f t="shared" si="4"/>
        <v>869.18813738131541</v>
      </c>
      <c r="I45" s="44">
        <f t="shared" si="5"/>
        <v>16291.421024493242</v>
      </c>
      <c r="J45" s="44">
        <f t="shared" si="6"/>
        <v>1196.433802665134</v>
      </c>
      <c r="K45" s="44">
        <f t="shared" si="7"/>
        <v>274.54507455449158</v>
      </c>
      <c r="L45" s="44">
        <f t="shared" si="8"/>
        <v>360.84737827715361</v>
      </c>
      <c r="M45" s="44">
        <f t="shared" si="9"/>
        <v>399.01209850413301</v>
      </c>
      <c r="N45" s="44">
        <f t="shared" si="10"/>
        <v>111.80070244759082</v>
      </c>
      <c r="O45" s="44">
        <f t="shared" si="11"/>
        <v>1297.0561561776569</v>
      </c>
      <c r="P45" s="44">
        <f t="shared" si="12"/>
        <v>29.313636589723885</v>
      </c>
      <c r="Q45" s="44">
        <f t="shared" si="13"/>
        <v>850.6322703489767</v>
      </c>
      <c r="R45" s="44">
        <f t="shared" si="14"/>
        <v>3449.0016892027779</v>
      </c>
      <c r="S45" s="44">
        <f t="shared" si="15"/>
        <v>1871.8515043974692</v>
      </c>
      <c r="T45" s="44">
        <f t="shared" si="16"/>
        <v>5850.0519553616878</v>
      </c>
      <c r="U45" s="44">
        <f t="shared" si="17"/>
        <v>0</v>
      </c>
      <c r="V45" s="44">
        <f t="shared" si="18"/>
        <v>34.510549415026532</v>
      </c>
      <c r="W45" s="44">
        <f t="shared" si="19"/>
        <v>26.623011133060754</v>
      </c>
      <c r="X45" s="44">
        <f t="shared" si="20"/>
        <v>270.84332657550118</v>
      </c>
    </row>
    <row r="46" spans="1:24" x14ac:dyDescent="0.25">
      <c r="A46" s="4" t="s">
        <v>39</v>
      </c>
      <c r="B46" s="3" t="s">
        <v>66</v>
      </c>
      <c r="C46" s="5">
        <v>445100</v>
      </c>
      <c r="D46" s="43">
        <f t="shared" si="0"/>
        <v>5047.7386481245157</v>
      </c>
      <c r="E46" s="43">
        <f t="shared" si="1"/>
        <v>13.393144764351282</v>
      </c>
      <c r="F46" s="44">
        <f t="shared" si="2"/>
        <v>4054.6439804195152</v>
      </c>
      <c r="G46" s="44">
        <f t="shared" si="3"/>
        <v>321.41663851940012</v>
      </c>
      <c r="H46" s="44">
        <f t="shared" si="4"/>
        <v>16854.67687593148</v>
      </c>
      <c r="I46" s="44">
        <f t="shared" si="5"/>
        <v>841.43552289388083</v>
      </c>
      <c r="J46" s="44">
        <f t="shared" si="6"/>
        <v>13.768749326532811</v>
      </c>
      <c r="K46" s="44">
        <f t="shared" si="7"/>
        <v>5.1125712207540328</v>
      </c>
      <c r="L46" s="44">
        <f t="shared" si="8"/>
        <v>6.2789769367238355</v>
      </c>
      <c r="M46" s="44">
        <f t="shared" si="9"/>
        <v>13.129022109086749</v>
      </c>
      <c r="N46" s="44">
        <f t="shared" si="10"/>
        <v>38.815080671715521</v>
      </c>
      <c r="O46" s="44">
        <f t="shared" si="11"/>
        <v>1496.2697787642301</v>
      </c>
      <c r="P46" s="44">
        <f t="shared" si="12"/>
        <v>11.648856188519421</v>
      </c>
      <c r="Q46" s="44">
        <f t="shared" si="13"/>
        <v>161.34726466870413</v>
      </c>
      <c r="R46" s="44">
        <f t="shared" si="14"/>
        <v>34.913504774008814</v>
      </c>
      <c r="S46" s="44">
        <f t="shared" si="15"/>
        <v>88.414768444023196</v>
      </c>
      <c r="T46" s="44">
        <f t="shared" si="16"/>
        <v>1020.2490610150782</v>
      </c>
      <c r="U46" s="44">
        <f t="shared" si="17"/>
        <v>63.436635155500738</v>
      </c>
      <c r="V46" s="44">
        <f t="shared" si="18"/>
        <v>0</v>
      </c>
      <c r="W46" s="44">
        <f t="shared" si="19"/>
        <v>102.83599408891138</v>
      </c>
      <c r="X46" s="44">
        <f t="shared" si="20"/>
        <v>4.1872245661550025</v>
      </c>
    </row>
    <row r="47" spans="1:24" x14ac:dyDescent="0.25">
      <c r="A47" s="4" t="s">
        <v>41</v>
      </c>
      <c r="B47" s="3" t="s">
        <v>67</v>
      </c>
      <c r="C47" s="5">
        <v>445200</v>
      </c>
      <c r="D47" s="43">
        <f>10000*Y$4*D23/100</f>
        <v>13663.608223390036</v>
      </c>
      <c r="E47" s="43">
        <f t="shared" si="1"/>
        <v>53.457862614027356</v>
      </c>
      <c r="F47" s="44">
        <f t="shared" si="2"/>
        <v>24104.159387045656</v>
      </c>
      <c r="G47" s="44">
        <f t="shared" si="3"/>
        <v>1250.0752738326923</v>
      </c>
      <c r="H47" s="44">
        <f t="shared" si="4"/>
        <v>23188.697807994373</v>
      </c>
      <c r="I47" s="44">
        <f t="shared" si="5"/>
        <v>2435.2882010203252</v>
      </c>
      <c r="J47" s="44">
        <f t="shared" si="6"/>
        <v>46.464889910563564</v>
      </c>
      <c r="K47" s="44">
        <f t="shared" si="7"/>
        <v>16.300080009698146</v>
      </c>
      <c r="L47" s="44">
        <f t="shared" si="8"/>
        <v>19.418317563571858</v>
      </c>
      <c r="M47" s="44">
        <f t="shared" si="9"/>
        <v>36.051254182993439</v>
      </c>
      <c r="N47" s="44">
        <f t="shared" si="10"/>
        <v>262.65345187136433</v>
      </c>
      <c r="O47" s="44">
        <f t="shared" si="11"/>
        <v>3276.1867258537986</v>
      </c>
      <c r="P47" s="44">
        <f t="shared" si="12"/>
        <v>181.30263273684497</v>
      </c>
      <c r="Q47" s="44">
        <f t="shared" si="13"/>
        <v>614.14779909435674</v>
      </c>
      <c r="R47" s="44">
        <f t="shared" si="14"/>
        <v>121.22744713197503</v>
      </c>
      <c r="S47" s="44">
        <f t="shared" si="15"/>
        <v>287.95635594154351</v>
      </c>
      <c r="T47" s="44">
        <f t="shared" si="16"/>
        <v>6811.0204898957654</v>
      </c>
      <c r="U47" s="44">
        <f t="shared" si="17"/>
        <v>191.06398136731059</v>
      </c>
      <c r="V47" s="44">
        <f t="shared" si="18"/>
        <v>372.03511084034739</v>
      </c>
      <c r="W47" s="44">
        <f t="shared" si="19"/>
        <v>0</v>
      </c>
      <c r="X47" s="44">
        <f t="shared" si="20"/>
        <v>11.993272173647586</v>
      </c>
    </row>
    <row r="48" spans="1:24" x14ac:dyDescent="0.25">
      <c r="A48" s="4" t="s">
        <v>43</v>
      </c>
      <c r="B48" s="3" t="s">
        <v>68</v>
      </c>
      <c r="C48" s="5">
        <v>445300</v>
      </c>
      <c r="D48" s="43">
        <f t="shared" si="0"/>
        <v>10104.013494639326</v>
      </c>
      <c r="E48" s="43">
        <f t="shared" si="1"/>
        <v>28.105528627546569</v>
      </c>
      <c r="F48" s="44">
        <f t="shared" si="2"/>
        <v>4453.1176129779851</v>
      </c>
      <c r="G48" s="44">
        <f t="shared" si="3"/>
        <v>1025.0288710533509</v>
      </c>
      <c r="H48" s="44">
        <f t="shared" si="4"/>
        <v>96.879682502470047</v>
      </c>
      <c r="I48" s="44">
        <f t="shared" si="5"/>
        <v>6525.8941435522893</v>
      </c>
      <c r="J48" s="44">
        <f t="shared" si="6"/>
        <v>258.60012212205027</v>
      </c>
      <c r="K48" s="44">
        <f t="shared" si="7"/>
        <v>33.592600315189728</v>
      </c>
      <c r="L48" s="44">
        <f t="shared" si="8"/>
        <v>207.32251626256664</v>
      </c>
      <c r="M48" s="44">
        <f t="shared" si="9"/>
        <v>834.56511168950021</v>
      </c>
      <c r="N48" s="44">
        <f t="shared" si="10"/>
        <v>32.085237624849086</v>
      </c>
      <c r="O48" s="44">
        <f t="shared" si="11"/>
        <v>97.852079902627622</v>
      </c>
      <c r="P48" s="44">
        <f t="shared" si="12"/>
        <v>2.3922284332518386</v>
      </c>
      <c r="Q48" s="44">
        <f t="shared" si="13"/>
        <v>131.09465254332213</v>
      </c>
      <c r="R48" s="44">
        <f t="shared" si="14"/>
        <v>2067.816974879142</v>
      </c>
      <c r="S48" s="44">
        <f t="shared" si="15"/>
        <v>411.52072651927631</v>
      </c>
      <c r="T48" s="44">
        <f t="shared" si="16"/>
        <v>2742.504356673559</v>
      </c>
      <c r="U48" s="44">
        <f t="shared" si="17"/>
        <v>304.17536648856003</v>
      </c>
      <c r="V48" s="44">
        <f t="shared" si="18"/>
        <v>1.9650134898235749</v>
      </c>
      <c r="W48" s="44">
        <f t="shared" si="19"/>
        <v>2.0473882482657242</v>
      </c>
      <c r="X48" s="47">
        <f t="shared" si="20"/>
        <v>0</v>
      </c>
    </row>
    <row r="50" spans="1:24" x14ac:dyDescent="0.25">
      <c r="A50" s="58" t="s">
        <v>3646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</row>
    <row r="51" spans="1:24" x14ac:dyDescent="0.25">
      <c r="A51" s="6"/>
      <c r="B51" s="6" t="s">
        <v>48</v>
      </c>
      <c r="C51" s="6" t="s">
        <v>44</v>
      </c>
      <c r="D51" s="6">
        <v>440100</v>
      </c>
      <c r="E51" s="6">
        <v>440200</v>
      </c>
      <c r="F51" s="6">
        <v>440300</v>
      </c>
      <c r="G51" s="6">
        <v>440400</v>
      </c>
      <c r="H51" s="6">
        <v>440500</v>
      </c>
      <c r="I51" s="6">
        <v>440600</v>
      </c>
      <c r="J51" s="6">
        <v>440700</v>
      </c>
      <c r="K51" s="6">
        <v>440800</v>
      </c>
      <c r="L51" s="6">
        <v>440900</v>
      </c>
      <c r="M51" s="6">
        <v>441200</v>
      </c>
      <c r="N51" s="6">
        <v>441300</v>
      </c>
      <c r="O51" s="6">
        <v>441400</v>
      </c>
      <c r="P51" s="6">
        <v>441500</v>
      </c>
      <c r="Q51" s="6">
        <v>441600</v>
      </c>
      <c r="R51" s="6">
        <v>441700</v>
      </c>
      <c r="S51" s="6">
        <v>441800</v>
      </c>
      <c r="T51" s="6">
        <v>441900</v>
      </c>
      <c r="U51" s="6">
        <v>442000</v>
      </c>
      <c r="V51" s="6">
        <v>445100</v>
      </c>
      <c r="W51" s="6">
        <v>445200</v>
      </c>
      <c r="X51" s="6">
        <v>445300</v>
      </c>
    </row>
    <row r="52" spans="1:24" x14ac:dyDescent="0.25">
      <c r="A52" s="4" t="s">
        <v>3</v>
      </c>
      <c r="B52" s="3" t="s">
        <v>47</v>
      </c>
      <c r="C52" s="5">
        <v>440100</v>
      </c>
      <c r="D52" s="43">
        <f>0.1125*D28</f>
        <v>0</v>
      </c>
      <c r="E52" s="43">
        <f t="shared" ref="E52:X65" si="21">0.1125*E28</f>
        <v>223.75083791942845</v>
      </c>
      <c r="F52" s="43">
        <f t="shared" si="21"/>
        <v>7845.7361021117595</v>
      </c>
      <c r="G52" s="43">
        <f t="shared" si="21"/>
        <v>1499.3511250864522</v>
      </c>
      <c r="H52" s="43">
        <f t="shared" si="21"/>
        <v>1528.5413638494904</v>
      </c>
      <c r="I52" s="43">
        <f t="shared" si="21"/>
        <v>11769.976779905219</v>
      </c>
      <c r="J52" s="43">
        <f t="shared" si="21"/>
        <v>207.96053628192237</v>
      </c>
      <c r="K52" s="43">
        <f t="shared" si="21"/>
        <v>200.21467971875381</v>
      </c>
      <c r="L52" s="43">
        <f t="shared" si="21"/>
        <v>223.12606168687162</v>
      </c>
      <c r="M52" s="43">
        <f t="shared" si="21"/>
        <v>191.85701670337207</v>
      </c>
      <c r="N52" s="43">
        <f t="shared" si="21"/>
        <v>154.59918669739875</v>
      </c>
      <c r="O52" s="43">
        <f t="shared" si="21"/>
        <v>1183.1198986897687</v>
      </c>
      <c r="P52" s="43">
        <f t="shared" si="21"/>
        <v>26.69382238495886</v>
      </c>
      <c r="Q52" s="43">
        <f t="shared" si="21"/>
        <v>715.0293854104998</v>
      </c>
      <c r="R52" s="43">
        <f t="shared" si="21"/>
        <v>863.85466551774095</v>
      </c>
      <c r="S52" s="43">
        <f t="shared" si="21"/>
        <v>2872.8513373156693</v>
      </c>
      <c r="T52" s="43">
        <f t="shared" si="21"/>
        <v>5590.7776527000578</v>
      </c>
      <c r="U52" s="43">
        <f t="shared" si="21"/>
        <v>279.9612823674475</v>
      </c>
      <c r="V52" s="43">
        <f t="shared" si="21"/>
        <v>42.676659807785541</v>
      </c>
      <c r="W52" s="43">
        <f t="shared" si="21"/>
        <v>33.595447523774531</v>
      </c>
      <c r="X52" s="43">
        <f t="shared" si="21"/>
        <v>111.40954087183864</v>
      </c>
    </row>
    <row r="53" spans="1:24" x14ac:dyDescent="0.25">
      <c r="A53" s="4" t="s">
        <v>5</v>
      </c>
      <c r="B53" s="3" t="s">
        <v>49</v>
      </c>
      <c r="C53" s="5">
        <v>440200</v>
      </c>
      <c r="D53" s="43">
        <f t="shared" ref="D53:S72" si="22">0.1125*D29</f>
        <v>2176.7305895238183</v>
      </c>
      <c r="E53" s="43">
        <f t="shared" si="22"/>
        <v>0</v>
      </c>
      <c r="F53" s="43">
        <f t="shared" si="22"/>
        <v>981.89670443930754</v>
      </c>
      <c r="G53" s="43">
        <f t="shared" si="22"/>
        <v>134.59663961848389</v>
      </c>
      <c r="H53" s="43">
        <f t="shared" si="22"/>
        <v>36.649686228377192</v>
      </c>
      <c r="I53" s="43">
        <f t="shared" si="22"/>
        <v>661.91514811022421</v>
      </c>
      <c r="J53" s="43">
        <f t="shared" si="22"/>
        <v>10.517227627419992</v>
      </c>
      <c r="K53" s="43">
        <f t="shared" si="22"/>
        <v>3.4543688931991761</v>
      </c>
      <c r="L53" s="43">
        <f t="shared" si="22"/>
        <v>4.7528367090479016</v>
      </c>
      <c r="M53" s="43">
        <f t="shared" si="22"/>
        <v>5.8185438892543537</v>
      </c>
      <c r="N53" s="43">
        <f t="shared" si="22"/>
        <v>10.354242673691145</v>
      </c>
      <c r="O53" s="43">
        <f t="shared" si="22"/>
        <v>57.642926183145988</v>
      </c>
      <c r="P53" s="43">
        <f t="shared" si="22"/>
        <v>0.56410337346908357</v>
      </c>
      <c r="Q53" s="43">
        <f t="shared" si="22"/>
        <v>148.86064731107095</v>
      </c>
      <c r="R53" s="43">
        <f t="shared" si="22"/>
        <v>24.857688034411488</v>
      </c>
      <c r="S53" s="43">
        <f t="shared" si="22"/>
        <v>421.83578283774557</v>
      </c>
      <c r="T53" s="43">
        <f t="shared" si="21"/>
        <v>459.46308057410698</v>
      </c>
      <c r="U53" s="43">
        <f t="shared" si="21"/>
        <v>31.717139334155355</v>
      </c>
      <c r="V53" s="43">
        <f t="shared" si="21"/>
        <v>0.87546375153858547</v>
      </c>
      <c r="W53" s="43">
        <f t="shared" si="21"/>
        <v>0.91584063605457866</v>
      </c>
      <c r="X53" s="43">
        <f t="shared" si="21"/>
        <v>2.9180313280314354</v>
      </c>
    </row>
    <row r="54" spans="1:24" x14ac:dyDescent="0.25">
      <c r="A54" s="4" t="s">
        <v>7</v>
      </c>
      <c r="B54" s="3" t="s">
        <v>50</v>
      </c>
      <c r="C54" s="5">
        <v>440300</v>
      </c>
      <c r="D54" s="43">
        <f t="shared" si="22"/>
        <v>6412.0721233458253</v>
      </c>
      <c r="E54" s="43">
        <f t="shared" si="21"/>
        <v>83.254024825853378</v>
      </c>
      <c r="F54" s="43">
        <f t="shared" si="21"/>
        <v>0</v>
      </c>
      <c r="G54" s="43">
        <f t="shared" si="21"/>
        <v>795.32137945732063</v>
      </c>
      <c r="H54" s="43">
        <f t="shared" si="21"/>
        <v>1347.6339074300452</v>
      </c>
      <c r="I54" s="43">
        <f t="shared" si="21"/>
        <v>1218.5581283923998</v>
      </c>
      <c r="J54" s="43">
        <f t="shared" si="21"/>
        <v>65.675264223627039</v>
      </c>
      <c r="K54" s="43">
        <f t="shared" si="21"/>
        <v>97.574925445508526</v>
      </c>
      <c r="L54" s="43">
        <f t="shared" si="21"/>
        <v>158.46132003991721</v>
      </c>
      <c r="M54" s="43">
        <f t="shared" si="21"/>
        <v>42.554557675256696</v>
      </c>
      <c r="N54" s="43">
        <f t="shared" si="21"/>
        <v>459.31356519591702</v>
      </c>
      <c r="O54" s="43">
        <f t="shared" si="21"/>
        <v>1545.1648528674732</v>
      </c>
      <c r="P54" s="43">
        <f t="shared" si="21"/>
        <v>57.661175261991964</v>
      </c>
      <c r="Q54" s="43">
        <f t="shared" si="21"/>
        <v>1391.3309783869618</v>
      </c>
      <c r="R54" s="43">
        <f t="shared" si="21"/>
        <v>415.79802091796108</v>
      </c>
      <c r="S54" s="43">
        <f t="shared" si="21"/>
        <v>570.09274891440953</v>
      </c>
      <c r="T54" s="43">
        <f t="shared" si="21"/>
        <v>12875.320848035981</v>
      </c>
      <c r="U54" s="43">
        <f t="shared" si="21"/>
        <v>131.84192355117142</v>
      </c>
      <c r="V54" s="43">
        <f t="shared" si="21"/>
        <v>26.819084681279598</v>
      </c>
      <c r="W54" s="43">
        <f t="shared" si="21"/>
        <v>40.272701365599318</v>
      </c>
      <c r="X54" s="43">
        <f t="shared" si="21"/>
        <v>43.510426222867558</v>
      </c>
    </row>
    <row r="55" spans="1:24" x14ac:dyDescent="0.25">
      <c r="A55" s="4" t="s">
        <v>9</v>
      </c>
      <c r="B55" s="3" t="s">
        <v>51</v>
      </c>
      <c r="C55" s="5">
        <v>440400</v>
      </c>
      <c r="D55" s="43">
        <f t="shared" si="22"/>
        <v>1806.0461744254976</v>
      </c>
      <c r="E55" s="43">
        <f t="shared" si="21"/>
        <v>12.92173187984587</v>
      </c>
      <c r="F55" s="43">
        <f t="shared" si="21"/>
        <v>1344.848509884835</v>
      </c>
      <c r="G55" s="43">
        <f t="shared" si="21"/>
        <v>0</v>
      </c>
      <c r="H55" s="43">
        <f t="shared" si="21"/>
        <v>128.75360973424654</v>
      </c>
      <c r="I55" s="43">
        <f t="shared" si="21"/>
        <v>414.65073579383272</v>
      </c>
      <c r="J55" s="43">
        <f t="shared" si="21"/>
        <v>76.447176601056</v>
      </c>
      <c r="K55" s="43">
        <f t="shared" si="21"/>
        <v>31.194202933688935</v>
      </c>
      <c r="L55" s="43">
        <f t="shared" si="21"/>
        <v>35.811970542578372</v>
      </c>
      <c r="M55" s="43">
        <f t="shared" si="21"/>
        <v>11.988266167090922</v>
      </c>
      <c r="N55" s="43">
        <f t="shared" si="21"/>
        <v>9.1759277247283499</v>
      </c>
      <c r="O55" s="43">
        <f t="shared" si="21"/>
        <v>95.42900229111477</v>
      </c>
      <c r="P55" s="43">
        <f t="shared" si="21"/>
        <v>2.5911634393544611</v>
      </c>
      <c r="Q55" s="43">
        <f t="shared" si="21"/>
        <v>53.698386522553101</v>
      </c>
      <c r="R55" s="43">
        <f t="shared" si="21"/>
        <v>226.82867632863855</v>
      </c>
      <c r="S55" s="43">
        <f t="shared" si="21"/>
        <v>90.189147397888334</v>
      </c>
      <c r="T55" s="43">
        <f t="shared" si="21"/>
        <v>409.79613947308599</v>
      </c>
      <c r="U55" s="43">
        <f t="shared" si="21"/>
        <v>745.83526510480885</v>
      </c>
      <c r="V55" s="43">
        <f t="shared" si="21"/>
        <v>2.5447482935683992</v>
      </c>
      <c r="W55" s="43">
        <f t="shared" si="21"/>
        <v>2.573598365645243</v>
      </c>
      <c r="X55" s="43">
        <f t="shared" si="21"/>
        <v>10.606372453093078</v>
      </c>
    </row>
    <row r="56" spans="1:24" x14ac:dyDescent="0.25">
      <c r="A56" s="4" t="s">
        <v>11</v>
      </c>
      <c r="B56" s="3" t="s">
        <v>52</v>
      </c>
      <c r="C56" s="5">
        <v>440500</v>
      </c>
      <c r="D56" s="43">
        <f t="shared" si="22"/>
        <v>1268.9058907165322</v>
      </c>
      <c r="E56" s="43">
        <f t="shared" si="21"/>
        <v>4.1588295613286705</v>
      </c>
      <c r="F56" s="43">
        <f t="shared" si="21"/>
        <v>1543.0367113415475</v>
      </c>
      <c r="G56" s="43">
        <f t="shared" si="21"/>
        <v>95.726854904862222</v>
      </c>
      <c r="H56" s="43">
        <f t="shared" si="21"/>
        <v>0</v>
      </c>
      <c r="I56" s="43">
        <f t="shared" si="21"/>
        <v>173.58581693956887</v>
      </c>
      <c r="J56" s="43">
        <f t="shared" si="21"/>
        <v>3.3610036681512874</v>
      </c>
      <c r="K56" s="43">
        <f t="shared" si="21"/>
        <v>2.7777050551582012</v>
      </c>
      <c r="L56" s="43">
        <f t="shared" si="21"/>
        <v>2.2499667356593744</v>
      </c>
      <c r="M56" s="43">
        <f t="shared" si="21"/>
        <v>2.9505870491662609</v>
      </c>
      <c r="N56" s="43">
        <f t="shared" si="21"/>
        <v>13.185397596312155</v>
      </c>
      <c r="O56" s="43">
        <f t="shared" si="21"/>
        <v>166.3098285243789</v>
      </c>
      <c r="P56" s="43">
        <f t="shared" si="21"/>
        <v>5.3387644769917717</v>
      </c>
      <c r="Q56" s="43">
        <f t="shared" si="21"/>
        <v>48.337445697393477</v>
      </c>
      <c r="R56" s="43">
        <f t="shared" si="21"/>
        <v>11.492361988111234</v>
      </c>
      <c r="S56" s="43">
        <f t="shared" si="21"/>
        <v>26.281087133819739</v>
      </c>
      <c r="T56" s="43">
        <f t="shared" si="21"/>
        <v>281.68000165066513</v>
      </c>
      <c r="U56" s="43">
        <f t="shared" si="21"/>
        <v>11.675215782983967</v>
      </c>
      <c r="V56" s="43">
        <f t="shared" si="21"/>
        <v>138.78800959828916</v>
      </c>
      <c r="W56" s="43">
        <f t="shared" si="21"/>
        <v>52.360387570634444</v>
      </c>
      <c r="X56" s="43">
        <f t="shared" si="21"/>
        <v>1.0487008132881419</v>
      </c>
    </row>
    <row r="57" spans="1:24" x14ac:dyDescent="0.25">
      <c r="A57" s="4" t="s">
        <v>13</v>
      </c>
      <c r="B57" s="3" t="s">
        <v>53</v>
      </c>
      <c r="C57" s="5">
        <v>440600</v>
      </c>
      <c r="D57" s="43">
        <f t="shared" si="22"/>
        <v>16136.936139483125</v>
      </c>
      <c r="E57" s="43">
        <f t="shared" si="21"/>
        <v>84.386491215323034</v>
      </c>
      <c r="F57" s="43">
        <f t="shared" si="21"/>
        <v>2018.0592259441439</v>
      </c>
      <c r="G57" s="43">
        <f t="shared" si="21"/>
        <v>497.05276205105093</v>
      </c>
      <c r="H57" s="43">
        <f t="shared" si="21"/>
        <v>235.67091427064329</v>
      </c>
      <c r="I57" s="43">
        <f t="shared" si="21"/>
        <v>0</v>
      </c>
      <c r="J57" s="43">
        <f t="shared" si="21"/>
        <v>171.18990360439636</v>
      </c>
      <c r="K57" s="43">
        <f t="shared" si="21"/>
        <v>61.759108497999776</v>
      </c>
      <c r="L57" s="43">
        <f t="shared" si="21"/>
        <v>75.190748817267902</v>
      </c>
      <c r="M57" s="43">
        <f t="shared" si="21"/>
        <v>288.49993207104649</v>
      </c>
      <c r="N57" s="43">
        <f t="shared" si="21"/>
        <v>31.265334211392819</v>
      </c>
      <c r="O57" s="43">
        <f t="shared" si="21"/>
        <v>298.24756569055631</v>
      </c>
      <c r="P57" s="43">
        <f t="shared" si="21"/>
        <v>6.3171623374387353</v>
      </c>
      <c r="Q57" s="43">
        <f t="shared" si="21"/>
        <v>217.10698113509454</v>
      </c>
      <c r="R57" s="43">
        <f t="shared" si="21"/>
        <v>437.4371202310187</v>
      </c>
      <c r="S57" s="43">
        <f t="shared" si="21"/>
        <v>1207.7132911587719</v>
      </c>
      <c r="T57" s="43">
        <f t="shared" si="21"/>
        <v>1117.7694271109572</v>
      </c>
      <c r="U57" s="43">
        <f t="shared" si="21"/>
        <v>295.08286066584463</v>
      </c>
      <c r="V57" s="43">
        <f t="shared" si="21"/>
        <v>7.7209120239708566</v>
      </c>
      <c r="W57" s="43">
        <f t="shared" si="21"/>
        <v>6.2432284249092662</v>
      </c>
      <c r="X57" s="43">
        <f t="shared" si="21"/>
        <v>100.6965931328423</v>
      </c>
    </row>
    <row r="58" spans="1:24" x14ac:dyDescent="0.25">
      <c r="A58" s="4" t="s">
        <v>15</v>
      </c>
      <c r="B58" s="3" t="s">
        <v>54</v>
      </c>
      <c r="C58" s="5">
        <v>440700</v>
      </c>
      <c r="D58" s="43">
        <f t="shared" si="22"/>
        <v>2233.7097137790015</v>
      </c>
      <c r="E58" s="43">
        <f t="shared" si="21"/>
        <v>10.456762302766659</v>
      </c>
      <c r="F58" s="43">
        <f t="shared" si="21"/>
        <v>834.04201446366494</v>
      </c>
      <c r="G58" s="43">
        <f t="shared" si="21"/>
        <v>762.42682313866146</v>
      </c>
      <c r="H58" s="43">
        <f t="shared" si="21"/>
        <v>41.216505768876537</v>
      </c>
      <c r="I58" s="43">
        <f t="shared" si="21"/>
        <v>1319.4191181800882</v>
      </c>
      <c r="J58" s="43">
        <f t="shared" si="21"/>
        <v>0</v>
      </c>
      <c r="K58" s="43">
        <f t="shared" si="21"/>
        <v>15.830550490968609</v>
      </c>
      <c r="L58" s="43">
        <f t="shared" si="21"/>
        <v>26.402225938793627</v>
      </c>
      <c r="M58" s="43">
        <f t="shared" si="21"/>
        <v>24.293281468981498</v>
      </c>
      <c r="N58" s="43">
        <f t="shared" si="21"/>
        <v>6.8779469871583787</v>
      </c>
      <c r="O58" s="43">
        <f t="shared" si="21"/>
        <v>43.870865253812561</v>
      </c>
      <c r="P58" s="43">
        <f t="shared" si="21"/>
        <v>0.93265974908460669</v>
      </c>
      <c r="Q58" s="43">
        <f t="shared" si="21"/>
        <v>33.455829879834241</v>
      </c>
      <c r="R58" s="43">
        <f t="shared" si="21"/>
        <v>437.00070142134354</v>
      </c>
      <c r="S58" s="43">
        <f t="shared" si="21"/>
        <v>89.185355875416064</v>
      </c>
      <c r="T58" s="43">
        <f t="shared" si="21"/>
        <v>407.69012076915584</v>
      </c>
      <c r="U58" s="43">
        <f t="shared" si="21"/>
        <v>173.33612823674474</v>
      </c>
      <c r="V58" s="43">
        <f t="shared" si="21"/>
        <v>1.0575903569519214</v>
      </c>
      <c r="W58" s="43">
        <f t="shared" si="21"/>
        <v>0.9683310745624113</v>
      </c>
      <c r="X58" s="43">
        <f t="shared" si="21"/>
        <v>27.662681209051836</v>
      </c>
    </row>
    <row r="59" spans="1:24" x14ac:dyDescent="0.25">
      <c r="A59" s="4" t="s">
        <v>17</v>
      </c>
      <c r="B59" s="3" t="s">
        <v>56</v>
      </c>
      <c r="C59" s="5">
        <v>440800</v>
      </c>
      <c r="D59" s="43">
        <f t="shared" si="22"/>
        <v>2493.3168473236806</v>
      </c>
      <c r="E59" s="43">
        <f t="shared" si="21"/>
        <v>7.7304543281175304</v>
      </c>
      <c r="F59" s="43">
        <f t="shared" si="21"/>
        <v>1561.125317030057</v>
      </c>
      <c r="G59" s="43">
        <f t="shared" si="21"/>
        <v>445.12371527833625</v>
      </c>
      <c r="H59" s="43">
        <f t="shared" si="21"/>
        <v>66.660214637372945</v>
      </c>
      <c r="I59" s="43">
        <f t="shared" si="21"/>
        <v>678.00998690613199</v>
      </c>
      <c r="J59" s="43">
        <f t="shared" si="21"/>
        <v>27.301370168995362</v>
      </c>
      <c r="K59" s="43">
        <f t="shared" si="21"/>
        <v>0</v>
      </c>
      <c r="L59" s="43">
        <f t="shared" si="21"/>
        <v>206.19026556031935</v>
      </c>
      <c r="M59" s="43">
        <f t="shared" si="21"/>
        <v>8.886190401281354</v>
      </c>
      <c r="N59" s="43">
        <f t="shared" si="21"/>
        <v>10.01834293710899</v>
      </c>
      <c r="O59" s="43">
        <f t="shared" si="21"/>
        <v>27.660243788931052</v>
      </c>
      <c r="P59" s="43">
        <f t="shared" si="21"/>
        <v>0.66751127741876282</v>
      </c>
      <c r="Q59" s="43">
        <f t="shared" si="21"/>
        <v>25.381051790485948</v>
      </c>
      <c r="R59" s="43">
        <f t="shared" si="21"/>
        <v>208.49908632228377</v>
      </c>
      <c r="S59" s="43">
        <f t="shared" si="21"/>
        <v>50.311247823307689</v>
      </c>
      <c r="T59" s="43">
        <f t="shared" si="21"/>
        <v>616.18597245824651</v>
      </c>
      <c r="U59" s="43">
        <f t="shared" si="21"/>
        <v>59.07595561035756</v>
      </c>
      <c r="V59" s="43">
        <f t="shared" si="21"/>
        <v>0.95710671258594271</v>
      </c>
      <c r="W59" s="43">
        <f t="shared" si="21"/>
        <v>0.6800253824596868</v>
      </c>
      <c r="X59" s="43">
        <f t="shared" si="21"/>
        <v>6.7291635519322437</v>
      </c>
    </row>
    <row r="60" spans="1:24" x14ac:dyDescent="0.25">
      <c r="A60" s="4" t="s">
        <v>19</v>
      </c>
      <c r="B60" s="3" t="s">
        <v>55</v>
      </c>
      <c r="C60" s="5">
        <v>440900</v>
      </c>
      <c r="D60" s="43">
        <f t="shared" si="22"/>
        <v>2253.2362675967893</v>
      </c>
      <c r="E60" s="43">
        <f t="shared" si="21"/>
        <v>5.8914063452181162</v>
      </c>
      <c r="F60" s="43">
        <f t="shared" si="21"/>
        <v>1872.1706887607302</v>
      </c>
      <c r="G60" s="43">
        <f t="shared" si="21"/>
        <v>394.85787640937372</v>
      </c>
      <c r="H60" s="43">
        <f t="shared" si="21"/>
        <v>41.79215529078823</v>
      </c>
      <c r="I60" s="43">
        <f t="shared" si="21"/>
        <v>660.3652747446921</v>
      </c>
      <c r="J60" s="43">
        <f t="shared" si="21"/>
        <v>29.347198488739632</v>
      </c>
      <c r="K60" s="43">
        <f t="shared" si="21"/>
        <v>148.71041168626502</v>
      </c>
      <c r="L60" s="43">
        <f t="shared" si="21"/>
        <v>0</v>
      </c>
      <c r="M60" s="43">
        <f t="shared" si="21"/>
        <v>13.392979721419788</v>
      </c>
      <c r="N60" s="43">
        <f t="shared" si="21"/>
        <v>13.995822357589727</v>
      </c>
      <c r="O60" s="43">
        <f t="shared" si="21"/>
        <v>24.780419918379039</v>
      </c>
      <c r="P60" s="43">
        <f t="shared" si="21"/>
        <v>0.64629939968549499</v>
      </c>
      <c r="Q60" s="43">
        <f t="shared" si="21"/>
        <v>30.408324099556783</v>
      </c>
      <c r="R60" s="43">
        <f t="shared" si="21"/>
        <v>594.5297075969886</v>
      </c>
      <c r="S60" s="43">
        <f t="shared" si="21"/>
        <v>51.588800670090606</v>
      </c>
      <c r="T60" s="43">
        <f t="shared" si="21"/>
        <v>1197.6226363016444</v>
      </c>
      <c r="U60" s="43">
        <f t="shared" si="21"/>
        <v>58.323057953144271</v>
      </c>
      <c r="V60" s="43">
        <f t="shared" si="21"/>
        <v>0.75362733274483684</v>
      </c>
      <c r="W60" s="43">
        <f t="shared" si="21"/>
        <v>0.54684068773831951</v>
      </c>
      <c r="X60" s="43">
        <f t="shared" si="21"/>
        <v>24.729729340993952</v>
      </c>
    </row>
    <row r="61" spans="1:24" x14ac:dyDescent="0.25">
      <c r="A61" s="4" t="s">
        <v>21</v>
      </c>
      <c r="B61" s="3" t="s">
        <v>57</v>
      </c>
      <c r="C61" s="5">
        <v>441200</v>
      </c>
      <c r="D61" s="43">
        <f t="shared" si="22"/>
        <v>2366.8744086675174</v>
      </c>
      <c r="E61" s="43">
        <f t="shared" si="21"/>
        <v>7.0787215341777374</v>
      </c>
      <c r="F61" s="43">
        <f t="shared" si="21"/>
        <v>585.12707096743691</v>
      </c>
      <c r="G61" s="43">
        <f t="shared" si="21"/>
        <v>132.81023112926826</v>
      </c>
      <c r="H61" s="43">
        <f t="shared" si="21"/>
        <v>39.029037585612144</v>
      </c>
      <c r="I61" s="43">
        <f t="shared" si="21"/>
        <v>2294.1702440715135</v>
      </c>
      <c r="J61" s="43">
        <f t="shared" si="21"/>
        <v>25.334869886139145</v>
      </c>
      <c r="K61" s="43">
        <f t="shared" si="21"/>
        <v>6.5433393138562259</v>
      </c>
      <c r="L61" s="43">
        <f t="shared" si="21"/>
        <v>14.611702579834422</v>
      </c>
      <c r="M61" s="43">
        <f t="shared" si="21"/>
        <v>0</v>
      </c>
      <c r="N61" s="43">
        <f t="shared" si="21"/>
        <v>5.9928778399736569</v>
      </c>
      <c r="O61" s="43">
        <f t="shared" si="21"/>
        <v>41.641324192740029</v>
      </c>
      <c r="P61" s="43">
        <f t="shared" si="21"/>
        <v>0.74705581891851569</v>
      </c>
      <c r="Q61" s="43">
        <f t="shared" si="21"/>
        <v>29.029160899723191</v>
      </c>
      <c r="R61" s="43">
        <f t="shared" si="21"/>
        <v>85.59263904753098</v>
      </c>
      <c r="S61" s="43">
        <f t="shared" si="21"/>
        <v>192.4846289152909</v>
      </c>
      <c r="T61" s="43">
        <f t="shared" si="21"/>
        <v>347.14208303116254</v>
      </c>
      <c r="U61" s="43">
        <f t="shared" si="21"/>
        <v>46.054007398273733</v>
      </c>
      <c r="V61" s="43">
        <f t="shared" si="21"/>
        <v>1.0827112680434161</v>
      </c>
      <c r="W61" s="43">
        <f t="shared" si="21"/>
        <v>0.8155603953231958</v>
      </c>
      <c r="X61" s="43">
        <f t="shared" si="21"/>
        <v>98.381777923023321</v>
      </c>
    </row>
    <row r="62" spans="1:24" x14ac:dyDescent="0.25">
      <c r="A62" s="4" t="s">
        <v>23</v>
      </c>
      <c r="B62" s="3" t="s">
        <v>58</v>
      </c>
      <c r="C62" s="5">
        <v>441300</v>
      </c>
      <c r="D62" s="43">
        <f t="shared" si="22"/>
        <v>3079.433569296933</v>
      </c>
      <c r="E62" s="43">
        <f t="shared" si="21"/>
        <v>23.023590185912653</v>
      </c>
      <c r="F62" s="43">
        <f t="shared" si="21"/>
        <v>13348.211306444657</v>
      </c>
      <c r="G62" s="43">
        <f t="shared" si="21"/>
        <v>159.05195583291783</v>
      </c>
      <c r="H62" s="43">
        <f t="shared" si="21"/>
        <v>271.24605472478532</v>
      </c>
      <c r="I62" s="43">
        <f t="shared" si="21"/>
        <v>452.92068581965793</v>
      </c>
      <c r="J62" s="43">
        <f t="shared" si="21"/>
        <v>12.734237500448977</v>
      </c>
      <c r="K62" s="43">
        <f t="shared" si="21"/>
        <v>12.866762880349134</v>
      </c>
      <c r="L62" s="43">
        <f t="shared" si="21"/>
        <v>23.794706349793032</v>
      </c>
      <c r="M62" s="43">
        <f t="shared" si="21"/>
        <v>12.456504018533879</v>
      </c>
      <c r="N62" s="43">
        <f t="shared" si="21"/>
        <v>0</v>
      </c>
      <c r="O62" s="43">
        <f t="shared" si="21"/>
        <v>556.4330654399655</v>
      </c>
      <c r="P62" s="43">
        <f t="shared" si="21"/>
        <v>25.979247253819405</v>
      </c>
      <c r="Q62" s="43">
        <f t="shared" si="21"/>
        <v>1435.7978692977263</v>
      </c>
      <c r="R62" s="43">
        <f t="shared" si="21"/>
        <v>86.047241974275892</v>
      </c>
      <c r="S62" s="43">
        <f t="shared" si="21"/>
        <v>165.89936253223709</v>
      </c>
      <c r="T62" s="43">
        <f t="shared" si="21"/>
        <v>4339.2760378895309</v>
      </c>
      <c r="U62" s="43">
        <f t="shared" si="21"/>
        <v>30.147718865598023</v>
      </c>
      <c r="V62" s="43">
        <f t="shared" si="21"/>
        <v>5.7702732777163011</v>
      </c>
      <c r="W62" s="43">
        <f t="shared" si="21"/>
        <v>10.408775612165206</v>
      </c>
      <c r="X62" s="43">
        <f t="shared" si="21"/>
        <v>7.9590423512559383</v>
      </c>
    </row>
    <row r="63" spans="1:24" x14ac:dyDescent="0.25">
      <c r="A63" s="4" t="s">
        <v>25</v>
      </c>
      <c r="B63" s="3" t="s">
        <v>59</v>
      </c>
      <c r="C63" s="5">
        <v>441400</v>
      </c>
      <c r="D63" s="43">
        <f t="shared" si="22"/>
        <v>2041.0050351182163</v>
      </c>
      <c r="E63" s="43">
        <f t="shared" si="21"/>
        <v>11.466625493376334</v>
      </c>
      <c r="F63" s="43">
        <f t="shared" si="21"/>
        <v>3301.5637687114249</v>
      </c>
      <c r="G63" s="43">
        <f t="shared" si="21"/>
        <v>201.61775811043384</v>
      </c>
      <c r="H63" s="43">
        <f t="shared" si="21"/>
        <v>223.27526123214497</v>
      </c>
      <c r="I63" s="43">
        <f t="shared" si="21"/>
        <v>462.21992601284927</v>
      </c>
      <c r="J63" s="43">
        <f t="shared" si="21"/>
        <v>8.592478942925899</v>
      </c>
      <c r="K63" s="43">
        <f t="shared" si="21"/>
        <v>2.5814725421263183</v>
      </c>
      <c r="L63" s="43">
        <f t="shared" si="21"/>
        <v>3.344427298935543</v>
      </c>
      <c r="M63" s="43">
        <f t="shared" si="21"/>
        <v>6.9650380402139378</v>
      </c>
      <c r="N63" s="43">
        <f t="shared" si="21"/>
        <v>46.167552683569319</v>
      </c>
      <c r="O63" s="43">
        <f t="shared" si="21"/>
        <v>0</v>
      </c>
      <c r="P63" s="43">
        <f t="shared" si="21"/>
        <v>3.157918297540204</v>
      </c>
      <c r="Q63" s="43">
        <f t="shared" si="21"/>
        <v>420.40008570411391</v>
      </c>
      <c r="R63" s="43">
        <f t="shared" si="21"/>
        <v>17.856802962539923</v>
      </c>
      <c r="S63" s="43">
        <f t="shared" si="21"/>
        <v>54.569757312584038</v>
      </c>
      <c r="T63" s="43">
        <f t="shared" si="21"/>
        <v>853.28857820905557</v>
      </c>
      <c r="U63" s="43">
        <f t="shared" si="21"/>
        <v>34.315166461159052</v>
      </c>
      <c r="V63" s="43">
        <f t="shared" si="21"/>
        <v>13.886839651378198</v>
      </c>
      <c r="W63" s="43">
        <f t="shared" si="21"/>
        <v>9.2665209950843046</v>
      </c>
      <c r="X63" s="43">
        <f t="shared" si="21"/>
        <v>2.0952701208582183</v>
      </c>
    </row>
    <row r="64" spans="1:24" x14ac:dyDescent="0.25">
      <c r="A64" s="4" t="s">
        <v>27</v>
      </c>
      <c r="B64" s="3" t="s">
        <v>60</v>
      </c>
      <c r="C64" s="5">
        <v>441500</v>
      </c>
      <c r="D64" s="43">
        <f t="shared" si="22"/>
        <v>868.13137629244056</v>
      </c>
      <c r="E64" s="43">
        <f t="shared" si="21"/>
        <v>2.0519903809193445</v>
      </c>
      <c r="F64" s="43">
        <f t="shared" si="21"/>
        <v>2536.73033253423</v>
      </c>
      <c r="G64" s="43">
        <f t="shared" si="21"/>
        <v>81.373986698406071</v>
      </c>
      <c r="H64" s="43">
        <f t="shared" si="21"/>
        <v>151.70283734112573</v>
      </c>
      <c r="I64" s="43">
        <f t="shared" si="21"/>
        <v>184.55415152640978</v>
      </c>
      <c r="J64" s="43">
        <f t="shared" si="21"/>
        <v>2.9351373648575843</v>
      </c>
      <c r="K64" s="43">
        <f t="shared" si="21"/>
        <v>1.2788946538974424</v>
      </c>
      <c r="L64" s="43">
        <f t="shared" si="21"/>
        <v>1.7310790582495577</v>
      </c>
      <c r="M64" s="43">
        <f t="shared" si="21"/>
        <v>2.1621571375454045</v>
      </c>
      <c r="N64" s="43">
        <f t="shared" si="21"/>
        <v>43.922889364504428</v>
      </c>
      <c r="O64" s="43">
        <f t="shared" si="21"/>
        <v>64.21542743609939</v>
      </c>
      <c r="P64" s="43">
        <f t="shared" si="21"/>
        <v>0</v>
      </c>
      <c r="Q64" s="43">
        <f t="shared" si="21"/>
        <v>43.154461414147896</v>
      </c>
      <c r="R64" s="43">
        <f t="shared" si="21"/>
        <v>11.674203158809203</v>
      </c>
      <c r="S64" s="43">
        <f t="shared" si="21"/>
        <v>22.874279542398661</v>
      </c>
      <c r="T64" s="43">
        <f t="shared" si="21"/>
        <v>397.16002724950494</v>
      </c>
      <c r="U64" s="43">
        <f t="shared" si="21"/>
        <v>14.029346485819975</v>
      </c>
      <c r="V64" s="43">
        <f t="shared" si="21"/>
        <v>2.5547966580049981</v>
      </c>
      <c r="W64" s="43">
        <f t="shared" si="21"/>
        <v>12.365807185188595</v>
      </c>
      <c r="X64" s="43">
        <f t="shared" si="21"/>
        <v>0.96770359600165956</v>
      </c>
    </row>
    <row r="65" spans="1:24" x14ac:dyDescent="0.25">
      <c r="A65" s="4" t="s">
        <v>29</v>
      </c>
      <c r="B65" s="3" t="s">
        <v>61</v>
      </c>
      <c r="C65" s="5">
        <v>441600</v>
      </c>
      <c r="D65" s="43">
        <f t="shared" si="22"/>
        <v>1114.9342122516855</v>
      </c>
      <c r="E65" s="43">
        <f t="shared" si="21"/>
        <v>22.010500595332964</v>
      </c>
      <c r="F65" s="43">
        <f t="shared" si="21"/>
        <v>2660.9911890031221</v>
      </c>
      <c r="G65" s="43">
        <f t="shared" si="21"/>
        <v>93.201242902867818</v>
      </c>
      <c r="H65" s="43">
        <f t="shared" si="21"/>
        <v>70.881644464725284</v>
      </c>
      <c r="I65" s="43">
        <f t="shared" si="21"/>
        <v>262.40548288735653</v>
      </c>
      <c r="J65" s="43">
        <f t="shared" si="21"/>
        <v>4.6386025780323976</v>
      </c>
      <c r="K65" s="43">
        <f t="shared" si="21"/>
        <v>2.0063082797914897</v>
      </c>
      <c r="L65" s="43">
        <f t="shared" si="21"/>
        <v>3.5319245269071571</v>
      </c>
      <c r="M65" s="43">
        <f t="shared" si="21"/>
        <v>3.8319759460000573</v>
      </c>
      <c r="N65" s="43">
        <f t="shared" si="21"/>
        <v>108.09040253539676</v>
      </c>
      <c r="O65" s="43">
        <f t="shared" ref="E65:X72" si="23">0.1125*O41</f>
        <v>383.94555022553163</v>
      </c>
      <c r="P65" s="43">
        <f t="shared" si="23"/>
        <v>1.9362467143398263</v>
      </c>
      <c r="Q65" s="43">
        <f t="shared" si="23"/>
        <v>0</v>
      </c>
      <c r="R65" s="43">
        <f t="shared" si="23"/>
        <v>16.947597109050108</v>
      </c>
      <c r="S65" s="43">
        <f t="shared" si="23"/>
        <v>42.25049771860602</v>
      </c>
      <c r="T65" s="43">
        <f t="shared" si="23"/>
        <v>837.8444410469009</v>
      </c>
      <c r="U65" s="43">
        <f t="shared" si="23"/>
        <v>17.80443896424168</v>
      </c>
      <c r="V65" s="43">
        <f t="shared" si="23"/>
        <v>1.3665775633773047</v>
      </c>
      <c r="W65" s="43">
        <f t="shared" si="23"/>
        <v>1.7431526220884832</v>
      </c>
      <c r="X65" s="43">
        <f t="shared" si="23"/>
        <v>2.0824810865498264</v>
      </c>
    </row>
    <row r="66" spans="1:24" x14ac:dyDescent="0.25">
      <c r="A66" s="4" t="s">
        <v>31</v>
      </c>
      <c r="B66" s="3" t="s">
        <v>62</v>
      </c>
      <c r="C66" s="5">
        <v>441700</v>
      </c>
      <c r="D66" s="43">
        <f t="shared" si="22"/>
        <v>972.16629417409433</v>
      </c>
      <c r="E66" s="43">
        <f t="shared" si="23"/>
        <v>2.5811199759991754</v>
      </c>
      <c r="F66" s="43">
        <f t="shared" si="23"/>
        <v>515.52526212252008</v>
      </c>
      <c r="G66" s="43">
        <f t="shared" si="23"/>
        <v>250.4667902465701</v>
      </c>
      <c r="H66" s="43">
        <f t="shared" si="23"/>
        <v>17.461368831321071</v>
      </c>
      <c r="I66" s="43">
        <f t="shared" si="23"/>
        <v>359.9282838877462</v>
      </c>
      <c r="J66" s="43">
        <f t="shared" si="23"/>
        <v>49.371265063216114</v>
      </c>
      <c r="K66" s="43">
        <f t="shared" si="23"/>
        <v>11.956650018184021</v>
      </c>
      <c r="L66" s="43">
        <f t="shared" si="23"/>
        <v>52.167833382613843</v>
      </c>
      <c r="M66" s="43">
        <f t="shared" si="23"/>
        <v>7.1096409061007355</v>
      </c>
      <c r="N66" s="43">
        <f t="shared" si="23"/>
        <v>3.9614841949292079</v>
      </c>
      <c r="O66" s="43">
        <f t="shared" si="23"/>
        <v>11.310276007732513</v>
      </c>
      <c r="P66" s="43">
        <f t="shared" si="23"/>
        <v>0.37187073151134642</v>
      </c>
      <c r="Q66" s="43">
        <f t="shared" si="23"/>
        <v>11.633908927628529</v>
      </c>
      <c r="R66" s="43">
        <f t="shared" si="23"/>
        <v>0</v>
      </c>
      <c r="S66" s="43">
        <f t="shared" si="23"/>
        <v>25.094788061807048</v>
      </c>
      <c r="T66" s="43">
        <f t="shared" si="23"/>
        <v>303.09119180728891</v>
      </c>
      <c r="U66" s="43">
        <f t="shared" si="23"/>
        <v>48.599013563501849</v>
      </c>
      <c r="V66" s="43">
        <f t="shared" si="23"/>
        <v>0.31275534308910735</v>
      </c>
      <c r="W66" s="43">
        <f t="shared" si="23"/>
        <v>0.21466239031561549</v>
      </c>
      <c r="X66" s="43">
        <f t="shared" si="23"/>
        <v>20.383589181858749</v>
      </c>
    </row>
    <row r="67" spans="1:24" x14ac:dyDescent="0.25">
      <c r="A67" s="4" t="s">
        <v>33</v>
      </c>
      <c r="B67" s="3" t="s">
        <v>63</v>
      </c>
      <c r="C67" s="5">
        <v>441800</v>
      </c>
      <c r="D67" s="43">
        <f t="shared" si="22"/>
        <v>4909.1676942554841</v>
      </c>
      <c r="E67" s="43">
        <f t="shared" si="23"/>
        <v>79.143591264074715</v>
      </c>
      <c r="F67" s="43">
        <f t="shared" si="23"/>
        <v>782.13558074881178</v>
      </c>
      <c r="G67" s="43">
        <f t="shared" si="23"/>
        <v>136.56784898589422</v>
      </c>
      <c r="H67" s="43">
        <f t="shared" si="23"/>
        <v>40.60247961217074</v>
      </c>
      <c r="I67" s="43">
        <f t="shared" si="23"/>
        <v>1419.5647817990707</v>
      </c>
      <c r="J67" s="43">
        <f t="shared" si="23"/>
        <v>14.558782348873962</v>
      </c>
      <c r="K67" s="43">
        <f t="shared" si="23"/>
        <v>5.1020453388289484</v>
      </c>
      <c r="L67" s="43">
        <f t="shared" si="23"/>
        <v>7.5216911221170948</v>
      </c>
      <c r="M67" s="43">
        <f t="shared" si="23"/>
        <v>27.653576638160335</v>
      </c>
      <c r="N67" s="43">
        <f t="shared" si="23"/>
        <v>9.1439372736252889</v>
      </c>
      <c r="O67" s="43">
        <f t="shared" si="23"/>
        <v>53.439312307582185</v>
      </c>
      <c r="P67" s="43">
        <f t="shared" si="23"/>
        <v>0.90747064427635171</v>
      </c>
      <c r="Q67" s="43">
        <f t="shared" si="23"/>
        <v>51.118016664799924</v>
      </c>
      <c r="R67" s="43">
        <f t="shared" si="23"/>
        <v>42.150783367787724</v>
      </c>
      <c r="S67" s="43">
        <f t="shared" si="23"/>
        <v>0</v>
      </c>
      <c r="T67" s="43">
        <f t="shared" si="23"/>
        <v>546.33635211122794</v>
      </c>
      <c r="U67" s="43">
        <f t="shared" si="23"/>
        <v>34.103082614056731</v>
      </c>
      <c r="V67" s="43">
        <f t="shared" si="23"/>
        <v>1.0261892180875529</v>
      </c>
      <c r="W67" s="43">
        <f t="shared" si="23"/>
        <v>0.87353490949602597</v>
      </c>
      <c r="X67" s="43">
        <f t="shared" si="23"/>
        <v>7.4048508645589521</v>
      </c>
    </row>
    <row r="68" spans="1:24" x14ac:dyDescent="0.25">
      <c r="A68" s="4" t="s">
        <v>35</v>
      </c>
      <c r="B68" s="3" t="s">
        <v>64</v>
      </c>
      <c r="C68" s="5">
        <v>441900</v>
      </c>
      <c r="D68" s="43">
        <f t="shared" si="22"/>
        <v>7722.2718737753848</v>
      </c>
      <c r="E68" s="43">
        <f t="shared" si="23"/>
        <v>71.287307337127217</v>
      </c>
      <c r="F68" s="43">
        <f t="shared" si="23"/>
        <v>19756.29648687836</v>
      </c>
      <c r="G68" s="43">
        <f t="shared" si="23"/>
        <v>379.2730023482863</v>
      </c>
      <c r="H68" s="43">
        <f t="shared" si="23"/>
        <v>312.27067731969129</v>
      </c>
      <c r="I68" s="43">
        <f t="shared" si="23"/>
        <v>1045.9260796777733</v>
      </c>
      <c r="J68" s="43">
        <f t="shared" si="23"/>
        <v>49.49234469846629</v>
      </c>
      <c r="K68" s="43">
        <f t="shared" si="23"/>
        <v>56.799162565159406</v>
      </c>
      <c r="L68" s="43">
        <f t="shared" si="23"/>
        <v>156.07618088409234</v>
      </c>
      <c r="M68" s="43">
        <f t="shared" si="23"/>
        <v>47.894534936933319</v>
      </c>
      <c r="N68" s="43">
        <f t="shared" si="23"/>
        <v>238.27021155745805</v>
      </c>
      <c r="O68" s="43">
        <f t="shared" si="23"/>
        <v>591.71090785422791</v>
      </c>
      <c r="P68" s="43">
        <f t="shared" si="23"/>
        <v>13.463576520012404</v>
      </c>
      <c r="Q68" s="43">
        <f t="shared" si="23"/>
        <v>708.44499335968135</v>
      </c>
      <c r="R68" s="43">
        <f t="shared" si="23"/>
        <v>402.48724722287039</v>
      </c>
      <c r="S68" s="43">
        <f t="shared" si="23"/>
        <v>717.40675931844726</v>
      </c>
      <c r="T68" s="43">
        <f t="shared" si="23"/>
        <v>0</v>
      </c>
      <c r="U68" s="43">
        <f t="shared" si="23"/>
        <v>92.447348951911195</v>
      </c>
      <c r="V68" s="43">
        <f t="shared" si="23"/>
        <v>8.924203665253442</v>
      </c>
      <c r="W68" s="43">
        <f t="shared" si="23"/>
        <v>15.998615593559061</v>
      </c>
      <c r="X68" s="43">
        <f t="shared" si="23"/>
        <v>43.736365828982485</v>
      </c>
    </row>
    <row r="69" spans="1:24" x14ac:dyDescent="0.25">
      <c r="A69" s="4" t="s">
        <v>37</v>
      </c>
      <c r="B69" s="3" t="s">
        <v>65</v>
      </c>
      <c r="C69" s="5">
        <v>442000</v>
      </c>
      <c r="D69" s="43">
        <f t="shared" si="22"/>
        <v>2618.1587487816655</v>
      </c>
      <c r="E69" s="43">
        <f t="shared" si="23"/>
        <v>26.39840455453156</v>
      </c>
      <c r="F69" s="43">
        <f t="shared" si="23"/>
        <v>1357.825118313548</v>
      </c>
      <c r="G69" s="43">
        <f t="shared" si="23"/>
        <v>5138.6964196677009</v>
      </c>
      <c r="H69" s="43">
        <f t="shared" si="23"/>
        <v>97.78366545539798</v>
      </c>
      <c r="I69" s="43">
        <f t="shared" si="23"/>
        <v>1832.7848652554896</v>
      </c>
      <c r="J69" s="43">
        <f t="shared" si="23"/>
        <v>134.59880279982758</v>
      </c>
      <c r="K69" s="43">
        <f t="shared" si="23"/>
        <v>30.886320887380304</v>
      </c>
      <c r="L69" s="43">
        <f t="shared" si="23"/>
        <v>40.595330056179783</v>
      </c>
      <c r="M69" s="43">
        <f t="shared" si="23"/>
        <v>44.888861081714964</v>
      </c>
      <c r="N69" s="43">
        <f t="shared" si="23"/>
        <v>12.577579025353968</v>
      </c>
      <c r="O69" s="43">
        <f t="shared" si="23"/>
        <v>145.9188175699864</v>
      </c>
      <c r="P69" s="43">
        <f t="shared" si="23"/>
        <v>3.2977841163439372</v>
      </c>
      <c r="Q69" s="43">
        <f t="shared" si="23"/>
        <v>95.696130414259883</v>
      </c>
      <c r="R69" s="43">
        <f t="shared" si="23"/>
        <v>388.01269003531252</v>
      </c>
      <c r="S69" s="43">
        <f t="shared" si="23"/>
        <v>210.58329424471529</v>
      </c>
      <c r="T69" s="43">
        <f t="shared" si="23"/>
        <v>658.13084497818988</v>
      </c>
      <c r="U69" s="43">
        <f t="shared" si="23"/>
        <v>0</v>
      </c>
      <c r="V69" s="43">
        <f t="shared" si="23"/>
        <v>3.8824368091904851</v>
      </c>
      <c r="W69" s="43">
        <f t="shared" si="23"/>
        <v>2.9950887524693348</v>
      </c>
      <c r="X69" s="43">
        <f t="shared" si="23"/>
        <v>30.469874239743884</v>
      </c>
    </row>
    <row r="70" spans="1:24" x14ac:dyDescent="0.25">
      <c r="A70" s="4" t="s">
        <v>39</v>
      </c>
      <c r="B70" s="3" t="s">
        <v>66</v>
      </c>
      <c r="C70" s="5">
        <v>445100</v>
      </c>
      <c r="D70" s="43">
        <f t="shared" si="22"/>
        <v>567.87059791400804</v>
      </c>
      <c r="E70" s="43">
        <f t="shared" si="23"/>
        <v>1.5067287859895193</v>
      </c>
      <c r="F70" s="43">
        <f t="shared" si="23"/>
        <v>456.14744779719547</v>
      </c>
      <c r="G70" s="43">
        <f t="shared" si="23"/>
        <v>36.159371833432516</v>
      </c>
      <c r="H70" s="43">
        <f t="shared" si="23"/>
        <v>1896.1511485422916</v>
      </c>
      <c r="I70" s="43">
        <f t="shared" si="23"/>
        <v>94.6614963255616</v>
      </c>
      <c r="J70" s="43">
        <f t="shared" si="23"/>
        <v>1.5489842992349412</v>
      </c>
      <c r="K70" s="43">
        <f t="shared" si="23"/>
        <v>0.57516426233482876</v>
      </c>
      <c r="L70" s="43">
        <f t="shared" si="23"/>
        <v>0.7063849053814315</v>
      </c>
      <c r="M70" s="43">
        <f t="shared" si="23"/>
        <v>1.4770149872722593</v>
      </c>
      <c r="N70" s="43">
        <f t="shared" si="23"/>
        <v>4.3666965755679961</v>
      </c>
      <c r="O70" s="43">
        <f t="shared" si="23"/>
        <v>168.3303501109759</v>
      </c>
      <c r="P70" s="43">
        <f t="shared" si="23"/>
        <v>1.3104963212084348</v>
      </c>
      <c r="Q70" s="43">
        <f t="shared" si="23"/>
        <v>18.151567275229215</v>
      </c>
      <c r="R70" s="43">
        <f t="shared" si="23"/>
        <v>3.9277692870759915</v>
      </c>
      <c r="S70" s="43">
        <f t="shared" si="23"/>
        <v>9.9466614499526091</v>
      </c>
      <c r="T70" s="43">
        <f t="shared" si="23"/>
        <v>114.7780193641963</v>
      </c>
      <c r="U70" s="43">
        <f t="shared" si="23"/>
        <v>7.1366214549938336</v>
      </c>
      <c r="V70" s="43">
        <f t="shared" si="23"/>
        <v>0</v>
      </c>
      <c r="W70" s="43">
        <f t="shared" si="23"/>
        <v>11.56904933500253</v>
      </c>
      <c r="X70" s="43">
        <f t="shared" si="23"/>
        <v>0.47106276369243777</v>
      </c>
    </row>
    <row r="71" spans="1:24" x14ac:dyDescent="0.25">
      <c r="A71" s="4" t="s">
        <v>41</v>
      </c>
      <c r="B71" s="3" t="s">
        <v>67</v>
      </c>
      <c r="C71" s="5">
        <v>445200</v>
      </c>
      <c r="D71" s="43">
        <f t="shared" si="22"/>
        <v>1537.155925131379</v>
      </c>
      <c r="E71" s="43">
        <f t="shared" si="23"/>
        <v>6.0140095440780774</v>
      </c>
      <c r="F71" s="43">
        <f t="shared" si="23"/>
        <v>2711.7179310426363</v>
      </c>
      <c r="G71" s="43">
        <f t="shared" si="23"/>
        <v>140.63346830617789</v>
      </c>
      <c r="H71" s="43">
        <f t="shared" si="23"/>
        <v>2608.7285033993671</v>
      </c>
      <c r="I71" s="43">
        <f t="shared" si="23"/>
        <v>273.96992261478658</v>
      </c>
      <c r="J71" s="43">
        <f t="shared" si="23"/>
        <v>5.2273001149384006</v>
      </c>
      <c r="K71" s="43">
        <f t="shared" si="23"/>
        <v>1.8337590010910414</v>
      </c>
      <c r="L71" s="43">
        <f t="shared" si="23"/>
        <v>2.184560725901834</v>
      </c>
      <c r="M71" s="43">
        <f t="shared" si="23"/>
        <v>4.0557660955867618</v>
      </c>
      <c r="N71" s="43">
        <f t="shared" si="23"/>
        <v>29.548513335528487</v>
      </c>
      <c r="O71" s="43">
        <f t="shared" si="23"/>
        <v>368.57100665855234</v>
      </c>
      <c r="P71" s="43">
        <f t="shared" si="23"/>
        <v>20.396546182895058</v>
      </c>
      <c r="Q71" s="43">
        <f t="shared" si="23"/>
        <v>69.091627398115136</v>
      </c>
      <c r="R71" s="43">
        <f t="shared" si="23"/>
        <v>13.63808780234719</v>
      </c>
      <c r="S71" s="43">
        <f t="shared" si="23"/>
        <v>32.395090043423643</v>
      </c>
      <c r="T71" s="43">
        <f t="shared" si="23"/>
        <v>766.23980511327363</v>
      </c>
      <c r="U71" s="43">
        <f t="shared" si="23"/>
        <v>21.494697903822441</v>
      </c>
      <c r="V71" s="43">
        <f t="shared" si="23"/>
        <v>41.85394996953908</v>
      </c>
      <c r="W71" s="43">
        <f t="shared" si="23"/>
        <v>0</v>
      </c>
      <c r="X71" s="43">
        <f t="shared" si="23"/>
        <v>1.3492431195353536</v>
      </c>
    </row>
    <row r="72" spans="1:24" x14ac:dyDescent="0.25">
      <c r="A72" s="4" t="s">
        <v>43</v>
      </c>
      <c r="B72" s="3" t="s">
        <v>68</v>
      </c>
      <c r="C72" s="5">
        <v>445300</v>
      </c>
      <c r="D72" s="43">
        <f t="shared" si="22"/>
        <v>1136.7015181469242</v>
      </c>
      <c r="E72" s="43">
        <f t="shared" si="23"/>
        <v>3.1618719705989893</v>
      </c>
      <c r="F72" s="43">
        <f t="shared" si="23"/>
        <v>500.97573146002333</v>
      </c>
      <c r="G72" s="43">
        <f t="shared" si="23"/>
        <v>115.31574799350199</v>
      </c>
      <c r="H72" s="43">
        <f t="shared" si="23"/>
        <v>10.898964281527881</v>
      </c>
      <c r="I72" s="43">
        <f t="shared" si="23"/>
        <v>734.16309114963258</v>
      </c>
      <c r="J72" s="43">
        <f t="shared" si="23"/>
        <v>29.092513738730656</v>
      </c>
      <c r="K72" s="43">
        <f t="shared" si="23"/>
        <v>3.7791675354588445</v>
      </c>
      <c r="L72" s="43">
        <f t="shared" si="23"/>
        <v>23.323783079538746</v>
      </c>
      <c r="M72" s="43">
        <f t="shared" si="23"/>
        <v>93.888575065068778</v>
      </c>
      <c r="N72" s="43">
        <f t="shared" si="23"/>
        <v>3.6095892327955221</v>
      </c>
      <c r="O72" s="43">
        <f t="shared" si="23"/>
        <v>11.008358989045608</v>
      </c>
      <c r="P72" s="43">
        <f t="shared" si="23"/>
        <v>0.26912569874083186</v>
      </c>
      <c r="Q72" s="43">
        <f t="shared" si="23"/>
        <v>14.74814841112374</v>
      </c>
      <c r="R72" s="43">
        <f t="shared" si="23"/>
        <v>232.62940967390347</v>
      </c>
      <c r="S72" s="43">
        <f t="shared" si="23"/>
        <v>46.296081733418589</v>
      </c>
      <c r="T72" s="43">
        <f t="shared" si="23"/>
        <v>308.5317401257754</v>
      </c>
      <c r="U72" s="43">
        <f t="shared" si="23"/>
        <v>34.219728729963002</v>
      </c>
      <c r="V72" s="43">
        <f t="shared" si="23"/>
        <v>0.22106401760515218</v>
      </c>
      <c r="W72" s="43">
        <f t="shared" si="23"/>
        <v>0.23033117792989397</v>
      </c>
      <c r="X72" s="43">
        <f t="shared" si="23"/>
        <v>0</v>
      </c>
    </row>
  </sheetData>
  <mergeCells count="3">
    <mergeCell ref="A2:X2"/>
    <mergeCell ref="A26:X26"/>
    <mergeCell ref="A50:X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AF5B-B9D6-4B1F-88B5-6B3B0A15A916}">
  <dimension ref="A2:AE97"/>
  <sheetViews>
    <sheetView workbookViewId="0">
      <selection activeCell="E97" sqref="E97"/>
    </sheetView>
  </sheetViews>
  <sheetFormatPr defaultRowHeight="13.2" x14ac:dyDescent="0.25"/>
  <cols>
    <col min="1" max="1" width="6.6640625" style="6" bestFit="1" customWidth="1"/>
    <col min="2" max="2" width="9.33203125" style="6" bestFit="1" customWidth="1"/>
    <col min="3" max="3" width="7.33203125" style="6" bestFit="1" customWidth="1"/>
    <col min="4" max="4" width="15.5546875" style="6" bestFit="1" customWidth="1"/>
    <col min="5" max="5" width="13.5546875" style="6" bestFit="1" customWidth="1"/>
    <col min="6" max="9" width="14.5546875" style="6" bestFit="1" customWidth="1"/>
    <col min="10" max="11" width="13.5546875" style="6" bestFit="1" customWidth="1"/>
    <col min="12" max="15" width="14.5546875" style="6" bestFit="1" customWidth="1"/>
    <col min="16" max="19" width="13.5546875" style="6" bestFit="1" customWidth="1"/>
    <col min="20" max="20" width="14.5546875" style="6" bestFit="1" customWidth="1"/>
    <col min="21" max="21" width="13.5546875" style="6" bestFit="1" customWidth="1"/>
    <col min="22" max="22" width="14.5546875" style="6" bestFit="1" customWidth="1"/>
    <col min="23" max="24" width="13.5546875" style="6" bestFit="1" customWidth="1"/>
    <col min="25" max="25" width="9.109375" style="6" bestFit="1" customWidth="1"/>
    <col min="26" max="26" width="7.21875" style="6" customWidth="1"/>
    <col min="27" max="27" width="6.6640625" style="6" bestFit="1" customWidth="1"/>
    <col min="28" max="28" width="7" style="6" bestFit="1" customWidth="1"/>
    <col min="29" max="29" width="9.33203125" style="6" bestFit="1" customWidth="1"/>
    <col min="30" max="30" width="15.33203125" style="6" bestFit="1" customWidth="1"/>
    <col min="31" max="31" width="14.6640625" style="6" bestFit="1" customWidth="1"/>
    <col min="32" max="16384" width="8.88671875" style="6"/>
  </cols>
  <sheetData>
    <row r="2" spans="1:31" x14ac:dyDescent="0.25">
      <c r="A2" s="57" t="s">
        <v>3648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7"/>
    </row>
    <row r="3" spans="1:31" ht="13.8" x14ac:dyDescent="0.25">
      <c r="C3" s="6" t="s">
        <v>44</v>
      </c>
      <c r="D3" s="6">
        <v>440100</v>
      </c>
      <c r="E3" s="6">
        <v>440200</v>
      </c>
      <c r="F3" s="6">
        <v>440300</v>
      </c>
      <c r="G3" s="6">
        <v>440400</v>
      </c>
      <c r="H3" s="6">
        <v>440500</v>
      </c>
      <c r="I3" s="6">
        <v>440600</v>
      </c>
      <c r="J3" s="6">
        <v>440700</v>
      </c>
      <c r="K3" s="6">
        <v>440800</v>
      </c>
      <c r="L3" s="6">
        <v>440900</v>
      </c>
      <c r="M3" s="6">
        <v>441200</v>
      </c>
      <c r="N3" s="6">
        <v>441300</v>
      </c>
      <c r="O3" s="6">
        <v>441400</v>
      </c>
      <c r="P3" s="6">
        <v>441500</v>
      </c>
      <c r="Q3" s="6">
        <v>441600</v>
      </c>
      <c r="R3" s="6">
        <v>441700</v>
      </c>
      <c r="S3" s="6">
        <v>441800</v>
      </c>
      <c r="T3" s="6">
        <v>441900</v>
      </c>
      <c r="U3" s="6">
        <v>442000</v>
      </c>
      <c r="V3" s="6">
        <v>445100</v>
      </c>
      <c r="W3" s="6">
        <v>445200</v>
      </c>
      <c r="X3" s="6">
        <v>445300</v>
      </c>
      <c r="Y3" s="6" t="s">
        <v>3640</v>
      </c>
      <c r="AA3" s="42"/>
      <c r="AB3" s="42"/>
      <c r="AC3" s="9"/>
      <c r="AD3" s="9" t="s">
        <v>77</v>
      </c>
      <c r="AE3" s="6" t="s">
        <v>3642</v>
      </c>
    </row>
    <row r="4" spans="1:31" x14ac:dyDescent="0.25">
      <c r="A4" s="4" t="s">
        <v>3</v>
      </c>
      <c r="B4" s="3" t="s">
        <v>47</v>
      </c>
      <c r="C4" s="5">
        <v>440100</v>
      </c>
      <c r="D4" s="1">
        <v>0</v>
      </c>
      <c r="E4" s="2">
        <v>14.78410883196179</v>
      </c>
      <c r="F4" s="2">
        <v>35.553881846153836</v>
      </c>
      <c r="G4" s="2">
        <v>29.816241750663124</v>
      </c>
      <c r="H4" s="2">
        <v>24.789897955999379</v>
      </c>
      <c r="I4" s="2">
        <v>54.976192464561763</v>
      </c>
      <c r="J4" s="2">
        <v>16.430437062634127</v>
      </c>
      <c r="K4" s="2">
        <v>19.684068861804974</v>
      </c>
      <c r="L4" s="2">
        <v>21.055984241379303</v>
      </c>
      <c r="M4" s="2">
        <v>21.196784880636603</v>
      </c>
      <c r="N4" s="2">
        <v>50.308444562334216</v>
      </c>
      <c r="O4" s="2">
        <v>67.529478072152727</v>
      </c>
      <c r="P4" s="2">
        <v>10.37726923076923</v>
      </c>
      <c r="Q4" s="2">
        <v>34.280424954907168</v>
      </c>
      <c r="R4" s="2">
        <v>34.171112498049624</v>
      </c>
      <c r="S4" s="2">
        <v>26.992130419596133</v>
      </c>
      <c r="T4" s="2">
        <v>37.657425442970826</v>
      </c>
      <c r="U4" s="2">
        <v>7.7276866840637597</v>
      </c>
      <c r="V4" s="2">
        <v>23.698011190981433</v>
      </c>
      <c r="W4" s="2">
        <v>26.781344562334219</v>
      </c>
      <c r="X4" s="2">
        <v>49.051369050397888</v>
      </c>
      <c r="Y4" s="2">
        <f>SUM(D4:X4)</f>
        <v>606.86229456435206</v>
      </c>
      <c r="AA4" s="4"/>
      <c r="AB4" s="5">
        <v>440100</v>
      </c>
      <c r="AC4" s="6" t="s">
        <v>47</v>
      </c>
      <c r="AD4" s="2">
        <v>6767.9449838187702</v>
      </c>
      <c r="AE4" s="2">
        <f>AD4/52*4</f>
        <v>520.61115260144391</v>
      </c>
    </row>
    <row r="5" spans="1:31" x14ac:dyDescent="0.25">
      <c r="A5" s="4" t="s">
        <v>5</v>
      </c>
      <c r="B5" s="3" t="s">
        <v>49</v>
      </c>
      <c r="C5" s="5">
        <v>440200</v>
      </c>
      <c r="D5" s="2">
        <v>12.207433923068336</v>
      </c>
      <c r="E5" s="1">
        <v>0</v>
      </c>
      <c r="F5" s="2">
        <v>4.449581143236073</v>
      </c>
      <c r="G5" s="2">
        <v>2.6766018169761274</v>
      </c>
      <c r="H5" s="2">
        <v>0.59438494973586253</v>
      </c>
      <c r="I5" s="2">
        <v>3.0917286633771619</v>
      </c>
      <c r="J5" s="2">
        <v>0.83093960852005389</v>
      </c>
      <c r="K5" s="2">
        <v>0.33961563289627528</v>
      </c>
      <c r="L5" s="2">
        <v>0.44851620689655175</v>
      </c>
      <c r="M5" s="2">
        <v>0.64284551724137928</v>
      </c>
      <c r="N5" s="2">
        <v>3.3693957559681698</v>
      </c>
      <c r="O5" s="2">
        <v>3.2901117832692042</v>
      </c>
      <c r="P5" s="2">
        <v>0.21929615384615386</v>
      </c>
      <c r="Q5" s="2">
        <v>7.1367783660477455</v>
      </c>
      <c r="R5" s="2">
        <v>0.98328444375097546</v>
      </c>
      <c r="S5" s="2">
        <v>3.9633956404607837</v>
      </c>
      <c r="T5" s="2">
        <v>3.0947746047745364</v>
      </c>
      <c r="U5" s="2">
        <v>0.87547861338717115</v>
      </c>
      <c r="V5" s="2">
        <v>0.48613808753315652</v>
      </c>
      <c r="W5" s="2">
        <v>0.73008236074270583</v>
      </c>
      <c r="X5" s="2">
        <v>1.2847502148541114</v>
      </c>
      <c r="Y5" s="2">
        <f t="shared" ref="Y5:Y24" si="0">SUM(D5:X5)</f>
        <v>50.715133486582538</v>
      </c>
      <c r="AA5" s="4"/>
      <c r="AB5" s="5">
        <v>440200</v>
      </c>
      <c r="AC5" s="6" t="s">
        <v>49</v>
      </c>
      <c r="AD5" s="2">
        <v>803.69272237196776</v>
      </c>
      <c r="AE5" s="2">
        <f t="shared" ref="AE5:AE24" si="1">AD5/52*4</f>
        <v>61.822517105535979</v>
      </c>
    </row>
    <row r="6" spans="1:31" x14ac:dyDescent="0.25">
      <c r="A6" s="4" t="s">
        <v>7</v>
      </c>
      <c r="B6" s="3" t="s">
        <v>50</v>
      </c>
      <c r="C6" s="5">
        <v>440300</v>
      </c>
      <c r="D6" s="2">
        <v>35.959868957791457</v>
      </c>
      <c r="E6" s="2">
        <v>5.5009249358318977</v>
      </c>
      <c r="F6" s="1">
        <v>0</v>
      </c>
      <c r="G6" s="2">
        <v>15.815838013262599</v>
      </c>
      <c r="H6" s="2">
        <v>21.855939156989052</v>
      </c>
      <c r="I6" s="2">
        <v>5.6917432760046793</v>
      </c>
      <c r="J6" s="2">
        <v>5.1888368566972805</v>
      </c>
      <c r="K6" s="2">
        <v>9.5930605805372924</v>
      </c>
      <c r="L6" s="2">
        <v>14.95369493103448</v>
      </c>
      <c r="M6" s="2">
        <v>4.7015210610079574</v>
      </c>
      <c r="N6" s="2">
        <v>149.4661875331565</v>
      </c>
      <c r="O6" s="2">
        <v>88.194084272549034</v>
      </c>
      <c r="P6" s="2">
        <v>22.415880769230768</v>
      </c>
      <c r="Q6" s="2">
        <v>66.704135753315612</v>
      </c>
      <c r="R6" s="2">
        <v>16.447536277110309</v>
      </c>
      <c r="S6" s="2">
        <v>5.3563571599016475</v>
      </c>
      <c r="T6" s="2">
        <v>86.723433663129953</v>
      </c>
      <c r="U6" s="2">
        <v>3.6391927784161493</v>
      </c>
      <c r="V6" s="2">
        <v>14.892425315649866</v>
      </c>
      <c r="W6" s="2">
        <v>32.104263262599474</v>
      </c>
      <c r="X6" s="2">
        <v>19.156761238726787</v>
      </c>
      <c r="Y6" s="2">
        <f t="shared" si="0"/>
        <v>624.36168579294281</v>
      </c>
      <c r="AA6" s="4"/>
      <c r="AB6" s="5">
        <v>440300</v>
      </c>
      <c r="AC6" s="6" t="s">
        <v>50</v>
      </c>
      <c r="AD6" s="2">
        <v>6718.03</v>
      </c>
      <c r="AE6" s="2">
        <f t="shared" si="1"/>
        <v>516.7715384615384</v>
      </c>
    </row>
    <row r="7" spans="1:31" x14ac:dyDescent="0.25">
      <c r="A7" s="4" t="s">
        <v>9</v>
      </c>
      <c r="B7" s="3" t="s">
        <v>51</v>
      </c>
      <c r="C7" s="5">
        <v>440400</v>
      </c>
      <c r="D7" s="2">
        <v>10.12857973440464</v>
      </c>
      <c r="E7" s="2">
        <v>0.85379027933679863</v>
      </c>
      <c r="F7" s="2">
        <v>6.0943402122015904</v>
      </c>
      <c r="G7" s="1">
        <v>0</v>
      </c>
      <c r="H7" s="2">
        <v>2.0881272317945743</v>
      </c>
      <c r="I7" s="2">
        <v>1.9367853550478686</v>
      </c>
      <c r="J7" s="2">
        <v>6.0398984644708946</v>
      </c>
      <c r="K7" s="2">
        <v>3.0668522382993708</v>
      </c>
      <c r="L7" s="2">
        <v>3.3795078965517242</v>
      </c>
      <c r="M7" s="2">
        <v>1.3244899946949598</v>
      </c>
      <c r="N7" s="2">
        <v>2.9859578249336862</v>
      </c>
      <c r="O7" s="2">
        <v>5.446845011060903</v>
      </c>
      <c r="P7" s="2">
        <v>1.0073192307692307</v>
      </c>
      <c r="Q7" s="2">
        <v>2.5744445570291776</v>
      </c>
      <c r="R7" s="2">
        <v>8.9725604618505255</v>
      </c>
      <c r="S7" s="2">
        <v>0.84738016108784431</v>
      </c>
      <c r="T7" s="2">
        <v>2.7602363262599461</v>
      </c>
      <c r="U7" s="2">
        <v>20.587065461040893</v>
      </c>
      <c r="V7" s="2">
        <v>1.413078572944297</v>
      </c>
      <c r="W7" s="2">
        <v>2.0516001326259943</v>
      </c>
      <c r="X7" s="2">
        <v>4.6697714164456245</v>
      </c>
      <c r="Y7" s="2">
        <f t="shared" si="0"/>
        <v>88.22863056285054</v>
      </c>
      <c r="AA7" s="4"/>
      <c r="AB7" s="5">
        <v>440400</v>
      </c>
      <c r="AC7" s="6" t="s">
        <v>51</v>
      </c>
      <c r="AD7" s="2">
        <v>4618.21</v>
      </c>
      <c r="AE7" s="2">
        <f t="shared" si="1"/>
        <v>355.24692307692305</v>
      </c>
    </row>
    <row r="8" spans="1:31" x14ac:dyDescent="0.25">
      <c r="A8" s="4" t="s">
        <v>11</v>
      </c>
      <c r="B8" s="3" t="s">
        <v>52</v>
      </c>
      <c r="C8" s="5">
        <v>440500</v>
      </c>
      <c r="D8" s="2">
        <v>7.1162158928004269</v>
      </c>
      <c r="E8" s="2">
        <v>0.274790429479434</v>
      </c>
      <c r="F8" s="2">
        <v>6.9924535066312998</v>
      </c>
      <c r="G8" s="2">
        <v>1.9036335119363392</v>
      </c>
      <c r="H8" s="1">
        <v>0</v>
      </c>
      <c r="I8" s="2">
        <v>0.81079915956000503</v>
      </c>
      <c r="J8" s="2">
        <v>0.26554441637897708</v>
      </c>
      <c r="K8" s="2">
        <v>0.27308955397438001</v>
      </c>
      <c r="L8" s="2">
        <v>0.2123251034482759</v>
      </c>
      <c r="M8" s="2">
        <v>0.32598734217506631</v>
      </c>
      <c r="N8" s="2">
        <v>4.2906877984084888</v>
      </c>
      <c r="O8" s="2">
        <v>9.492542497981777</v>
      </c>
      <c r="P8" s="2">
        <v>2.0754538461538461</v>
      </c>
      <c r="Q8" s="2">
        <v>2.3174266870026528</v>
      </c>
      <c r="R8" s="2">
        <v>0.45459822125136534</v>
      </c>
      <c r="S8" s="2">
        <v>0.24692629314667708</v>
      </c>
      <c r="T8" s="2">
        <v>1.897293063660477</v>
      </c>
      <c r="U8" s="2">
        <v>0.32226745347351243</v>
      </c>
      <c r="V8" s="2">
        <v>77.067882525198925</v>
      </c>
      <c r="W8" s="2">
        <v>41.740226259946937</v>
      </c>
      <c r="X8" s="2">
        <v>0.46172177188328906</v>
      </c>
      <c r="Y8" s="2">
        <f t="shared" si="0"/>
        <v>158.54186533449212</v>
      </c>
      <c r="AA8" s="4"/>
      <c r="AB8" s="5">
        <v>440500</v>
      </c>
      <c r="AC8" s="6" t="s">
        <v>52</v>
      </c>
      <c r="AD8" s="2">
        <v>2346.4201680672268</v>
      </c>
      <c r="AE8" s="2">
        <f t="shared" si="1"/>
        <v>180.49385908209436</v>
      </c>
    </row>
    <row r="9" spans="1:31" x14ac:dyDescent="0.25">
      <c r="A9" s="4" t="s">
        <v>13</v>
      </c>
      <c r="B9" s="3" t="s">
        <v>53</v>
      </c>
      <c r="C9" s="5">
        <v>440600</v>
      </c>
      <c r="D9" s="2">
        <v>90.498375219970313</v>
      </c>
      <c r="E9" s="2">
        <v>5.5757514996389439</v>
      </c>
      <c r="F9" s="2">
        <v>9.1450742599469486</v>
      </c>
      <c r="G9" s="2">
        <v>9.8844393872679017</v>
      </c>
      <c r="H9" s="2">
        <v>3.8221130642177297</v>
      </c>
      <c r="I9" s="1">
        <v>0</v>
      </c>
      <c r="J9" s="2">
        <v>13.52528218679605</v>
      </c>
      <c r="K9" s="2">
        <v>6.0718352232013793</v>
      </c>
      <c r="L9" s="2">
        <v>7.0956086896551716</v>
      </c>
      <c r="M9" s="2">
        <v>31.874106578249339</v>
      </c>
      <c r="N9" s="2">
        <v>10.174117771883289</v>
      </c>
      <c r="O9" s="2">
        <v>17.02321334437676</v>
      </c>
      <c r="P9" s="2">
        <v>2.4558076923076917</v>
      </c>
      <c r="Q9" s="2">
        <v>10.408690503978782</v>
      </c>
      <c r="R9" s="2">
        <v>17.303504446871589</v>
      </c>
      <c r="S9" s="2">
        <v>11.347177711916281</v>
      </c>
      <c r="T9" s="2">
        <v>7.5288844376657806</v>
      </c>
      <c r="U9" s="2">
        <v>8.1450830406970312</v>
      </c>
      <c r="V9" s="2">
        <v>4.2873612970822297</v>
      </c>
      <c r="W9" s="2">
        <v>4.9769258620689643</v>
      </c>
      <c r="X9" s="2">
        <v>44.334674689655188</v>
      </c>
      <c r="Y9" s="2">
        <f t="shared" si="0"/>
        <v>315.47802690744737</v>
      </c>
      <c r="AA9" s="4"/>
      <c r="AB9" s="5">
        <v>440600</v>
      </c>
      <c r="AC9" s="6" t="s">
        <v>53</v>
      </c>
      <c r="AD9" s="2">
        <v>2099.3906810035842</v>
      </c>
      <c r="AE9" s="2">
        <f t="shared" si="1"/>
        <v>161.49159084642955</v>
      </c>
    </row>
    <row r="10" spans="1:31" x14ac:dyDescent="0.25">
      <c r="A10" s="4" t="s">
        <v>15</v>
      </c>
      <c r="B10" s="3" t="s">
        <v>54</v>
      </c>
      <c r="C10" s="5">
        <v>440700</v>
      </c>
      <c r="D10" s="2">
        <v>12.526981458113363</v>
      </c>
      <c r="E10" s="2">
        <v>0.69091992392773149</v>
      </c>
      <c r="F10" s="2">
        <v>3.7795601140583543</v>
      </c>
      <c r="G10" s="2">
        <v>15.161693679045092</v>
      </c>
      <c r="H10" s="2">
        <v>0.66844967122127363</v>
      </c>
      <c r="I10" s="2">
        <v>6.162853227232536</v>
      </c>
      <c r="J10" s="1">
        <v>0</v>
      </c>
      <c r="K10" s="2">
        <v>1.5563776163777396</v>
      </c>
      <c r="L10" s="2">
        <v>2.4915281034482755</v>
      </c>
      <c r="M10" s="2">
        <v>2.6839751299734753</v>
      </c>
      <c r="N10" s="2">
        <v>2.238167108753315</v>
      </c>
      <c r="O10" s="2">
        <v>2.5040375336807119</v>
      </c>
      <c r="P10" s="2">
        <v>0.36257307692307689</v>
      </c>
      <c r="Q10" s="2">
        <v>1.6039621432360747</v>
      </c>
      <c r="R10" s="2">
        <v>17.286241223279763</v>
      </c>
      <c r="S10" s="2">
        <v>0.83794894850238089</v>
      </c>
      <c r="T10" s="2">
        <v>2.7460509575596808</v>
      </c>
      <c r="U10" s="2">
        <v>4.7845447724596131</v>
      </c>
      <c r="V10" s="2">
        <v>0.58727154907161816</v>
      </c>
      <c r="W10" s="2">
        <v>0.77192625994694952</v>
      </c>
      <c r="X10" s="2">
        <v>12.179319421750661</v>
      </c>
      <c r="Y10" s="2">
        <f t="shared" si="0"/>
        <v>91.624381918561681</v>
      </c>
      <c r="AA10" s="4"/>
      <c r="AB10" s="5">
        <v>440700</v>
      </c>
      <c r="AC10" s="6" t="s">
        <v>54</v>
      </c>
      <c r="AD10" s="2">
        <v>1243.6055276381908</v>
      </c>
      <c r="AE10" s="2">
        <f t="shared" si="1"/>
        <v>95.661963664476218</v>
      </c>
    </row>
    <row r="11" spans="1:31" x14ac:dyDescent="0.25">
      <c r="A11" s="4" t="s">
        <v>17</v>
      </c>
      <c r="B11" s="3" t="s">
        <v>56</v>
      </c>
      <c r="C11" s="5">
        <v>440800</v>
      </c>
      <c r="D11" s="2">
        <v>13.982897474526366</v>
      </c>
      <c r="E11" s="2">
        <v>0.51078189994780765</v>
      </c>
      <c r="F11" s="2">
        <v>7.074424164456234</v>
      </c>
      <c r="G11" s="2">
        <v>8.8517733315649867</v>
      </c>
      <c r="H11" s="2">
        <v>1.0810959766399926</v>
      </c>
      <c r="I11" s="2">
        <v>3.1669057832539478</v>
      </c>
      <c r="J11" s="2">
        <v>2.1570123462138273</v>
      </c>
      <c r="K11" s="1">
        <v>0</v>
      </c>
      <c r="L11" s="2">
        <v>19.457785206896546</v>
      </c>
      <c r="M11" s="2">
        <v>0.98176584615384632</v>
      </c>
      <c r="N11" s="2">
        <v>3.2600899204244032</v>
      </c>
      <c r="O11" s="2">
        <v>1.5787764439458589</v>
      </c>
      <c r="P11" s="2">
        <v>0.25949615384615388</v>
      </c>
      <c r="Q11" s="2">
        <v>1.2168356419098145</v>
      </c>
      <c r="R11" s="2">
        <v>8.2475050709939151</v>
      </c>
      <c r="S11" s="2">
        <v>0.47270380655625438</v>
      </c>
      <c r="T11" s="2">
        <v>4.1504024588859405</v>
      </c>
      <c r="U11" s="2">
        <v>1.6306557523169278</v>
      </c>
      <c r="V11" s="2">
        <v>0.53147377718832878</v>
      </c>
      <c r="W11" s="2">
        <v>0.5420970822281167</v>
      </c>
      <c r="X11" s="2">
        <v>2.9627147029177721</v>
      </c>
      <c r="Y11" s="2">
        <f t="shared" si="0"/>
        <v>82.117192840867006</v>
      </c>
      <c r="AA11" s="4"/>
      <c r="AB11" s="5">
        <v>440800</v>
      </c>
      <c r="AC11" s="6" t="s">
        <v>56</v>
      </c>
      <c r="AD11" s="2">
        <v>1254.0165876777253</v>
      </c>
      <c r="AE11" s="2">
        <f t="shared" si="1"/>
        <v>96.462814436748104</v>
      </c>
    </row>
    <row r="12" spans="1:31" x14ac:dyDescent="0.25">
      <c r="A12" s="4" t="s">
        <v>19</v>
      </c>
      <c r="B12" s="3" t="s">
        <v>55</v>
      </c>
      <c r="C12" s="5">
        <v>440900</v>
      </c>
      <c r="D12" s="2">
        <v>12.636489321246772</v>
      </c>
      <c r="E12" s="2">
        <v>0.38926867667140924</v>
      </c>
      <c r="F12" s="2">
        <v>8.4839630848806351</v>
      </c>
      <c r="G12" s="2">
        <v>7.8521819893899192</v>
      </c>
      <c r="H12" s="2">
        <v>0.67778556048414051</v>
      </c>
      <c r="I12" s="2">
        <v>3.0844893851668043</v>
      </c>
      <c r="J12" s="2">
        <v>2.3186480779227705</v>
      </c>
      <c r="K12" s="2">
        <v>14.62043636466492</v>
      </c>
      <c r="L12" s="1">
        <v>0</v>
      </c>
      <c r="M12" s="2">
        <v>1.4796858355437668</v>
      </c>
      <c r="N12" s="2">
        <v>4.5544098143236065</v>
      </c>
      <c r="O12" s="2">
        <v>1.4144034136777763</v>
      </c>
      <c r="P12" s="2">
        <v>0.25124999999999997</v>
      </c>
      <c r="Q12" s="2">
        <v>1.457856549071618</v>
      </c>
      <c r="R12" s="2">
        <v>23.517545638945236</v>
      </c>
      <c r="S12" s="2">
        <v>0.48470716802866237</v>
      </c>
      <c r="T12" s="2">
        <v>8.0667463342175054</v>
      </c>
      <c r="U12" s="2">
        <v>1.609873745780489</v>
      </c>
      <c r="V12" s="2">
        <v>0.41848328912466831</v>
      </c>
      <c r="W12" s="2">
        <v>0.43592599469496018</v>
      </c>
      <c r="X12" s="2">
        <v>10.887999994694962</v>
      </c>
      <c r="Y12" s="2">
        <f t="shared" si="0"/>
        <v>104.64215023853063</v>
      </c>
      <c r="AA12" s="4"/>
      <c r="AB12" s="5">
        <v>440900</v>
      </c>
      <c r="AC12" s="6" t="s">
        <v>55</v>
      </c>
      <c r="AD12" s="2">
        <v>1551.29</v>
      </c>
      <c r="AE12" s="2">
        <f t="shared" si="1"/>
        <v>119.33</v>
      </c>
    </row>
    <row r="13" spans="1:31" x14ac:dyDescent="0.25">
      <c r="A13" s="4" t="s">
        <v>21</v>
      </c>
      <c r="B13" s="3" t="s">
        <v>57</v>
      </c>
      <c r="C13" s="5">
        <v>441200</v>
      </c>
      <c r="D13" s="2">
        <v>13.27378918046578</v>
      </c>
      <c r="E13" s="2">
        <v>0.46771931906739977</v>
      </c>
      <c r="F13" s="2">
        <v>2.6515725835543766</v>
      </c>
      <c r="G13" s="2">
        <v>2.6410771246684335</v>
      </c>
      <c r="H13" s="2">
        <v>0.63297329202237929</v>
      </c>
      <c r="I13" s="2">
        <v>10.715802353992567</v>
      </c>
      <c r="J13" s="2">
        <v>2.0016441224691093</v>
      </c>
      <c r="K13" s="2">
        <v>0.64330718317472713</v>
      </c>
      <c r="L13" s="2">
        <v>1.378878724137931</v>
      </c>
      <c r="M13" s="1">
        <v>0</v>
      </c>
      <c r="N13" s="2">
        <v>1.9501549071618032</v>
      </c>
      <c r="O13" s="2">
        <v>2.3767809941183247</v>
      </c>
      <c r="P13" s="2">
        <v>0.29041923076923071</v>
      </c>
      <c r="Q13" s="2">
        <v>1.3917357692307692</v>
      </c>
      <c r="R13" s="2">
        <v>3.3857497269464822</v>
      </c>
      <c r="S13" s="2">
        <v>1.8085064618427922</v>
      </c>
      <c r="T13" s="2">
        <v>2.3382216074270556</v>
      </c>
      <c r="U13" s="2">
        <v>1.2712148505317569</v>
      </c>
      <c r="V13" s="2">
        <v>0.60122099204244039</v>
      </c>
      <c r="W13" s="2">
        <v>0.65014177718832877</v>
      </c>
      <c r="X13" s="2">
        <v>43.315508339522545</v>
      </c>
      <c r="Y13" s="2">
        <f t="shared" si="0"/>
        <v>93.786418540334239</v>
      </c>
      <c r="AA13" s="4"/>
      <c r="AB13" s="5">
        <v>441200</v>
      </c>
      <c r="AC13" s="6" t="s">
        <v>57</v>
      </c>
      <c r="AD13" s="2">
        <v>1434.04</v>
      </c>
      <c r="AE13" s="2">
        <f t="shared" si="1"/>
        <v>110.31076923076922</v>
      </c>
    </row>
    <row r="14" spans="1:31" x14ac:dyDescent="0.25">
      <c r="A14" s="4" t="s">
        <v>23</v>
      </c>
      <c r="B14" s="3" t="s">
        <v>58</v>
      </c>
      <c r="C14" s="5">
        <v>441300</v>
      </c>
      <c r="D14" s="2">
        <v>17.269928579399622</v>
      </c>
      <c r="E14" s="2">
        <v>1.5212602829831203</v>
      </c>
      <c r="F14" s="2">
        <v>60.488999562334214</v>
      </c>
      <c r="G14" s="2">
        <v>3.1629226047745354</v>
      </c>
      <c r="H14" s="2">
        <v>4.3990710206629062</v>
      </c>
      <c r="I14" s="2">
        <v>2.1155398400882262</v>
      </c>
      <c r="J14" s="2">
        <v>1.006099962678112</v>
      </c>
      <c r="K14" s="2">
        <v>1.2649933906998381</v>
      </c>
      <c r="L14" s="2">
        <v>2.2454614137931035</v>
      </c>
      <c r="M14" s="2">
        <v>1.3762219416445622</v>
      </c>
      <c r="N14" s="1">
        <v>0</v>
      </c>
      <c r="O14" s="2">
        <v>31.759785743491886</v>
      </c>
      <c r="P14" s="2">
        <v>10.099476923076921</v>
      </c>
      <c r="Q14" s="2">
        <v>68.83599767108754</v>
      </c>
      <c r="R14" s="2">
        <v>3.4037322515212987</v>
      </c>
      <c r="S14" s="2">
        <v>1.5587222254883988</v>
      </c>
      <c r="T14" s="2">
        <v>29.227770092838195</v>
      </c>
      <c r="U14" s="2">
        <v>0.83215837440980556</v>
      </c>
      <c r="V14" s="2">
        <v>3.204187050397878</v>
      </c>
      <c r="W14" s="2">
        <v>8.2975827586206883</v>
      </c>
      <c r="X14" s="2">
        <v>3.5042054801061004</v>
      </c>
      <c r="Y14" s="2">
        <f t="shared" si="0"/>
        <v>255.57411717009691</v>
      </c>
      <c r="AA14" s="4"/>
      <c r="AB14" s="5">
        <v>441300</v>
      </c>
      <c r="AC14" s="6" t="s">
        <v>58</v>
      </c>
      <c r="AD14" s="10">
        <v>6541</v>
      </c>
      <c r="AE14" s="2">
        <f t="shared" si="1"/>
        <v>503.15384615384613</v>
      </c>
    </row>
    <row r="15" spans="1:31" x14ac:dyDescent="0.25">
      <c r="A15" s="4" t="s">
        <v>25</v>
      </c>
      <c r="B15" s="3" t="s">
        <v>59</v>
      </c>
      <c r="C15" s="5">
        <v>441400</v>
      </c>
      <c r="D15" s="2">
        <v>11.446264513747609</v>
      </c>
      <c r="E15" s="2">
        <v>0.75764560618301691</v>
      </c>
      <c r="F15" s="2">
        <v>14.96142702387268</v>
      </c>
      <c r="G15" s="2">
        <v>4.009390273209549</v>
      </c>
      <c r="H15" s="2">
        <v>3.6210802487573277</v>
      </c>
      <c r="I15" s="2">
        <v>2.1589755093503702</v>
      </c>
      <c r="J15" s="2">
        <v>0.67887007317755876</v>
      </c>
      <c r="K15" s="2">
        <v>0.25379699108703035</v>
      </c>
      <c r="L15" s="2">
        <v>0.31560727586206899</v>
      </c>
      <c r="M15" s="2">
        <v>0.76951271087533146</v>
      </c>
      <c r="N15" s="2">
        <v>15.023479840848806</v>
      </c>
      <c r="O15" s="1">
        <v>0</v>
      </c>
      <c r="P15" s="2">
        <v>1.2276461538461538</v>
      </c>
      <c r="Q15" s="2">
        <v>20.155106745358093</v>
      </c>
      <c r="R15" s="2">
        <v>0.70635356529879867</v>
      </c>
      <c r="S15" s="2">
        <v>0.51271501146428078</v>
      </c>
      <c r="T15" s="2">
        <v>5.7474385517241373</v>
      </c>
      <c r="U15" s="2">
        <v>0.94719117115375673</v>
      </c>
      <c r="V15" s="2">
        <v>7.7112520742705577</v>
      </c>
      <c r="W15" s="2">
        <v>7.3870095490716183</v>
      </c>
      <c r="X15" s="2">
        <v>0.92250508488063654</v>
      </c>
      <c r="Y15" s="2">
        <f t="shared" si="0"/>
        <v>99.313267974039391</v>
      </c>
      <c r="AA15" s="4"/>
      <c r="AB15" s="5">
        <v>441400</v>
      </c>
      <c r="AC15" s="6" t="s">
        <v>59</v>
      </c>
      <c r="AD15" s="2">
        <v>4997.470355731225</v>
      </c>
      <c r="AE15" s="2">
        <f t="shared" si="1"/>
        <v>384.4207965947096</v>
      </c>
    </row>
    <row r="16" spans="1:31" x14ac:dyDescent="0.25">
      <c r="A16" s="4" t="s">
        <v>27</v>
      </c>
      <c r="B16" s="3" t="s">
        <v>60</v>
      </c>
      <c r="C16" s="5">
        <v>441500</v>
      </c>
      <c r="D16" s="2">
        <v>4.8686118822590192</v>
      </c>
      <c r="E16" s="2">
        <v>0.13558317544524442</v>
      </c>
      <c r="F16" s="2">
        <v>11.495493774535806</v>
      </c>
      <c r="G16" s="2">
        <v>1.6182109840848808</v>
      </c>
      <c r="H16" s="2">
        <v>2.4603180170742047</v>
      </c>
      <c r="I16" s="2">
        <v>0.86203097458714817</v>
      </c>
      <c r="J16" s="2">
        <v>0.23189779467629926</v>
      </c>
      <c r="K16" s="2">
        <v>0.12573428916238202</v>
      </c>
      <c r="L16" s="2">
        <v>0.16335865517241382</v>
      </c>
      <c r="M16" s="2">
        <v>0.23887987267904501</v>
      </c>
      <c r="N16" s="2">
        <v>14.293039257294422</v>
      </c>
      <c r="O16" s="2">
        <v>3.6652534571874904</v>
      </c>
      <c r="P16" s="1">
        <v>0</v>
      </c>
      <c r="Q16" s="2">
        <v>2.0689405305039794</v>
      </c>
      <c r="R16" s="2">
        <v>0.46179123108129216</v>
      </c>
      <c r="S16" s="2">
        <v>0.21491732922025594</v>
      </c>
      <c r="T16" s="2">
        <v>2.6751241140583555</v>
      </c>
      <c r="U16" s="2">
        <v>0.38724781193956126</v>
      </c>
      <c r="V16" s="2">
        <v>1.4186583501326264</v>
      </c>
      <c r="W16" s="2">
        <v>9.8576732095490733</v>
      </c>
      <c r="X16" s="2">
        <v>0.42606033421750672</v>
      </c>
      <c r="Y16" s="2">
        <f t="shared" si="0"/>
        <v>57.668825044861009</v>
      </c>
      <c r="AA16" s="4"/>
      <c r="AB16" s="5">
        <v>441500</v>
      </c>
      <c r="AC16" s="6" t="s">
        <v>60</v>
      </c>
      <c r="AD16" s="2">
        <v>971.5</v>
      </c>
      <c r="AE16" s="2">
        <f t="shared" si="1"/>
        <v>74.730769230769226</v>
      </c>
    </row>
    <row r="17" spans="1:31" x14ac:dyDescent="0.25">
      <c r="A17" s="4" t="s">
        <v>29</v>
      </c>
      <c r="B17" s="3" t="s">
        <v>61</v>
      </c>
      <c r="C17" s="5">
        <v>441600</v>
      </c>
      <c r="D17" s="2">
        <v>6.2527194638304442</v>
      </c>
      <c r="E17" s="2">
        <v>1.454321419634367</v>
      </c>
      <c r="F17" s="2">
        <v>12.058596554376656</v>
      </c>
      <c r="G17" s="2">
        <v>1.8534089469496022</v>
      </c>
      <c r="H17" s="2">
        <v>1.1495591645676835</v>
      </c>
      <c r="I17" s="2">
        <v>1.2256654877689361</v>
      </c>
      <c r="J17" s="2">
        <v>0.36648428148701062</v>
      </c>
      <c r="K17" s="2">
        <v>0.19724982400341937</v>
      </c>
      <c r="L17" s="2">
        <v>0.33330103448275866</v>
      </c>
      <c r="M17" s="2">
        <v>0.42336512466843501</v>
      </c>
      <c r="N17" s="2">
        <v>35.17392387267904</v>
      </c>
      <c r="O17" s="2">
        <v>21.914636583805997</v>
      </c>
      <c r="P17" s="2">
        <v>0.75271923076923042</v>
      </c>
      <c r="Q17" s="1">
        <v>0</v>
      </c>
      <c r="R17" s="2">
        <v>0.67038851614916517</v>
      </c>
      <c r="S17" s="2">
        <v>0.39696831155177587</v>
      </c>
      <c r="T17" s="2">
        <v>5.6434125145888592</v>
      </c>
      <c r="U17" s="2">
        <v>0.49145054893917117</v>
      </c>
      <c r="V17" s="2">
        <v>0.75884969761273224</v>
      </c>
      <c r="W17" s="2">
        <v>1.3895921750663132</v>
      </c>
      <c r="X17" s="2">
        <v>0.91687433156498666</v>
      </c>
      <c r="Y17" s="2">
        <f t="shared" si="0"/>
        <v>93.423487084496571</v>
      </c>
      <c r="AA17" s="4"/>
      <c r="AB17" s="5">
        <v>441600</v>
      </c>
      <c r="AC17" s="6" t="s">
        <v>61</v>
      </c>
      <c r="AD17" s="2">
        <v>4020.57</v>
      </c>
      <c r="AE17" s="2">
        <f t="shared" si="1"/>
        <v>309.2746153846154</v>
      </c>
    </row>
    <row r="18" spans="1:31" x14ac:dyDescent="0.25">
      <c r="A18" s="4" t="s">
        <v>31</v>
      </c>
      <c r="B18" s="3" t="s">
        <v>62</v>
      </c>
      <c r="C18" s="5">
        <v>441700</v>
      </c>
      <c r="D18" s="2">
        <v>5.4520554153468463</v>
      </c>
      <c r="E18" s="2">
        <v>0.17054487477389241</v>
      </c>
      <c r="F18" s="2">
        <v>2.3361637480106094</v>
      </c>
      <c r="G18" s="2">
        <v>4.9808068594164459</v>
      </c>
      <c r="H18" s="2">
        <v>0.28318864097363083</v>
      </c>
      <c r="I18" s="2">
        <v>1.681183147466796</v>
      </c>
      <c r="J18" s="2">
        <v>3.9006990356290734</v>
      </c>
      <c r="K18" s="2">
        <v>1.175515814549889</v>
      </c>
      <c r="L18" s="2">
        <v>4.9229797241379298</v>
      </c>
      <c r="M18" s="2">
        <v>0.78548875331564982</v>
      </c>
      <c r="N18" s="2">
        <v>1.2891148541114061</v>
      </c>
      <c r="O18" s="2">
        <v>0.64556182048835731</v>
      </c>
      <c r="P18" s="2">
        <v>0.1445653846153846</v>
      </c>
      <c r="Q18" s="2">
        <v>0.55776077188328932</v>
      </c>
      <c r="R18" s="1">
        <v>0</v>
      </c>
      <c r="S18" s="2">
        <v>0.23578031463658403</v>
      </c>
      <c r="T18" s="2">
        <v>2.0415109787798404</v>
      </c>
      <c r="U18" s="2">
        <v>1.3414638867112694</v>
      </c>
      <c r="V18" s="2">
        <v>0.17367056498673744</v>
      </c>
      <c r="W18" s="2">
        <v>0.17112281167108756</v>
      </c>
      <c r="X18" s="2">
        <v>8.9744823262599489</v>
      </c>
      <c r="Y18" s="2">
        <f t="shared" si="0"/>
        <v>41.263659727764676</v>
      </c>
      <c r="AA18" s="4"/>
      <c r="AB18" s="5">
        <v>441700</v>
      </c>
      <c r="AC18" s="6" t="s">
        <v>62</v>
      </c>
      <c r="AD18" s="2">
        <v>2711.7647058823532</v>
      </c>
      <c r="AE18" s="2">
        <f t="shared" si="1"/>
        <v>208.59728506787332</v>
      </c>
    </row>
    <row r="19" spans="1:31" x14ac:dyDescent="0.25">
      <c r="A19" s="4" t="s">
        <v>33</v>
      </c>
      <c r="B19" s="3" t="s">
        <v>63</v>
      </c>
      <c r="C19" s="5">
        <v>441800</v>
      </c>
      <c r="D19" s="2">
        <v>27.531353918261189</v>
      </c>
      <c r="E19" s="2">
        <v>5.2293322227544747</v>
      </c>
      <c r="F19" s="2">
        <v>3.5443399655172412</v>
      </c>
      <c r="G19" s="2">
        <v>2.715801477453581</v>
      </c>
      <c r="H19" s="2">
        <v>0.65849138934088214</v>
      </c>
      <c r="I19" s="2">
        <v>6.6306219731325422</v>
      </c>
      <c r="J19" s="2">
        <v>1.1502526458552709</v>
      </c>
      <c r="K19" s="2">
        <v>0.50160663507109016</v>
      </c>
      <c r="L19" s="2">
        <v>0.7098077586206899</v>
      </c>
      <c r="M19" s="2">
        <v>3.0552279257294424</v>
      </c>
      <c r="N19" s="2">
        <v>2.9755477453580896</v>
      </c>
      <c r="O19" s="2">
        <v>3.0501801826359554</v>
      </c>
      <c r="P19" s="2">
        <v>0.35278076923076923</v>
      </c>
      <c r="Q19" s="2">
        <v>2.4507347108753317</v>
      </c>
      <c r="R19" s="2">
        <v>1.6673396785770012</v>
      </c>
      <c r="S19" s="1">
        <v>0</v>
      </c>
      <c r="T19" s="2">
        <v>3.6799210636604776</v>
      </c>
      <c r="U19" s="2">
        <v>0.94133708480546419</v>
      </c>
      <c r="V19" s="2">
        <v>0.56983474535809009</v>
      </c>
      <c r="W19" s="2">
        <v>0.69635742705570258</v>
      </c>
      <c r="X19" s="2">
        <v>3.2602061697612732</v>
      </c>
      <c r="Y19" s="2">
        <f t="shared" si="0"/>
        <v>71.371075489054562</v>
      </c>
      <c r="AA19" s="4"/>
      <c r="AB19" s="5">
        <v>441800</v>
      </c>
      <c r="AC19" s="6" t="s">
        <v>63</v>
      </c>
      <c r="AD19" s="2">
        <v>1077.444589308996</v>
      </c>
      <c r="AE19" s="2">
        <f t="shared" si="1"/>
        <v>82.880353023768919</v>
      </c>
    </row>
    <row r="20" spans="1:31" x14ac:dyDescent="0.25">
      <c r="A20" s="4" t="s">
        <v>35</v>
      </c>
      <c r="B20" s="3" t="s">
        <v>64</v>
      </c>
      <c r="C20" s="5">
        <v>441900</v>
      </c>
      <c r="D20" s="2">
        <v>43.307667052955978</v>
      </c>
      <c r="E20" s="2">
        <v>4.71023626016144</v>
      </c>
      <c r="F20" s="2">
        <v>89.527996082228114</v>
      </c>
      <c r="G20" s="2">
        <v>7.5422596737400553</v>
      </c>
      <c r="H20" s="2">
        <v>5.0644087287965585</v>
      </c>
      <c r="I20" s="2">
        <v>4.8853990568818162</v>
      </c>
      <c r="J20" s="2">
        <v>3.9102652319955213</v>
      </c>
      <c r="K20" s="2">
        <v>5.5841990647038848</v>
      </c>
      <c r="L20" s="2">
        <v>14.728613862068968</v>
      </c>
      <c r="M20" s="2">
        <v>5.2914934854111406</v>
      </c>
      <c r="N20" s="2">
        <v>77.536007692307692</v>
      </c>
      <c r="O20" s="2">
        <v>33.773355364275893</v>
      </c>
      <c r="P20" s="2">
        <v>5.2339884615384626</v>
      </c>
      <c r="Q20" s="2">
        <v>33.964751554376654</v>
      </c>
      <c r="R20" s="2">
        <v>15.921007957559686</v>
      </c>
      <c r="S20" s="2">
        <v>6.7404590553985857</v>
      </c>
      <c r="T20" s="1">
        <v>0</v>
      </c>
      <c r="U20" s="2">
        <v>2.5517962392207818</v>
      </c>
      <c r="V20" s="2">
        <v>4.9555396153846143</v>
      </c>
      <c r="W20" s="2">
        <v>12.753645755968169</v>
      </c>
      <c r="X20" s="2">
        <v>19.256237880636604</v>
      </c>
      <c r="Y20" s="2">
        <f t="shared" si="0"/>
        <v>397.23932807561067</v>
      </c>
      <c r="AA20" s="4"/>
      <c r="AB20" s="5">
        <v>441900</v>
      </c>
      <c r="AC20" s="6" t="s">
        <v>64</v>
      </c>
      <c r="AD20" s="2">
        <v>4456.57</v>
      </c>
      <c r="AE20" s="2">
        <f t="shared" si="1"/>
        <v>342.81307692307689</v>
      </c>
    </row>
    <row r="21" spans="1:31" x14ac:dyDescent="0.25">
      <c r="A21" s="4" t="s">
        <v>37</v>
      </c>
      <c r="B21" s="3" t="s">
        <v>65</v>
      </c>
      <c r="C21" s="5">
        <v>442000</v>
      </c>
      <c r="D21" s="2">
        <v>14.683029714231761</v>
      </c>
      <c r="E21" s="2">
        <v>1.744247706749984</v>
      </c>
      <c r="F21" s="2">
        <v>6.1531452493368688</v>
      </c>
      <c r="G21" s="2">
        <v>102.18861490716178</v>
      </c>
      <c r="H21" s="2">
        <v>1.5858563894523325</v>
      </c>
      <c r="I21" s="2">
        <v>8.5607249175246967</v>
      </c>
      <c r="J21" s="2">
        <v>10.634311671087531</v>
      </c>
      <c r="K21" s="2">
        <v>3.0365828723899093</v>
      </c>
      <c r="L21" s="2">
        <v>3.8309044827586205</v>
      </c>
      <c r="M21" s="2">
        <v>4.9594200318302395</v>
      </c>
      <c r="N21" s="2">
        <v>4.0928962864721488</v>
      </c>
      <c r="O21" s="2">
        <v>8.3286753965674496</v>
      </c>
      <c r="P21" s="2">
        <v>1.2820192307692306</v>
      </c>
      <c r="Q21" s="2">
        <v>4.5879289496021221</v>
      </c>
      <c r="R21" s="2">
        <v>15.348444375097522</v>
      </c>
      <c r="S21" s="2">
        <v>1.9785540827019037</v>
      </c>
      <c r="T21" s="2">
        <v>4.4329277188328922</v>
      </c>
      <c r="U21" s="1">
        <v>0</v>
      </c>
      <c r="V21" s="2">
        <v>2.1558864111405835</v>
      </c>
      <c r="W21" s="2">
        <v>2.3876003978779838</v>
      </c>
      <c r="X21" s="2">
        <v>13.415269774535812</v>
      </c>
      <c r="Y21" s="2">
        <f t="shared" si="0"/>
        <v>215.38704056612139</v>
      </c>
      <c r="AA21" s="4"/>
      <c r="AB21" s="5">
        <v>442000</v>
      </c>
      <c r="AC21" s="6" t="s">
        <v>65</v>
      </c>
      <c r="AD21" s="2">
        <v>1103.4952766531715</v>
      </c>
      <c r="AE21" s="2">
        <f t="shared" si="1"/>
        <v>84.884252050243958</v>
      </c>
    </row>
    <row r="22" spans="1:31" x14ac:dyDescent="0.25">
      <c r="A22" s="4" t="s">
        <v>39</v>
      </c>
      <c r="B22" s="3" t="s">
        <v>66</v>
      </c>
      <c r="C22" s="5">
        <v>445100</v>
      </c>
      <c r="D22" s="2">
        <v>3.1847040852240043</v>
      </c>
      <c r="E22" s="2">
        <v>9.9555570649259711E-2</v>
      </c>
      <c r="F22" s="2">
        <v>2.0670861538461538</v>
      </c>
      <c r="G22" s="2">
        <v>0.71906877188328899</v>
      </c>
      <c r="H22" s="2">
        <v>30.751796839266209</v>
      </c>
      <c r="I22" s="2">
        <v>0.44215283838643127</v>
      </c>
      <c r="J22" s="2">
        <v>0.12238133972248511</v>
      </c>
      <c r="K22" s="2">
        <v>5.6547167083610982E-2</v>
      </c>
      <c r="L22" s="2">
        <v>6.6660206896551735E-2</v>
      </c>
      <c r="M22" s="2">
        <v>0.16318386206896554</v>
      </c>
      <c r="N22" s="2">
        <v>1.4209758620689659</v>
      </c>
      <c r="O22" s="2">
        <v>9.6078687369601923</v>
      </c>
      <c r="P22" s="2">
        <v>0.50945769230769233</v>
      </c>
      <c r="Q22" s="2">
        <v>0.87023477984084907</v>
      </c>
      <c r="R22" s="2">
        <v>0.15536901232641601</v>
      </c>
      <c r="S22" s="2">
        <v>9.3454742892318754E-2</v>
      </c>
      <c r="T22" s="2">
        <v>0.77310259416445615</v>
      </c>
      <c r="U22" s="2">
        <v>0.1969900056200489</v>
      </c>
      <c r="V22" s="1">
        <v>0</v>
      </c>
      <c r="W22" s="2">
        <v>9.2225202917771885</v>
      </c>
      <c r="X22" s="2">
        <v>0.20739941379310353</v>
      </c>
      <c r="Y22" s="2">
        <f t="shared" si="0"/>
        <v>60.730509966778193</v>
      </c>
      <c r="AA22" s="4"/>
      <c r="AB22" s="5">
        <v>445100</v>
      </c>
      <c r="AC22" s="6" t="s">
        <v>66</v>
      </c>
      <c r="AD22" s="2">
        <v>2629.47</v>
      </c>
      <c r="AE22" s="2">
        <f t="shared" si="1"/>
        <v>202.26692307692306</v>
      </c>
    </row>
    <row r="23" spans="1:31" x14ac:dyDescent="0.25">
      <c r="A23" s="4" t="s">
        <v>41</v>
      </c>
      <c r="B23" s="3" t="s">
        <v>67</v>
      </c>
      <c r="C23" s="5">
        <v>445200</v>
      </c>
      <c r="D23" s="2">
        <v>8.620602602731493</v>
      </c>
      <c r="E23" s="2">
        <v>0.39736955822316922</v>
      </c>
      <c r="F23" s="2">
        <v>12.288470790450923</v>
      </c>
      <c r="G23" s="2">
        <v>2.7966507771883284</v>
      </c>
      <c r="H23" s="2">
        <v>42.308382961460438</v>
      </c>
      <c r="I23" s="2">
        <v>1.2796816405692935</v>
      </c>
      <c r="J23" s="2">
        <v>0.41299578795835945</v>
      </c>
      <c r="K23" s="2">
        <v>0.18028567387833611</v>
      </c>
      <c r="L23" s="2">
        <v>0.20615286206896555</v>
      </c>
      <c r="M23" s="2">
        <v>0.44808995225464188</v>
      </c>
      <c r="N23" s="2">
        <v>9.6154435013262614</v>
      </c>
      <c r="O23" s="2">
        <v>21.037096696407044</v>
      </c>
      <c r="P23" s="2">
        <v>7.9291923076923077</v>
      </c>
      <c r="Q23" s="2">
        <v>3.3124377771883298</v>
      </c>
      <c r="R23" s="2">
        <v>0.53947573724449982</v>
      </c>
      <c r="S23" s="2">
        <v>0.30437095162177213</v>
      </c>
      <c r="T23" s="2">
        <v>5.1611099787798391</v>
      </c>
      <c r="U23" s="2">
        <v>0.59331165139946385</v>
      </c>
      <c r="V23" s="2">
        <v>23.241166933686998</v>
      </c>
      <c r="W23" s="1">
        <v>0</v>
      </c>
      <c r="X23" s="2">
        <v>0.59404447480106093</v>
      </c>
      <c r="Y23" s="2">
        <f t="shared" si="0"/>
        <v>141.26633261693152</v>
      </c>
      <c r="AA23" s="4"/>
      <c r="AB23" s="5">
        <v>445200</v>
      </c>
      <c r="AC23" s="6" t="s">
        <v>67</v>
      </c>
      <c r="AD23" s="2">
        <v>2354.5</v>
      </c>
      <c r="AE23" s="2">
        <f t="shared" si="1"/>
        <v>181.11538461538461</v>
      </c>
    </row>
    <row r="24" spans="1:31" x14ac:dyDescent="0.25">
      <c r="A24" s="4" t="s">
        <v>43</v>
      </c>
      <c r="B24" s="3" t="s">
        <v>68</v>
      </c>
      <c r="C24" s="5">
        <v>445300</v>
      </c>
      <c r="D24" s="2">
        <v>6.37479380306113</v>
      </c>
      <c r="E24" s="2">
        <v>0.2089174715980181</v>
      </c>
      <c r="F24" s="2">
        <v>2.2702308275862073</v>
      </c>
      <c r="G24" s="2">
        <v>2.2931801379310341</v>
      </c>
      <c r="H24" s="2">
        <v>0.17675950337694765</v>
      </c>
      <c r="I24" s="2">
        <v>3.4291904014907351</v>
      </c>
      <c r="J24" s="2">
        <v>2.2985260786692088</v>
      </c>
      <c r="K24" s="2">
        <v>0.37154815077878489</v>
      </c>
      <c r="L24" s="2">
        <v>2.2010212758620691</v>
      </c>
      <c r="M24" s="2">
        <v>10.373016127320954</v>
      </c>
      <c r="N24" s="2">
        <v>1.1746039787798408</v>
      </c>
      <c r="O24" s="2">
        <v>0.62832916408928408</v>
      </c>
      <c r="P24" s="2">
        <v>0.10462307692307693</v>
      </c>
      <c r="Q24" s="2">
        <v>0.70706575862068965</v>
      </c>
      <c r="R24" s="2">
        <v>9.2020174754251833</v>
      </c>
      <c r="S24" s="2">
        <v>0.43497895621440119</v>
      </c>
      <c r="T24" s="2">
        <v>2.0781565145888594</v>
      </c>
      <c r="U24" s="2">
        <v>0.94455683229702503</v>
      </c>
      <c r="V24" s="2">
        <v>0.1227550981432361</v>
      </c>
      <c r="W24" s="2">
        <v>0.1836135278514589</v>
      </c>
      <c r="X24" s="1">
        <v>0</v>
      </c>
      <c r="Y24" s="2">
        <f t="shared" si="0"/>
        <v>45.57788416060815</v>
      </c>
      <c r="AA24" s="4"/>
      <c r="AB24" s="5">
        <v>445300</v>
      </c>
      <c r="AC24" s="6" t="s">
        <v>68</v>
      </c>
      <c r="AD24" s="2">
        <v>3537.99</v>
      </c>
      <c r="AE24" s="2">
        <f t="shared" si="1"/>
        <v>272.15307692307692</v>
      </c>
    </row>
    <row r="25" spans="1:31" x14ac:dyDescent="0.25">
      <c r="A25" s="4"/>
      <c r="B25" s="3"/>
      <c r="C25" s="5" t="s">
        <v>3641</v>
      </c>
      <c r="D25" s="2">
        <f>SUM(D4:D24)</f>
        <v>357.32236219343656</v>
      </c>
      <c r="E25" s="2">
        <f t="shared" ref="E25:X25" si="2">SUM(E4:E24)</f>
        <v>45.477069945019196</v>
      </c>
      <c r="F25" s="2">
        <f t="shared" si="2"/>
        <v>301.41680064721487</v>
      </c>
      <c r="G25" s="2">
        <f t="shared" si="2"/>
        <v>228.48379601856757</v>
      </c>
      <c r="H25" s="2">
        <f t="shared" si="2"/>
        <v>148.66967976283351</v>
      </c>
      <c r="I25" s="2">
        <f t="shared" si="2"/>
        <v>122.90846545544434</v>
      </c>
      <c r="J25" s="2">
        <f t="shared" si="2"/>
        <v>73.47102704503952</v>
      </c>
      <c r="K25" s="2">
        <f t="shared" si="2"/>
        <v>68.596703128339215</v>
      </c>
      <c r="L25" s="2">
        <f t="shared" si="2"/>
        <v>100.19769765517242</v>
      </c>
      <c r="M25" s="2">
        <f t="shared" si="2"/>
        <v>93.095061973474799</v>
      </c>
      <c r="N25" s="2">
        <f t="shared" si="2"/>
        <v>395.19264588859409</v>
      </c>
      <c r="O25" s="2">
        <f t="shared" si="2"/>
        <v>333.26101651272262</v>
      </c>
      <c r="P25" s="2">
        <f t="shared" si="2"/>
        <v>67.351234615384612</v>
      </c>
      <c r="Q25" s="2">
        <f t="shared" si="2"/>
        <v>266.60325017506636</v>
      </c>
      <c r="R25" s="2">
        <f t="shared" si="2"/>
        <v>178.84555780933061</v>
      </c>
      <c r="S25" s="2">
        <f t="shared" si="2"/>
        <v>64.828154752229736</v>
      </c>
      <c r="T25" s="2">
        <f t="shared" si="2"/>
        <v>218.42394301856766</v>
      </c>
      <c r="U25" s="2">
        <f t="shared" si="2"/>
        <v>59.820566758663645</v>
      </c>
      <c r="V25" s="2">
        <f t="shared" si="2"/>
        <v>168.29514713793102</v>
      </c>
      <c r="W25" s="2">
        <f t="shared" si="2"/>
        <v>163.13125145888594</v>
      </c>
      <c r="X25" s="2">
        <f t="shared" si="2"/>
        <v>239.78187611140584</v>
      </c>
      <c r="AA25" s="4"/>
      <c r="AB25" s="5"/>
      <c r="AC25" s="7"/>
      <c r="AD25" s="2"/>
      <c r="AE25" s="2"/>
    </row>
    <row r="26" spans="1:31" x14ac:dyDescent="0.25">
      <c r="A26" s="4"/>
      <c r="B26" s="3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AA26" s="4"/>
      <c r="AB26" s="5"/>
      <c r="AC26" s="7"/>
      <c r="AD26" s="2"/>
      <c r="AE26" s="2"/>
    </row>
    <row r="27" spans="1:31" x14ac:dyDescent="0.25">
      <c r="A27" s="59" t="s">
        <v>3649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</row>
    <row r="28" spans="1:31" x14ac:dyDescent="0.25">
      <c r="D28" s="44">
        <f>D4*10000</f>
        <v>0</v>
      </c>
      <c r="E28" s="44">
        <f t="shared" ref="E28:X41" si="3">E4*10000</f>
        <v>147841.08831961791</v>
      </c>
      <c r="F28" s="44">
        <f t="shared" si="3"/>
        <v>355538.81846153835</v>
      </c>
      <c r="G28" s="44">
        <f t="shared" si="3"/>
        <v>298162.41750663123</v>
      </c>
      <c r="H28" s="44">
        <f t="shared" si="3"/>
        <v>247898.97955999378</v>
      </c>
      <c r="I28" s="44">
        <f t="shared" si="3"/>
        <v>549761.9246456176</v>
      </c>
      <c r="J28" s="44">
        <f t="shared" si="3"/>
        <v>164304.37062634126</v>
      </c>
      <c r="K28" s="44">
        <f t="shared" si="3"/>
        <v>196840.68861804975</v>
      </c>
      <c r="L28" s="44">
        <f t="shared" si="3"/>
        <v>210559.84241379303</v>
      </c>
      <c r="M28" s="44">
        <f t="shared" si="3"/>
        <v>211967.84880636603</v>
      </c>
      <c r="N28" s="44">
        <f t="shared" si="3"/>
        <v>503084.44562334218</v>
      </c>
      <c r="O28" s="44">
        <f t="shared" si="3"/>
        <v>675294.78072152729</v>
      </c>
      <c r="P28" s="44">
        <f t="shared" si="3"/>
        <v>103772.6923076923</v>
      </c>
      <c r="Q28" s="44">
        <f t="shared" si="3"/>
        <v>342804.24954907171</v>
      </c>
      <c r="R28" s="44">
        <f t="shared" si="3"/>
        <v>341711.12498049624</v>
      </c>
      <c r="S28" s="44">
        <f t="shared" si="3"/>
        <v>269921.30419596133</v>
      </c>
      <c r="T28" s="44">
        <f t="shared" si="3"/>
        <v>376574.25442970823</v>
      </c>
      <c r="U28" s="44">
        <f t="shared" si="3"/>
        <v>77276.866840637595</v>
      </c>
      <c r="V28" s="44">
        <f t="shared" si="3"/>
        <v>236980.11190981432</v>
      </c>
      <c r="W28" s="44">
        <f t="shared" si="3"/>
        <v>267813.44562334218</v>
      </c>
      <c r="X28" s="44">
        <f t="shared" si="3"/>
        <v>490513.69050397887</v>
      </c>
    </row>
    <row r="29" spans="1:31" x14ac:dyDescent="0.25">
      <c r="D29" s="44">
        <f t="shared" ref="D29:S47" si="4">D5*10000</f>
        <v>122074.33923068337</v>
      </c>
      <c r="E29" s="44">
        <f t="shared" si="4"/>
        <v>0</v>
      </c>
      <c r="F29" s="44">
        <f t="shared" si="4"/>
        <v>44495.81143236073</v>
      </c>
      <c r="G29" s="44">
        <f t="shared" si="4"/>
        <v>26766.018169761275</v>
      </c>
      <c r="H29" s="44">
        <f t="shared" si="4"/>
        <v>5943.8494973586257</v>
      </c>
      <c r="I29" s="44">
        <f t="shared" si="4"/>
        <v>30917.286633771619</v>
      </c>
      <c r="J29" s="44">
        <f t="shared" si="4"/>
        <v>8309.3960852005384</v>
      </c>
      <c r="K29" s="44">
        <f t="shared" si="4"/>
        <v>3396.1563289627529</v>
      </c>
      <c r="L29" s="44">
        <f t="shared" si="4"/>
        <v>4485.1620689655174</v>
      </c>
      <c r="M29" s="44">
        <f t="shared" si="4"/>
        <v>6428.4551724137928</v>
      </c>
      <c r="N29" s="44">
        <f t="shared" si="4"/>
        <v>33693.957559681694</v>
      </c>
      <c r="O29" s="44">
        <f t="shared" si="4"/>
        <v>32901.117832692042</v>
      </c>
      <c r="P29" s="44">
        <f t="shared" si="4"/>
        <v>2192.9615384615386</v>
      </c>
      <c r="Q29" s="44">
        <f t="shared" si="4"/>
        <v>71367.783660477449</v>
      </c>
      <c r="R29" s="44">
        <f t="shared" si="4"/>
        <v>9832.8444375097552</v>
      </c>
      <c r="S29" s="44">
        <f t="shared" si="4"/>
        <v>39633.956404607838</v>
      </c>
      <c r="T29" s="44">
        <f t="shared" si="3"/>
        <v>30947.746047745364</v>
      </c>
      <c r="U29" s="44">
        <f t="shared" si="3"/>
        <v>8754.7861338717121</v>
      </c>
      <c r="V29" s="44">
        <f t="shared" si="3"/>
        <v>4861.3808753315652</v>
      </c>
      <c r="W29" s="44">
        <f t="shared" si="3"/>
        <v>7300.8236074270581</v>
      </c>
      <c r="X29" s="44">
        <f t="shared" si="3"/>
        <v>12847.502148541114</v>
      </c>
    </row>
    <row r="30" spans="1:31" x14ac:dyDescent="0.25">
      <c r="D30" s="44">
        <f t="shared" si="4"/>
        <v>359598.68957791454</v>
      </c>
      <c r="E30" s="44">
        <f t="shared" si="3"/>
        <v>55009.249358318979</v>
      </c>
      <c r="F30" s="44">
        <f t="shared" si="3"/>
        <v>0</v>
      </c>
      <c r="G30" s="44">
        <f t="shared" si="3"/>
        <v>158158.38013262599</v>
      </c>
      <c r="H30" s="44">
        <f t="shared" si="3"/>
        <v>218559.39156989052</v>
      </c>
      <c r="I30" s="44">
        <f t="shared" si="3"/>
        <v>56917.432760046795</v>
      </c>
      <c r="J30" s="44">
        <f t="shared" si="3"/>
        <v>51888.368566972807</v>
      </c>
      <c r="K30" s="44">
        <f t="shared" si="3"/>
        <v>95930.605805372921</v>
      </c>
      <c r="L30" s="44">
        <f t="shared" si="3"/>
        <v>149536.94931034479</v>
      </c>
      <c r="M30" s="44">
        <f t="shared" si="3"/>
        <v>47015.210610079572</v>
      </c>
      <c r="N30" s="44">
        <f t="shared" si="3"/>
        <v>1494661.875331565</v>
      </c>
      <c r="O30" s="44">
        <f t="shared" si="3"/>
        <v>881940.84272549034</v>
      </c>
      <c r="P30" s="44">
        <f t="shared" si="3"/>
        <v>224158.80769230769</v>
      </c>
      <c r="Q30" s="44">
        <f t="shared" si="3"/>
        <v>667041.35753315617</v>
      </c>
      <c r="R30" s="44">
        <f t="shared" si="3"/>
        <v>164475.3627711031</v>
      </c>
      <c r="S30" s="44">
        <f t="shared" si="3"/>
        <v>53563.571599016475</v>
      </c>
      <c r="T30" s="44">
        <f t="shared" si="3"/>
        <v>867234.33663129958</v>
      </c>
      <c r="U30" s="44">
        <f t="shared" si="3"/>
        <v>36391.927784161489</v>
      </c>
      <c r="V30" s="44">
        <f t="shared" si="3"/>
        <v>148924.25315649866</v>
      </c>
      <c r="W30" s="44">
        <f t="shared" si="3"/>
        <v>321042.63262599474</v>
      </c>
      <c r="X30" s="44">
        <f t="shared" si="3"/>
        <v>191567.61238726787</v>
      </c>
    </row>
    <row r="31" spans="1:31" x14ac:dyDescent="0.25">
      <c r="D31" s="44">
        <f t="shared" si="4"/>
        <v>101285.7973440464</v>
      </c>
      <c r="E31" s="44">
        <f t="shared" si="3"/>
        <v>8537.9027933679863</v>
      </c>
      <c r="F31" s="44">
        <f t="shared" si="3"/>
        <v>60943.402122015905</v>
      </c>
      <c r="G31" s="44">
        <f t="shared" si="3"/>
        <v>0</v>
      </c>
      <c r="H31" s="44">
        <f t="shared" si="3"/>
        <v>20881.272317945743</v>
      </c>
      <c r="I31" s="44">
        <f t="shared" si="3"/>
        <v>19367.853550478685</v>
      </c>
      <c r="J31" s="44">
        <f t="shared" si="3"/>
        <v>60398.984644708944</v>
      </c>
      <c r="K31" s="44">
        <f t="shared" si="3"/>
        <v>30668.522382993709</v>
      </c>
      <c r="L31" s="44">
        <f t="shared" si="3"/>
        <v>33795.078965517241</v>
      </c>
      <c r="M31" s="44">
        <f t="shared" si="3"/>
        <v>13244.899946949598</v>
      </c>
      <c r="N31" s="44">
        <f t="shared" si="3"/>
        <v>29859.578249336861</v>
      </c>
      <c r="O31" s="44">
        <f t="shared" si="3"/>
        <v>54468.450110609032</v>
      </c>
      <c r="P31" s="44">
        <f t="shared" si="3"/>
        <v>10073.192307692307</v>
      </c>
      <c r="Q31" s="44">
        <f t="shared" si="3"/>
        <v>25744.445570291777</v>
      </c>
      <c r="R31" s="44">
        <f t="shared" si="3"/>
        <v>89725.604618505255</v>
      </c>
      <c r="S31" s="44">
        <f t="shared" si="3"/>
        <v>8473.8016108784432</v>
      </c>
      <c r="T31" s="44">
        <f t="shared" si="3"/>
        <v>27602.363262599461</v>
      </c>
      <c r="U31" s="44">
        <f t="shared" si="3"/>
        <v>205870.65461040894</v>
      </c>
      <c r="V31" s="44">
        <f t="shared" si="3"/>
        <v>14130.785729442969</v>
      </c>
      <c r="W31" s="44">
        <f t="shared" si="3"/>
        <v>20516.001326259942</v>
      </c>
      <c r="X31" s="44">
        <f t="shared" si="3"/>
        <v>46697.714164456243</v>
      </c>
    </row>
    <row r="32" spans="1:31" x14ac:dyDescent="0.25">
      <c r="D32" s="44">
        <f t="shared" si="4"/>
        <v>71162.158928004268</v>
      </c>
      <c r="E32" s="44">
        <f t="shared" si="3"/>
        <v>2747.9042947943399</v>
      </c>
      <c r="F32" s="44">
        <f t="shared" si="3"/>
        <v>69924.535066312994</v>
      </c>
      <c r="G32" s="44">
        <f t="shared" si="3"/>
        <v>19036.335119363393</v>
      </c>
      <c r="H32" s="44">
        <f t="shared" si="3"/>
        <v>0</v>
      </c>
      <c r="I32" s="44">
        <f t="shared" si="3"/>
        <v>8107.9915956000505</v>
      </c>
      <c r="J32" s="44">
        <f t="shared" si="3"/>
        <v>2655.4441637897708</v>
      </c>
      <c r="K32" s="44">
        <f t="shared" si="3"/>
        <v>2730.8955397437999</v>
      </c>
      <c r="L32" s="44">
        <f t="shared" si="3"/>
        <v>2123.2510344827592</v>
      </c>
      <c r="M32" s="44">
        <f t="shared" si="3"/>
        <v>3259.8734217506631</v>
      </c>
      <c r="N32" s="44">
        <f t="shared" si="3"/>
        <v>42906.877984084887</v>
      </c>
      <c r="O32" s="44">
        <f t="shared" si="3"/>
        <v>94925.424979817763</v>
      </c>
      <c r="P32" s="44">
        <f t="shared" si="3"/>
        <v>20754.538461538461</v>
      </c>
      <c r="Q32" s="44">
        <f t="shared" si="3"/>
        <v>23174.266870026528</v>
      </c>
      <c r="R32" s="44">
        <f t="shared" si="3"/>
        <v>4545.9822125136534</v>
      </c>
      <c r="S32" s="44">
        <f t="shared" si="3"/>
        <v>2469.2629314667706</v>
      </c>
      <c r="T32" s="44">
        <f t="shared" si="3"/>
        <v>18972.930636604771</v>
      </c>
      <c r="U32" s="44">
        <f t="shared" si="3"/>
        <v>3222.6745347351243</v>
      </c>
      <c r="V32" s="44">
        <f t="shared" si="3"/>
        <v>770678.8252519893</v>
      </c>
      <c r="W32" s="44">
        <f t="shared" si="3"/>
        <v>417402.2625994694</v>
      </c>
      <c r="X32" s="44">
        <f t="shared" si="3"/>
        <v>4617.2177188328906</v>
      </c>
    </row>
    <row r="33" spans="4:24" x14ac:dyDescent="0.25">
      <c r="D33" s="44">
        <f t="shared" si="4"/>
        <v>904983.75219970313</v>
      </c>
      <c r="E33" s="44">
        <f t="shared" si="3"/>
        <v>55757.514996389436</v>
      </c>
      <c r="F33" s="44">
        <f t="shared" si="3"/>
        <v>91450.742599469479</v>
      </c>
      <c r="G33" s="44">
        <f t="shared" si="3"/>
        <v>98844.393872679022</v>
      </c>
      <c r="H33" s="44">
        <f t="shared" si="3"/>
        <v>38221.130642177297</v>
      </c>
      <c r="I33" s="44">
        <f t="shared" si="3"/>
        <v>0</v>
      </c>
      <c r="J33" s="44">
        <f t="shared" si="3"/>
        <v>135252.82186796051</v>
      </c>
      <c r="K33" s="44">
        <f t="shared" si="3"/>
        <v>60718.352232013793</v>
      </c>
      <c r="L33" s="44">
        <f t="shared" si="3"/>
        <v>70956.086896551715</v>
      </c>
      <c r="M33" s="44">
        <f t="shared" si="3"/>
        <v>318741.06578249339</v>
      </c>
      <c r="N33" s="44">
        <f t="shared" si="3"/>
        <v>101741.17771883289</v>
      </c>
      <c r="O33" s="44">
        <f t="shared" si="3"/>
        <v>170232.13344376761</v>
      </c>
      <c r="P33" s="44">
        <f t="shared" si="3"/>
        <v>24558.076923076918</v>
      </c>
      <c r="Q33" s="44">
        <f t="shared" si="3"/>
        <v>104086.90503978782</v>
      </c>
      <c r="R33" s="44">
        <f t="shared" si="3"/>
        <v>173035.04446871587</v>
      </c>
      <c r="S33" s="44">
        <f t="shared" si="3"/>
        <v>113471.77711916281</v>
      </c>
      <c r="T33" s="44">
        <f t="shared" si="3"/>
        <v>75288.844376657813</v>
      </c>
      <c r="U33" s="44">
        <f t="shared" si="3"/>
        <v>81450.830406970315</v>
      </c>
      <c r="V33" s="44">
        <f t="shared" si="3"/>
        <v>42873.612970822294</v>
      </c>
      <c r="W33" s="44">
        <f t="shared" si="3"/>
        <v>49769.258620689645</v>
      </c>
      <c r="X33" s="44">
        <f t="shared" si="3"/>
        <v>443346.74689655186</v>
      </c>
    </row>
    <row r="34" spans="4:24" x14ac:dyDescent="0.25">
      <c r="D34" s="44">
        <f t="shared" si="4"/>
        <v>125269.81458113363</v>
      </c>
      <c r="E34" s="44">
        <f t="shared" si="3"/>
        <v>6909.1992392773145</v>
      </c>
      <c r="F34" s="44">
        <f t="shared" si="3"/>
        <v>37795.601140583545</v>
      </c>
      <c r="G34" s="44">
        <f t="shared" si="3"/>
        <v>151616.93679045091</v>
      </c>
      <c r="H34" s="44">
        <f t="shared" si="3"/>
        <v>6684.4967122127364</v>
      </c>
      <c r="I34" s="44">
        <f t="shared" si="3"/>
        <v>61628.532272325363</v>
      </c>
      <c r="J34" s="44">
        <f t="shared" si="3"/>
        <v>0</v>
      </c>
      <c r="K34" s="44">
        <f t="shared" si="3"/>
        <v>15563.776163777397</v>
      </c>
      <c r="L34" s="44">
        <f t="shared" si="3"/>
        <v>24915.281034482756</v>
      </c>
      <c r="M34" s="44">
        <f t="shared" si="3"/>
        <v>26839.751299734755</v>
      </c>
      <c r="N34" s="44">
        <f t="shared" si="3"/>
        <v>22381.671087533152</v>
      </c>
      <c r="O34" s="44">
        <f t="shared" si="3"/>
        <v>25040.375336807119</v>
      </c>
      <c r="P34" s="44">
        <f t="shared" si="3"/>
        <v>3625.7307692307691</v>
      </c>
      <c r="Q34" s="44">
        <f t="shared" si="3"/>
        <v>16039.621432360747</v>
      </c>
      <c r="R34" s="44">
        <f t="shared" si="3"/>
        <v>172862.41223279762</v>
      </c>
      <c r="S34" s="44">
        <f t="shared" si="3"/>
        <v>8379.4894850238088</v>
      </c>
      <c r="T34" s="44">
        <f t="shared" si="3"/>
        <v>27460.509575596807</v>
      </c>
      <c r="U34" s="44">
        <f t="shared" si="3"/>
        <v>47845.447724596132</v>
      </c>
      <c r="V34" s="44">
        <f t="shared" si="3"/>
        <v>5872.7154907161812</v>
      </c>
      <c r="W34" s="44">
        <f t="shared" si="3"/>
        <v>7719.2625994694954</v>
      </c>
      <c r="X34" s="44">
        <f t="shared" si="3"/>
        <v>121793.19421750661</v>
      </c>
    </row>
    <row r="35" spans="4:24" x14ac:dyDescent="0.25">
      <c r="D35" s="44">
        <f t="shared" si="4"/>
        <v>139828.97474526367</v>
      </c>
      <c r="E35" s="44">
        <f t="shared" si="3"/>
        <v>5107.8189994780769</v>
      </c>
      <c r="F35" s="44">
        <f t="shared" si="3"/>
        <v>70744.241644562338</v>
      </c>
      <c r="G35" s="44">
        <f t="shared" si="3"/>
        <v>88517.733315649864</v>
      </c>
      <c r="H35" s="44">
        <f t="shared" si="3"/>
        <v>10810.959766399927</v>
      </c>
      <c r="I35" s="44">
        <f t="shared" si="3"/>
        <v>31669.057832539478</v>
      </c>
      <c r="J35" s="44">
        <f t="shared" si="3"/>
        <v>21570.123462138272</v>
      </c>
      <c r="K35" s="44">
        <f t="shared" si="3"/>
        <v>0</v>
      </c>
      <c r="L35" s="44">
        <f t="shared" si="3"/>
        <v>194577.85206896547</v>
      </c>
      <c r="M35" s="44">
        <f t="shared" si="3"/>
        <v>9817.6584615384636</v>
      </c>
      <c r="N35" s="44">
        <f t="shared" si="3"/>
        <v>32600.899204244033</v>
      </c>
      <c r="O35" s="44">
        <f t="shared" si="3"/>
        <v>15787.76443945859</v>
      </c>
      <c r="P35" s="44">
        <f t="shared" si="3"/>
        <v>2594.9615384615386</v>
      </c>
      <c r="Q35" s="44">
        <f t="shared" si="3"/>
        <v>12168.356419098145</v>
      </c>
      <c r="R35" s="44">
        <f t="shared" si="3"/>
        <v>82475.050709939154</v>
      </c>
      <c r="S35" s="44">
        <f t="shared" si="3"/>
        <v>4727.038065562544</v>
      </c>
      <c r="T35" s="44">
        <f t="shared" si="3"/>
        <v>41504.024588859407</v>
      </c>
      <c r="U35" s="44">
        <f t="shared" si="3"/>
        <v>16306.557523169278</v>
      </c>
      <c r="V35" s="44">
        <f t="shared" si="3"/>
        <v>5314.7377718832877</v>
      </c>
      <c r="W35" s="44">
        <f t="shared" si="3"/>
        <v>5420.9708222811669</v>
      </c>
      <c r="X35" s="44">
        <f t="shared" si="3"/>
        <v>29627.147029177722</v>
      </c>
    </row>
    <row r="36" spans="4:24" x14ac:dyDescent="0.25">
      <c r="D36" s="44">
        <f t="shared" si="4"/>
        <v>126364.89321246772</v>
      </c>
      <c r="E36" s="44">
        <f t="shared" si="3"/>
        <v>3892.6867667140923</v>
      </c>
      <c r="F36" s="44">
        <f t="shared" si="3"/>
        <v>84839.630848806351</v>
      </c>
      <c r="G36" s="44">
        <f t="shared" si="3"/>
        <v>78521.819893899199</v>
      </c>
      <c r="H36" s="44">
        <f t="shared" si="3"/>
        <v>6777.8556048414048</v>
      </c>
      <c r="I36" s="44">
        <f t="shared" si="3"/>
        <v>30844.893851668043</v>
      </c>
      <c r="J36" s="44">
        <f t="shared" si="3"/>
        <v>23186.480779227706</v>
      </c>
      <c r="K36" s="44">
        <f t="shared" si="3"/>
        <v>146204.3636466492</v>
      </c>
      <c r="L36" s="44">
        <f t="shared" si="3"/>
        <v>0</v>
      </c>
      <c r="M36" s="44">
        <f t="shared" si="3"/>
        <v>14796.858355437667</v>
      </c>
      <c r="N36" s="44">
        <f t="shared" si="3"/>
        <v>45544.098143236064</v>
      </c>
      <c r="O36" s="44">
        <f t="shared" si="3"/>
        <v>14144.034136777764</v>
      </c>
      <c r="P36" s="44">
        <f t="shared" si="3"/>
        <v>2512.4999999999995</v>
      </c>
      <c r="Q36" s="44">
        <f t="shared" si="3"/>
        <v>14578.565490716181</v>
      </c>
      <c r="R36" s="44">
        <f t="shared" si="3"/>
        <v>235175.45638945236</v>
      </c>
      <c r="S36" s="44">
        <f t="shared" si="3"/>
        <v>4847.0716802866236</v>
      </c>
      <c r="T36" s="44">
        <f t="shared" si="3"/>
        <v>80667.463342175048</v>
      </c>
      <c r="U36" s="44">
        <f t="shared" si="3"/>
        <v>16098.737457804891</v>
      </c>
      <c r="V36" s="44">
        <f t="shared" si="3"/>
        <v>4184.8328912466832</v>
      </c>
      <c r="W36" s="44">
        <f t="shared" si="3"/>
        <v>4359.2599469496017</v>
      </c>
      <c r="X36" s="44">
        <f t="shared" si="3"/>
        <v>108879.99994694961</v>
      </c>
    </row>
    <row r="37" spans="4:24" x14ac:dyDescent="0.25">
      <c r="D37" s="44">
        <f t="shared" si="4"/>
        <v>132737.89180465779</v>
      </c>
      <c r="E37" s="44">
        <f t="shared" si="3"/>
        <v>4677.1931906739974</v>
      </c>
      <c r="F37" s="44">
        <f t="shared" si="3"/>
        <v>26515.725835543766</v>
      </c>
      <c r="G37" s="44">
        <f t="shared" si="3"/>
        <v>26410.771246684333</v>
      </c>
      <c r="H37" s="44">
        <f t="shared" si="3"/>
        <v>6329.7329202237925</v>
      </c>
      <c r="I37" s="44">
        <f t="shared" si="3"/>
        <v>107158.02353992566</v>
      </c>
      <c r="J37" s="44">
        <f t="shared" si="3"/>
        <v>20016.441224691094</v>
      </c>
      <c r="K37" s="44">
        <f t="shared" si="3"/>
        <v>6433.0718317472711</v>
      </c>
      <c r="L37" s="44">
        <f t="shared" si="3"/>
        <v>13788.78724137931</v>
      </c>
      <c r="M37" s="44">
        <f t="shared" si="3"/>
        <v>0</v>
      </c>
      <c r="N37" s="44">
        <f t="shared" si="3"/>
        <v>19501.549071618032</v>
      </c>
      <c r="O37" s="44">
        <f t="shared" si="3"/>
        <v>23767.809941183248</v>
      </c>
      <c r="P37" s="44">
        <f t="shared" si="3"/>
        <v>2904.1923076923072</v>
      </c>
      <c r="Q37" s="44">
        <f t="shared" si="3"/>
        <v>13917.357692307693</v>
      </c>
      <c r="R37" s="44">
        <f t="shared" si="3"/>
        <v>33857.497269464824</v>
      </c>
      <c r="S37" s="44">
        <f t="shared" si="3"/>
        <v>18085.064618427921</v>
      </c>
      <c r="T37" s="44">
        <f t="shared" si="3"/>
        <v>23382.216074270556</v>
      </c>
      <c r="U37" s="44">
        <f t="shared" si="3"/>
        <v>12712.148505317569</v>
      </c>
      <c r="V37" s="44">
        <f t="shared" si="3"/>
        <v>6012.2099204244041</v>
      </c>
      <c r="W37" s="44">
        <f t="shared" si="3"/>
        <v>6501.417771883288</v>
      </c>
      <c r="X37" s="44">
        <f t="shared" si="3"/>
        <v>433155.08339522546</v>
      </c>
    </row>
    <row r="38" spans="4:24" x14ac:dyDescent="0.25">
      <c r="D38" s="44">
        <f t="shared" si="4"/>
        <v>172699.28579399621</v>
      </c>
      <c r="E38" s="44">
        <f t="shared" si="3"/>
        <v>15212.602829831203</v>
      </c>
      <c r="F38" s="44">
        <f t="shared" si="3"/>
        <v>604889.99562334211</v>
      </c>
      <c r="G38" s="44">
        <f t="shared" si="3"/>
        <v>31629.226047745353</v>
      </c>
      <c r="H38" s="44">
        <f t="shared" si="3"/>
        <v>43990.710206629061</v>
      </c>
      <c r="I38" s="44">
        <f t="shared" si="3"/>
        <v>21155.398400882263</v>
      </c>
      <c r="J38" s="44">
        <f t="shared" si="3"/>
        <v>10060.99962678112</v>
      </c>
      <c r="K38" s="44">
        <f t="shared" si="3"/>
        <v>12649.93390699838</v>
      </c>
      <c r="L38" s="44">
        <f t="shared" si="3"/>
        <v>22454.614137931036</v>
      </c>
      <c r="M38" s="44">
        <f t="shared" si="3"/>
        <v>13762.219416445623</v>
      </c>
      <c r="N38" s="44">
        <f t="shared" si="3"/>
        <v>0</v>
      </c>
      <c r="O38" s="44">
        <f t="shared" si="3"/>
        <v>317597.85743491887</v>
      </c>
      <c r="P38" s="44">
        <f t="shared" si="3"/>
        <v>100994.76923076921</v>
      </c>
      <c r="Q38" s="44">
        <f t="shared" si="3"/>
        <v>688359.9767108754</v>
      </c>
      <c r="R38" s="44">
        <f t="shared" si="3"/>
        <v>34037.322515212989</v>
      </c>
      <c r="S38" s="44">
        <f t="shared" si="3"/>
        <v>15587.222254883987</v>
      </c>
      <c r="T38" s="44">
        <f t="shared" si="3"/>
        <v>292277.70092838194</v>
      </c>
      <c r="U38" s="44">
        <f t="shared" si="3"/>
        <v>8321.5837440980558</v>
      </c>
      <c r="V38" s="44">
        <f t="shared" si="3"/>
        <v>32041.870503978778</v>
      </c>
      <c r="W38" s="44">
        <f t="shared" si="3"/>
        <v>82975.827586206884</v>
      </c>
      <c r="X38" s="44">
        <f t="shared" si="3"/>
        <v>35042.054801061007</v>
      </c>
    </row>
    <row r="39" spans="4:24" x14ac:dyDescent="0.25">
      <c r="D39" s="44">
        <f t="shared" si="4"/>
        <v>114462.64513747609</v>
      </c>
      <c r="E39" s="44">
        <f t="shared" si="3"/>
        <v>7576.4560618301693</v>
      </c>
      <c r="F39" s="44">
        <f t="shared" si="3"/>
        <v>149614.27023872681</v>
      </c>
      <c r="G39" s="44">
        <f t="shared" si="3"/>
        <v>40093.902732095492</v>
      </c>
      <c r="H39" s="44">
        <f t="shared" si="3"/>
        <v>36210.802487573274</v>
      </c>
      <c r="I39" s="44">
        <f t="shared" si="3"/>
        <v>21589.755093503703</v>
      </c>
      <c r="J39" s="44">
        <f t="shared" si="3"/>
        <v>6788.7007317755879</v>
      </c>
      <c r="K39" s="44">
        <f t="shared" si="3"/>
        <v>2537.9699108703035</v>
      </c>
      <c r="L39" s="44">
        <f t="shared" si="3"/>
        <v>3156.0727586206899</v>
      </c>
      <c r="M39" s="44">
        <f t="shared" si="3"/>
        <v>7695.127108753315</v>
      </c>
      <c r="N39" s="44">
        <f t="shared" si="3"/>
        <v>150234.79840848804</v>
      </c>
      <c r="O39" s="44">
        <f t="shared" si="3"/>
        <v>0</v>
      </c>
      <c r="P39" s="44">
        <f t="shared" si="3"/>
        <v>12276.461538461539</v>
      </c>
      <c r="Q39" s="44">
        <f t="shared" si="3"/>
        <v>201551.06745358094</v>
      </c>
      <c r="R39" s="44">
        <f t="shared" si="3"/>
        <v>7063.5356529879864</v>
      </c>
      <c r="S39" s="44">
        <f t="shared" si="3"/>
        <v>5127.1501146428081</v>
      </c>
      <c r="T39" s="44">
        <f t="shared" si="3"/>
        <v>57474.385517241375</v>
      </c>
      <c r="U39" s="44">
        <f t="shared" si="3"/>
        <v>9471.9117115375666</v>
      </c>
      <c r="V39" s="44">
        <f t="shared" si="3"/>
        <v>77112.520742705572</v>
      </c>
      <c r="W39" s="44">
        <f t="shared" si="3"/>
        <v>73870.095490716179</v>
      </c>
      <c r="X39" s="44">
        <f t="shared" si="3"/>
        <v>9225.050848806366</v>
      </c>
    </row>
    <row r="40" spans="4:24" x14ac:dyDescent="0.25">
      <c r="D40" s="44">
        <f t="shared" si="4"/>
        <v>48686.118822590193</v>
      </c>
      <c r="E40" s="44">
        <f t="shared" si="3"/>
        <v>1355.8317544524443</v>
      </c>
      <c r="F40" s="44">
        <f t="shared" si="3"/>
        <v>114954.93774535805</v>
      </c>
      <c r="G40" s="44">
        <f t="shared" si="3"/>
        <v>16182.109840848809</v>
      </c>
      <c r="H40" s="44">
        <f t="shared" si="3"/>
        <v>24603.180170742045</v>
      </c>
      <c r="I40" s="44">
        <f t="shared" si="3"/>
        <v>8620.3097458714819</v>
      </c>
      <c r="J40" s="44">
        <f t="shared" si="3"/>
        <v>2318.9779467629924</v>
      </c>
      <c r="K40" s="44">
        <f t="shared" si="3"/>
        <v>1257.3428916238202</v>
      </c>
      <c r="L40" s="44">
        <f t="shared" si="3"/>
        <v>1633.5865517241382</v>
      </c>
      <c r="M40" s="44">
        <f t="shared" si="3"/>
        <v>2388.79872679045</v>
      </c>
      <c r="N40" s="44">
        <f t="shared" si="3"/>
        <v>142930.39257294423</v>
      </c>
      <c r="O40" s="44">
        <f t="shared" si="3"/>
        <v>36652.534571874901</v>
      </c>
      <c r="P40" s="44">
        <f t="shared" si="3"/>
        <v>0</v>
      </c>
      <c r="Q40" s="44">
        <f t="shared" si="3"/>
        <v>20689.405305039792</v>
      </c>
      <c r="R40" s="44">
        <f t="shared" si="3"/>
        <v>4617.9123108129215</v>
      </c>
      <c r="S40" s="44">
        <f t="shared" si="3"/>
        <v>2149.1732922025594</v>
      </c>
      <c r="T40" s="44">
        <f t="shared" si="3"/>
        <v>26751.241140583556</v>
      </c>
      <c r="U40" s="44">
        <f t="shared" si="3"/>
        <v>3872.4781193956128</v>
      </c>
      <c r="V40" s="44">
        <f t="shared" si="3"/>
        <v>14186.583501326264</v>
      </c>
      <c r="W40" s="44">
        <f t="shared" si="3"/>
        <v>98576.732095490734</v>
      </c>
      <c r="X40" s="44">
        <f t="shared" si="3"/>
        <v>4260.6033421750672</v>
      </c>
    </row>
    <row r="41" spans="4:24" x14ac:dyDescent="0.25">
      <c r="D41" s="44">
        <f t="shared" si="4"/>
        <v>62527.194638304441</v>
      </c>
      <c r="E41" s="44">
        <f t="shared" si="3"/>
        <v>14543.21419634367</v>
      </c>
      <c r="F41" s="44">
        <f t="shared" si="3"/>
        <v>120585.96554376656</v>
      </c>
      <c r="G41" s="44">
        <f t="shared" si="3"/>
        <v>18534.089469496023</v>
      </c>
      <c r="H41" s="44">
        <f t="shared" si="3"/>
        <v>11495.591645676835</v>
      </c>
      <c r="I41" s="44">
        <f t="shared" si="3"/>
        <v>12256.654877689361</v>
      </c>
      <c r="J41" s="44">
        <f t="shared" si="3"/>
        <v>3664.8428148701064</v>
      </c>
      <c r="K41" s="44">
        <f t="shared" si="3"/>
        <v>1972.4982400341937</v>
      </c>
      <c r="L41" s="44">
        <f t="shared" si="3"/>
        <v>3333.0103448275868</v>
      </c>
      <c r="M41" s="44">
        <f t="shared" si="3"/>
        <v>4233.6512466843506</v>
      </c>
      <c r="N41" s="44">
        <f t="shared" si="3"/>
        <v>351739.23872679041</v>
      </c>
      <c r="O41" s="44">
        <f t="shared" ref="E41:X47" si="5">O17*10000</f>
        <v>219146.36583805998</v>
      </c>
      <c r="P41" s="44">
        <f t="shared" si="5"/>
        <v>7527.192307692304</v>
      </c>
      <c r="Q41" s="44">
        <f t="shared" si="5"/>
        <v>0</v>
      </c>
      <c r="R41" s="44">
        <f t="shared" si="5"/>
        <v>6703.8851614916521</v>
      </c>
      <c r="S41" s="44">
        <f t="shared" si="5"/>
        <v>3969.6831155177588</v>
      </c>
      <c r="T41" s="44">
        <f t="shared" si="5"/>
        <v>56434.125145888589</v>
      </c>
      <c r="U41" s="44">
        <f t="shared" si="5"/>
        <v>4914.5054893917113</v>
      </c>
      <c r="V41" s="44">
        <f t="shared" si="5"/>
        <v>7588.4969761273223</v>
      </c>
      <c r="W41" s="44">
        <f t="shared" si="5"/>
        <v>13895.921750663132</v>
      </c>
      <c r="X41" s="44">
        <f t="shared" si="5"/>
        <v>9168.7433156498664</v>
      </c>
    </row>
    <row r="42" spans="4:24" x14ac:dyDescent="0.25">
      <c r="D42" s="44">
        <f t="shared" si="4"/>
        <v>54520.55415346846</v>
      </c>
      <c r="E42" s="44">
        <f t="shared" si="5"/>
        <v>1705.4487477389241</v>
      </c>
      <c r="F42" s="44">
        <f t="shared" si="5"/>
        <v>23361.637480106096</v>
      </c>
      <c r="G42" s="44">
        <f t="shared" si="5"/>
        <v>49808.068594164455</v>
      </c>
      <c r="H42" s="44">
        <f t="shared" si="5"/>
        <v>2831.8864097363085</v>
      </c>
      <c r="I42" s="44">
        <f t="shared" si="5"/>
        <v>16811.831474667961</v>
      </c>
      <c r="J42" s="44">
        <f t="shared" si="5"/>
        <v>39006.990356290735</v>
      </c>
      <c r="K42" s="44">
        <f t="shared" si="5"/>
        <v>11755.15814549889</v>
      </c>
      <c r="L42" s="44">
        <f t="shared" si="5"/>
        <v>49229.797241379296</v>
      </c>
      <c r="M42" s="44">
        <f t="shared" si="5"/>
        <v>7854.8875331564986</v>
      </c>
      <c r="N42" s="44">
        <f t="shared" si="5"/>
        <v>12891.148541114062</v>
      </c>
      <c r="O42" s="44">
        <f t="shared" si="5"/>
        <v>6455.6182048835735</v>
      </c>
      <c r="P42" s="44">
        <f t="shared" si="5"/>
        <v>1445.653846153846</v>
      </c>
      <c r="Q42" s="44">
        <f t="shared" si="5"/>
        <v>5577.6077188328936</v>
      </c>
      <c r="R42" s="44">
        <f t="shared" si="5"/>
        <v>0</v>
      </c>
      <c r="S42" s="44">
        <f t="shared" si="5"/>
        <v>2357.8031463658403</v>
      </c>
      <c r="T42" s="44">
        <f t="shared" si="5"/>
        <v>20415.109787798403</v>
      </c>
      <c r="U42" s="44">
        <f t="shared" si="5"/>
        <v>13414.638867112693</v>
      </c>
      <c r="V42" s="44">
        <f t="shared" si="5"/>
        <v>1736.7056498673744</v>
      </c>
      <c r="W42" s="44">
        <f t="shared" si="5"/>
        <v>1711.2281167108756</v>
      </c>
      <c r="X42" s="44">
        <f t="shared" si="5"/>
        <v>89744.823262599486</v>
      </c>
    </row>
    <row r="43" spans="4:24" x14ac:dyDescent="0.25">
      <c r="D43" s="44">
        <f t="shared" si="4"/>
        <v>275313.53918261192</v>
      </c>
      <c r="E43" s="44">
        <f t="shared" si="5"/>
        <v>52293.322227544748</v>
      </c>
      <c r="F43" s="44">
        <f t="shared" si="5"/>
        <v>35443.399655172412</v>
      </c>
      <c r="G43" s="44">
        <f t="shared" si="5"/>
        <v>27158.014774535812</v>
      </c>
      <c r="H43" s="44">
        <f t="shared" si="5"/>
        <v>6584.9138934088214</v>
      </c>
      <c r="I43" s="44">
        <f t="shared" si="5"/>
        <v>66306.219731325429</v>
      </c>
      <c r="J43" s="44">
        <f t="shared" si="5"/>
        <v>11502.526458552709</v>
      </c>
      <c r="K43" s="44">
        <f t="shared" si="5"/>
        <v>5016.0663507109011</v>
      </c>
      <c r="L43" s="44">
        <f t="shared" si="5"/>
        <v>7098.0775862068986</v>
      </c>
      <c r="M43" s="44">
        <f t="shared" si="5"/>
        <v>30552.279257294424</v>
      </c>
      <c r="N43" s="44">
        <f t="shared" si="5"/>
        <v>29755.477453580897</v>
      </c>
      <c r="O43" s="44">
        <f t="shared" si="5"/>
        <v>30501.801826359555</v>
      </c>
      <c r="P43" s="44">
        <f t="shared" si="5"/>
        <v>3527.8076923076924</v>
      </c>
      <c r="Q43" s="44">
        <f t="shared" si="5"/>
        <v>24507.347108753318</v>
      </c>
      <c r="R43" s="44">
        <f t="shared" si="5"/>
        <v>16673.396785770012</v>
      </c>
      <c r="S43" s="44">
        <f t="shared" si="5"/>
        <v>0</v>
      </c>
      <c r="T43" s="44">
        <f t="shared" si="5"/>
        <v>36799.210636604774</v>
      </c>
      <c r="U43" s="44">
        <f t="shared" si="5"/>
        <v>9413.3708480546411</v>
      </c>
      <c r="V43" s="44">
        <f t="shared" si="5"/>
        <v>5698.3474535809009</v>
      </c>
      <c r="W43" s="44">
        <f t="shared" si="5"/>
        <v>6963.5742705570256</v>
      </c>
      <c r="X43" s="44">
        <f t="shared" si="5"/>
        <v>32602.061697612731</v>
      </c>
    </row>
    <row r="44" spans="4:24" x14ac:dyDescent="0.25">
      <c r="D44" s="44">
        <f t="shared" si="4"/>
        <v>433076.67052955978</v>
      </c>
      <c r="E44" s="44">
        <f t="shared" si="5"/>
        <v>47102.362601614397</v>
      </c>
      <c r="F44" s="44">
        <f t="shared" si="5"/>
        <v>895279.96082228119</v>
      </c>
      <c r="G44" s="44">
        <f t="shared" si="5"/>
        <v>75422.596737400556</v>
      </c>
      <c r="H44" s="44">
        <f t="shared" si="5"/>
        <v>50644.087287965587</v>
      </c>
      <c r="I44" s="44">
        <f t="shared" si="5"/>
        <v>48853.990568818161</v>
      </c>
      <c r="J44" s="44">
        <f t="shared" si="5"/>
        <v>39102.65231995521</v>
      </c>
      <c r="K44" s="44">
        <f t="shared" si="5"/>
        <v>55841.990647038845</v>
      </c>
      <c r="L44" s="44">
        <f t="shared" si="5"/>
        <v>147286.13862068969</v>
      </c>
      <c r="M44" s="44">
        <f t="shared" si="5"/>
        <v>52914.934854111409</v>
      </c>
      <c r="N44" s="44">
        <f t="shared" si="5"/>
        <v>775360.07692307688</v>
      </c>
      <c r="O44" s="44">
        <f t="shared" si="5"/>
        <v>337733.55364275892</v>
      </c>
      <c r="P44" s="44">
        <f t="shared" si="5"/>
        <v>52339.884615384624</v>
      </c>
      <c r="Q44" s="44">
        <f t="shared" si="5"/>
        <v>339647.51554376655</v>
      </c>
      <c r="R44" s="44">
        <f t="shared" si="5"/>
        <v>159210.07957559687</v>
      </c>
      <c r="S44" s="44">
        <f t="shared" si="5"/>
        <v>67404.59055398585</v>
      </c>
      <c r="T44" s="44">
        <f t="shared" si="5"/>
        <v>0</v>
      </c>
      <c r="U44" s="44">
        <f t="shared" si="5"/>
        <v>25517.962392207817</v>
      </c>
      <c r="V44" s="44">
        <f t="shared" si="5"/>
        <v>49555.396153846144</v>
      </c>
      <c r="W44" s="44">
        <f t="shared" si="5"/>
        <v>127536.45755968169</v>
      </c>
      <c r="X44" s="44">
        <f t="shared" si="5"/>
        <v>192562.37880636603</v>
      </c>
    </row>
    <row r="45" spans="4:24" x14ac:dyDescent="0.25">
      <c r="D45" s="44">
        <f t="shared" si="4"/>
        <v>146830.29714231761</v>
      </c>
      <c r="E45" s="44">
        <f t="shared" si="5"/>
        <v>17442.47706749984</v>
      </c>
      <c r="F45" s="44">
        <f t="shared" si="5"/>
        <v>61531.452493368684</v>
      </c>
      <c r="G45" s="44">
        <f t="shared" si="5"/>
        <v>1021886.1490716178</v>
      </c>
      <c r="H45" s="44">
        <f t="shared" si="5"/>
        <v>15858.563894523326</v>
      </c>
      <c r="I45" s="44">
        <f t="shared" si="5"/>
        <v>85607.249175246965</v>
      </c>
      <c r="J45" s="44">
        <f t="shared" si="5"/>
        <v>106343.11671087531</v>
      </c>
      <c r="K45" s="44">
        <f t="shared" si="5"/>
        <v>30365.828723899092</v>
      </c>
      <c r="L45" s="44">
        <f t="shared" si="5"/>
        <v>38309.044827586207</v>
      </c>
      <c r="M45" s="44">
        <f t="shared" si="5"/>
        <v>49594.200318302392</v>
      </c>
      <c r="N45" s="44">
        <f t="shared" si="5"/>
        <v>40928.962864721485</v>
      </c>
      <c r="O45" s="44">
        <f t="shared" si="5"/>
        <v>83286.753965674492</v>
      </c>
      <c r="P45" s="44">
        <f t="shared" si="5"/>
        <v>12820.192307692307</v>
      </c>
      <c r="Q45" s="44">
        <f t="shared" si="5"/>
        <v>45879.289496021222</v>
      </c>
      <c r="R45" s="44">
        <f t="shared" si="5"/>
        <v>153484.44375097522</v>
      </c>
      <c r="S45" s="44">
        <f t="shared" si="5"/>
        <v>19785.540827019038</v>
      </c>
      <c r="T45" s="44">
        <f t="shared" si="5"/>
        <v>44329.277188328924</v>
      </c>
      <c r="U45" s="44">
        <f t="shared" si="5"/>
        <v>0</v>
      </c>
      <c r="V45" s="44">
        <f t="shared" si="5"/>
        <v>21558.864111405834</v>
      </c>
      <c r="W45" s="44">
        <f t="shared" si="5"/>
        <v>23876.003978779838</v>
      </c>
      <c r="X45" s="44">
        <f t="shared" si="5"/>
        <v>134152.69774535811</v>
      </c>
    </row>
    <row r="46" spans="4:24" x14ac:dyDescent="0.25">
      <c r="D46" s="44">
        <f t="shared" si="4"/>
        <v>31847.040852240043</v>
      </c>
      <c r="E46" s="44">
        <f t="shared" si="5"/>
        <v>995.5557064925971</v>
      </c>
      <c r="F46" s="44">
        <f t="shared" si="5"/>
        <v>20670.861538461537</v>
      </c>
      <c r="G46" s="44">
        <f t="shared" si="5"/>
        <v>7190.6877188328899</v>
      </c>
      <c r="H46" s="44">
        <f t="shared" si="5"/>
        <v>307517.96839266206</v>
      </c>
      <c r="I46" s="44">
        <f t="shared" si="5"/>
        <v>4421.5283838643127</v>
      </c>
      <c r="J46" s="44">
        <f t="shared" si="5"/>
        <v>1223.8133972248511</v>
      </c>
      <c r="K46" s="44">
        <f t="shared" si="5"/>
        <v>565.47167083610987</v>
      </c>
      <c r="L46" s="44">
        <f t="shared" si="5"/>
        <v>666.60206896551733</v>
      </c>
      <c r="M46" s="44">
        <f t="shared" si="5"/>
        <v>1631.8386206896555</v>
      </c>
      <c r="N46" s="44">
        <f t="shared" si="5"/>
        <v>14209.758620689659</v>
      </c>
      <c r="O46" s="44">
        <f t="shared" si="5"/>
        <v>96078.687369601917</v>
      </c>
      <c r="P46" s="44">
        <f t="shared" si="5"/>
        <v>5094.5769230769238</v>
      </c>
      <c r="Q46" s="44">
        <f t="shared" si="5"/>
        <v>8702.3477984084911</v>
      </c>
      <c r="R46" s="44">
        <f t="shared" si="5"/>
        <v>1553.6901232641601</v>
      </c>
      <c r="S46" s="44">
        <f t="shared" si="5"/>
        <v>934.54742892318757</v>
      </c>
      <c r="T46" s="44">
        <f t="shared" si="5"/>
        <v>7731.0259416445615</v>
      </c>
      <c r="U46" s="44">
        <f t="shared" si="5"/>
        <v>1969.900056200489</v>
      </c>
      <c r="V46" s="44">
        <f t="shared" si="5"/>
        <v>0</v>
      </c>
      <c r="W46" s="44">
        <f t="shared" si="5"/>
        <v>92225.20291777188</v>
      </c>
      <c r="X46" s="44">
        <f t="shared" si="5"/>
        <v>2073.9941379310353</v>
      </c>
    </row>
    <row r="47" spans="4:24" x14ac:dyDescent="0.25">
      <c r="D47" s="44">
        <f t="shared" si="4"/>
        <v>86206.026027314932</v>
      </c>
      <c r="E47" s="44">
        <f t="shared" si="5"/>
        <v>3973.6955822316922</v>
      </c>
      <c r="F47" s="44">
        <f t="shared" si="5"/>
        <v>122884.70790450923</v>
      </c>
      <c r="G47" s="44">
        <f t="shared" si="5"/>
        <v>27966.507771883284</v>
      </c>
      <c r="H47" s="44">
        <f t="shared" si="5"/>
        <v>423083.82961460436</v>
      </c>
      <c r="I47" s="44">
        <f t="shared" si="5"/>
        <v>12796.816405692934</v>
      </c>
      <c r="J47" s="44">
        <f t="shared" si="5"/>
        <v>4129.9578795835941</v>
      </c>
      <c r="K47" s="44">
        <f t="shared" si="5"/>
        <v>1802.8567387833612</v>
      </c>
      <c r="L47" s="44">
        <f t="shared" si="5"/>
        <v>2061.5286206896553</v>
      </c>
      <c r="M47" s="44">
        <f t="shared" si="5"/>
        <v>4480.8995225464187</v>
      </c>
      <c r="N47" s="44">
        <f t="shared" si="5"/>
        <v>96154.435013262613</v>
      </c>
      <c r="O47" s="44">
        <f t="shared" si="5"/>
        <v>210370.96696407045</v>
      </c>
      <c r="P47" s="44">
        <f t="shared" si="5"/>
        <v>79291.923076923078</v>
      </c>
      <c r="Q47" s="44">
        <f t="shared" si="5"/>
        <v>33124.377771883301</v>
      </c>
      <c r="R47" s="44">
        <f t="shared" si="5"/>
        <v>5394.7573724449985</v>
      </c>
      <c r="S47" s="44">
        <f t="shared" si="5"/>
        <v>3043.7095162177216</v>
      </c>
      <c r="T47" s="44">
        <f t="shared" si="5"/>
        <v>51611.09978779839</v>
      </c>
      <c r="U47" s="44">
        <f t="shared" si="5"/>
        <v>5933.1165139946388</v>
      </c>
      <c r="V47" s="44">
        <f t="shared" si="5"/>
        <v>232411.66933686996</v>
      </c>
      <c r="W47" s="44">
        <f t="shared" si="5"/>
        <v>0</v>
      </c>
      <c r="X47" s="44">
        <f t="shared" si="5"/>
        <v>5940.4447480106091</v>
      </c>
    </row>
    <row r="48" spans="4:24" x14ac:dyDescent="0.25">
      <c r="D48" s="44">
        <f>D24*10000</f>
        <v>63747.938030611302</v>
      </c>
      <c r="E48" s="44">
        <f t="shared" ref="E48:X48" si="6">E24*10000</f>
        <v>2089.1747159801812</v>
      </c>
      <c r="F48" s="44">
        <f t="shared" si="6"/>
        <v>22702.308275862073</v>
      </c>
      <c r="G48" s="44">
        <f t="shared" si="6"/>
        <v>22931.801379310342</v>
      </c>
      <c r="H48" s="44">
        <f t="shared" si="6"/>
        <v>1767.5950337694765</v>
      </c>
      <c r="I48" s="44">
        <f t="shared" si="6"/>
        <v>34291.904014907348</v>
      </c>
      <c r="J48" s="44">
        <f t="shared" si="6"/>
        <v>22985.260786692088</v>
      </c>
      <c r="K48" s="44">
        <f t="shared" si="6"/>
        <v>3715.4815077878488</v>
      </c>
      <c r="L48" s="44">
        <f t="shared" si="6"/>
        <v>22010.212758620692</v>
      </c>
      <c r="M48" s="44">
        <f t="shared" si="6"/>
        <v>103730.16127320954</v>
      </c>
      <c r="N48" s="44">
        <f t="shared" si="6"/>
        <v>11746.039787798409</v>
      </c>
      <c r="O48" s="44">
        <f t="shared" si="6"/>
        <v>6283.2916408928404</v>
      </c>
      <c r="P48" s="44">
        <f t="shared" si="6"/>
        <v>1046.2307692307693</v>
      </c>
      <c r="Q48" s="44">
        <f t="shared" si="6"/>
        <v>7070.6575862068967</v>
      </c>
      <c r="R48" s="44">
        <f t="shared" si="6"/>
        <v>92020.174754251828</v>
      </c>
      <c r="S48" s="44">
        <f t="shared" si="6"/>
        <v>4349.7895621440121</v>
      </c>
      <c r="T48" s="44">
        <f t="shared" si="6"/>
        <v>20781.565145888595</v>
      </c>
      <c r="U48" s="44">
        <f t="shared" si="6"/>
        <v>9445.5683229702499</v>
      </c>
      <c r="V48" s="44">
        <f t="shared" si="6"/>
        <v>1227.5509814323609</v>
      </c>
      <c r="W48" s="44">
        <f t="shared" si="6"/>
        <v>1836.1352785145891</v>
      </c>
      <c r="X48" s="44">
        <f t="shared" si="6"/>
        <v>0</v>
      </c>
    </row>
    <row r="50" spans="1:24" x14ac:dyDescent="0.25">
      <c r="A50" s="56" t="s">
        <v>3650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</row>
    <row r="51" spans="1:24" x14ac:dyDescent="0.25">
      <c r="C51" s="6" t="s">
        <v>44</v>
      </c>
      <c r="D51" s="6">
        <v>440100</v>
      </c>
      <c r="E51" s="6">
        <v>440200</v>
      </c>
      <c r="F51" s="6">
        <v>440300</v>
      </c>
      <c r="G51" s="6">
        <v>440400</v>
      </c>
      <c r="H51" s="6">
        <v>440500</v>
      </c>
      <c r="I51" s="6">
        <v>440600</v>
      </c>
      <c r="J51" s="6">
        <v>440700</v>
      </c>
      <c r="K51" s="6">
        <v>440800</v>
      </c>
      <c r="L51" s="6">
        <v>440900</v>
      </c>
      <c r="M51" s="6">
        <v>441200</v>
      </c>
      <c r="N51" s="6">
        <v>441300</v>
      </c>
      <c r="O51" s="6">
        <v>441400</v>
      </c>
      <c r="P51" s="6">
        <v>441500</v>
      </c>
      <c r="Q51" s="6">
        <v>441600</v>
      </c>
      <c r="R51" s="6">
        <v>441700</v>
      </c>
      <c r="S51" s="6">
        <v>441800</v>
      </c>
      <c r="T51" s="6">
        <v>441900</v>
      </c>
      <c r="U51" s="6">
        <v>442000</v>
      </c>
      <c r="V51" s="6">
        <v>445100</v>
      </c>
      <c r="W51" s="6">
        <v>445200</v>
      </c>
      <c r="X51" s="6">
        <v>445300</v>
      </c>
    </row>
    <row r="52" spans="1:24" x14ac:dyDescent="0.25">
      <c r="A52" s="4" t="s">
        <v>3</v>
      </c>
      <c r="B52" s="3" t="s">
        <v>47</v>
      </c>
      <c r="C52" s="5">
        <v>440100</v>
      </c>
      <c r="D52" s="40">
        <f>D4/D$25</f>
        <v>0</v>
      </c>
      <c r="E52" s="40">
        <f t="shared" ref="E52:X52" si="7">E4/E$25</f>
        <v>0.32508929994468555</v>
      </c>
      <c r="F52" s="40">
        <f t="shared" si="7"/>
        <v>0.11795587296332202</v>
      </c>
      <c r="G52" s="40">
        <f t="shared" si="7"/>
        <v>0.13049608887030276</v>
      </c>
      <c r="H52" s="40">
        <f t="shared" si="7"/>
        <v>0.16674481303481423</v>
      </c>
      <c r="I52" s="40">
        <f t="shared" si="7"/>
        <v>0.44729378290457322</v>
      </c>
      <c r="J52" s="40">
        <f t="shared" si="7"/>
        <v>0.22363151467260517</v>
      </c>
      <c r="K52" s="40">
        <f t="shared" si="7"/>
        <v>0.28695357012971279</v>
      </c>
      <c r="L52" s="40">
        <f t="shared" si="7"/>
        <v>0.21014439187857276</v>
      </c>
      <c r="M52" s="40">
        <f t="shared" si="7"/>
        <v>0.227689680110811</v>
      </c>
      <c r="N52" s="40">
        <f t="shared" si="7"/>
        <v>0.12730106464712987</v>
      </c>
      <c r="O52" s="40">
        <f t="shared" si="7"/>
        <v>0.20263239540822414</v>
      </c>
      <c r="P52" s="40">
        <f t="shared" si="7"/>
        <v>0.15407689688287934</v>
      </c>
      <c r="Q52" s="40">
        <f t="shared" si="7"/>
        <v>0.12858217194425334</v>
      </c>
      <c r="R52" s="40">
        <f t="shared" si="7"/>
        <v>0.19106492169338563</v>
      </c>
      <c r="S52" s="40">
        <f t="shared" si="7"/>
        <v>0.41636431767584364</v>
      </c>
      <c r="T52" s="40">
        <f t="shared" si="7"/>
        <v>0.17240520852500893</v>
      </c>
      <c r="U52" s="40">
        <f t="shared" si="7"/>
        <v>0.12918110112931319</v>
      </c>
      <c r="V52" s="40">
        <f t="shared" si="7"/>
        <v>0.14081220756507648</v>
      </c>
      <c r="W52" s="40">
        <f t="shared" si="7"/>
        <v>0.16417053337621171</v>
      </c>
      <c r="X52" s="40">
        <f t="shared" si="7"/>
        <v>0.20456662465852077</v>
      </c>
    </row>
    <row r="53" spans="1:24" x14ac:dyDescent="0.25">
      <c r="A53" s="4" t="s">
        <v>5</v>
      </c>
      <c r="B53" s="3" t="s">
        <v>49</v>
      </c>
      <c r="C53" s="5">
        <v>440200</v>
      </c>
      <c r="D53" s="40">
        <f t="shared" ref="D53:X53" si="8">D5/D$25</f>
        <v>3.4163643854060941E-2</v>
      </c>
      <c r="E53" s="40">
        <f t="shared" si="8"/>
        <v>0</v>
      </c>
      <c r="F53" s="40">
        <f t="shared" si="8"/>
        <v>1.4762220067633074E-2</v>
      </c>
      <c r="G53" s="40">
        <f t="shared" si="8"/>
        <v>1.1714624247395711E-2</v>
      </c>
      <c r="H53" s="40">
        <f t="shared" si="8"/>
        <v>3.9980240132625553E-3</v>
      </c>
      <c r="I53" s="40">
        <f t="shared" si="8"/>
        <v>2.5154725119385265E-2</v>
      </c>
      <c r="J53" s="40">
        <f t="shared" si="8"/>
        <v>1.1309758988542079E-2</v>
      </c>
      <c r="K53" s="40">
        <f t="shared" si="8"/>
        <v>4.9509031397745205E-3</v>
      </c>
      <c r="L53" s="40">
        <f t="shared" si="8"/>
        <v>4.4763125041067092E-3</v>
      </c>
      <c r="M53" s="40">
        <f t="shared" si="8"/>
        <v>6.9052590289326267E-3</v>
      </c>
      <c r="N53" s="40">
        <f t="shared" si="8"/>
        <v>8.5259576336296806E-3</v>
      </c>
      <c r="O53" s="40">
        <f t="shared" si="8"/>
        <v>9.8724771882930402E-3</v>
      </c>
      <c r="P53" s="40">
        <f t="shared" si="8"/>
        <v>3.2560079276714765E-3</v>
      </c>
      <c r="Q53" s="40">
        <f t="shared" si="8"/>
        <v>2.6769284925676429E-2</v>
      </c>
      <c r="R53" s="40">
        <f t="shared" si="8"/>
        <v>5.4979528471110631E-3</v>
      </c>
      <c r="S53" s="40">
        <f t="shared" si="8"/>
        <v>6.1136949765247861E-2</v>
      </c>
      <c r="T53" s="40">
        <f t="shared" si="8"/>
        <v>1.4168660092870211E-2</v>
      </c>
      <c r="U53" s="40">
        <f t="shared" si="8"/>
        <v>1.4635077212142562E-2</v>
      </c>
      <c r="V53" s="40">
        <f t="shared" si="8"/>
        <v>2.88860431094147E-3</v>
      </c>
      <c r="W53" s="40">
        <f t="shared" si="8"/>
        <v>4.4754291664752472E-3</v>
      </c>
      <c r="X53" s="40">
        <f t="shared" si="8"/>
        <v>5.357995506954827E-3</v>
      </c>
    </row>
    <row r="54" spans="1:24" x14ac:dyDescent="0.25">
      <c r="A54" s="4" t="s">
        <v>7</v>
      </c>
      <c r="B54" s="3" t="s">
        <v>50</v>
      </c>
      <c r="C54" s="5">
        <v>440300</v>
      </c>
      <c r="D54" s="40">
        <f t="shared" ref="D54:X54" si="9">D6/D$25</f>
        <v>0.10063705147657277</v>
      </c>
      <c r="E54" s="40">
        <f t="shared" si="9"/>
        <v>0.12096040801402549</v>
      </c>
      <c r="F54" s="40">
        <f t="shared" si="9"/>
        <v>0</v>
      </c>
      <c r="G54" s="40">
        <f t="shared" si="9"/>
        <v>6.9220830049485593E-2</v>
      </c>
      <c r="H54" s="40">
        <f t="shared" si="9"/>
        <v>0.1470100641358407</v>
      </c>
      <c r="I54" s="40">
        <f t="shared" si="9"/>
        <v>4.6308797810741507E-2</v>
      </c>
      <c r="J54" s="40">
        <f t="shared" si="9"/>
        <v>7.062425918609247E-2</v>
      </c>
      <c r="K54" s="40">
        <f t="shared" si="9"/>
        <v>0.13984725421263183</v>
      </c>
      <c r="L54" s="40">
        <f t="shared" si="9"/>
        <v>0.14924190157040537</v>
      </c>
      <c r="M54" s="40">
        <f t="shared" si="9"/>
        <v>5.0502367809235067E-2</v>
      </c>
      <c r="N54" s="40">
        <f t="shared" si="9"/>
        <v>0.3782109537921195</v>
      </c>
      <c r="O54" s="40">
        <f t="shared" si="9"/>
        <v>0.26463966651551674</v>
      </c>
      <c r="P54" s="40">
        <f t="shared" si="9"/>
        <v>0.33282063643285392</v>
      </c>
      <c r="Q54" s="40">
        <f t="shared" si="9"/>
        <v>0.25020000960046063</v>
      </c>
      <c r="R54" s="40">
        <f t="shared" si="9"/>
        <v>9.1965025458698973E-2</v>
      </c>
      <c r="S54" s="40">
        <f t="shared" si="9"/>
        <v>8.2623933696299112E-2</v>
      </c>
      <c r="T54" s="40">
        <f t="shared" si="9"/>
        <v>0.39704179159405534</v>
      </c>
      <c r="U54" s="40">
        <f t="shared" si="9"/>
        <v>6.08351437574619E-2</v>
      </c>
      <c r="V54" s="40">
        <f t="shared" si="9"/>
        <v>8.8489927183963063E-2</v>
      </c>
      <c r="W54" s="40">
        <f t="shared" si="9"/>
        <v>0.19680020214085545</v>
      </c>
      <c r="X54" s="40">
        <f t="shared" si="9"/>
        <v>7.9892448709619326E-2</v>
      </c>
    </row>
    <row r="55" spans="1:24" x14ac:dyDescent="0.25">
      <c r="A55" s="4" t="s">
        <v>9</v>
      </c>
      <c r="B55" s="3" t="s">
        <v>51</v>
      </c>
      <c r="C55" s="5">
        <v>440400</v>
      </c>
      <c r="D55" s="40">
        <f t="shared" ref="D55:X55" si="10">D7/D$25</f>
        <v>2.8345776268325268E-2</v>
      </c>
      <c r="E55" s="40">
        <f t="shared" si="10"/>
        <v>1.8774082859098283E-2</v>
      </c>
      <c r="F55" s="40">
        <f t="shared" si="10"/>
        <v>2.0218979828316025E-2</v>
      </c>
      <c r="G55" s="40">
        <f t="shared" si="10"/>
        <v>0</v>
      </c>
      <c r="H55" s="40">
        <f t="shared" si="10"/>
        <v>1.4045414203660598E-2</v>
      </c>
      <c r="I55" s="40">
        <f t="shared" si="10"/>
        <v>1.5757949201228735E-2</v>
      </c>
      <c r="J55" s="40">
        <f t="shared" si="10"/>
        <v>8.2207894831363801E-2</v>
      </c>
      <c r="K55" s="40">
        <f t="shared" si="10"/>
        <v>4.4708449509031412E-2</v>
      </c>
      <c r="L55" s="40">
        <f t="shared" si="10"/>
        <v>3.3728398712136141E-2</v>
      </c>
      <c r="M55" s="40">
        <f t="shared" si="10"/>
        <v>1.4227285170854082E-2</v>
      </c>
      <c r="N55" s="40">
        <f t="shared" si="10"/>
        <v>7.5557018988036432E-3</v>
      </c>
      <c r="O55" s="40">
        <f t="shared" si="10"/>
        <v>1.6344080889079817E-2</v>
      </c>
      <c r="P55" s="40">
        <f t="shared" si="10"/>
        <v>1.4956210328164276E-2</v>
      </c>
      <c r="Q55" s="40">
        <f t="shared" si="10"/>
        <v>9.6564635102484898E-3</v>
      </c>
      <c r="R55" s="40">
        <f t="shared" si="10"/>
        <v>5.0169322468810097E-2</v>
      </c>
      <c r="S55" s="40">
        <f t="shared" si="10"/>
        <v>1.3071175083210262E-2</v>
      </c>
      <c r="T55" s="40">
        <f t="shared" si="10"/>
        <v>1.2637059326528619E-2</v>
      </c>
      <c r="U55" s="40">
        <f t="shared" si="10"/>
        <v>0.34414694772278009</v>
      </c>
      <c r="V55" s="40">
        <f t="shared" si="10"/>
        <v>8.3964308952186751E-3</v>
      </c>
      <c r="W55" s="40">
        <f t="shared" si="10"/>
        <v>1.2576377084577569E-2</v>
      </c>
      <c r="X55" s="40">
        <f t="shared" si="10"/>
        <v>1.9475080820019888E-2</v>
      </c>
    </row>
    <row r="56" spans="1:24" x14ac:dyDescent="0.25">
      <c r="A56" s="4" t="s">
        <v>11</v>
      </c>
      <c r="B56" s="3" t="s">
        <v>52</v>
      </c>
      <c r="C56" s="5">
        <v>440500</v>
      </c>
      <c r="D56" s="40">
        <f t="shared" ref="D56:X56" si="11">D8/D$25</f>
        <v>1.9915394740808473E-2</v>
      </c>
      <c r="E56" s="40">
        <f t="shared" si="11"/>
        <v>6.0423952073352513E-3</v>
      </c>
      <c r="F56" s="40">
        <f t="shared" si="11"/>
        <v>2.319861896090997E-2</v>
      </c>
      <c r="G56" s="40">
        <f t="shared" si="11"/>
        <v>8.3315908835024863E-3</v>
      </c>
      <c r="H56" s="40">
        <f t="shared" si="11"/>
        <v>0</v>
      </c>
      <c r="I56" s="40">
        <f t="shared" si="11"/>
        <v>6.5967722935563666E-3</v>
      </c>
      <c r="J56" s="40">
        <f t="shared" si="11"/>
        <v>3.614273912574979E-3</v>
      </c>
      <c r="K56" s="40">
        <f t="shared" si="11"/>
        <v>3.9810886168020381E-3</v>
      </c>
      <c r="L56" s="40">
        <f t="shared" si="11"/>
        <v>2.1190616991918002E-3</v>
      </c>
      <c r="M56" s="40">
        <f t="shared" si="11"/>
        <v>3.5016609395238231E-3</v>
      </c>
      <c r="N56" s="40">
        <f t="shared" si="11"/>
        <v>1.0857205575677755E-2</v>
      </c>
      <c r="O56" s="40">
        <f t="shared" si="11"/>
        <v>2.8483807069043698E-2</v>
      </c>
      <c r="P56" s="40">
        <f t="shared" si="11"/>
        <v>3.0815379376575875E-2</v>
      </c>
      <c r="Q56" s="40">
        <f t="shared" si="11"/>
        <v>8.6924172360273288E-3</v>
      </c>
      <c r="R56" s="40">
        <f t="shared" si="11"/>
        <v>2.5418479878377407E-3</v>
      </c>
      <c r="S56" s="40">
        <f t="shared" si="11"/>
        <v>3.8089360107567177E-3</v>
      </c>
      <c r="T56" s="40">
        <f t="shared" si="11"/>
        <v>8.6862870317252396E-3</v>
      </c>
      <c r="U56" s="40">
        <f t="shared" si="11"/>
        <v>5.3872350419822681E-3</v>
      </c>
      <c r="V56" s="40">
        <f t="shared" si="11"/>
        <v>0.45793288657358477</v>
      </c>
      <c r="W56" s="40">
        <f t="shared" si="11"/>
        <v>0.25586897597280278</v>
      </c>
      <c r="X56" s="40">
        <f t="shared" si="11"/>
        <v>1.9255907884746344E-3</v>
      </c>
    </row>
    <row r="57" spans="1:24" x14ac:dyDescent="0.25">
      <c r="A57" s="4" t="s">
        <v>13</v>
      </c>
      <c r="B57" s="3" t="s">
        <v>53</v>
      </c>
      <c r="C57" s="5">
        <v>440600</v>
      </c>
      <c r="D57" s="40">
        <f t="shared" ref="D57:X57" si="12">D9/D$25</f>
        <v>0.25326815445986273</v>
      </c>
      <c r="E57" s="40">
        <f t="shared" si="12"/>
        <v>0.12260577707358693</v>
      </c>
      <c r="F57" s="40">
        <f t="shared" si="12"/>
        <v>3.0340293707285922E-2</v>
      </c>
      <c r="G57" s="40">
        <f t="shared" si="12"/>
        <v>4.3261008261892893E-2</v>
      </c>
      <c r="H57" s="40">
        <f t="shared" si="12"/>
        <v>2.5708759649680998E-2</v>
      </c>
      <c r="I57" s="40">
        <f t="shared" si="12"/>
        <v>0</v>
      </c>
      <c r="J57" s="40">
        <f t="shared" si="12"/>
        <v>0.18409001113465753</v>
      </c>
      <c r="K57" s="40">
        <f t="shared" si="12"/>
        <v>8.8514971511698418E-2</v>
      </c>
      <c r="L57" s="40">
        <f t="shared" si="12"/>
        <v>7.0816085156711991E-2</v>
      </c>
      <c r="M57" s="40">
        <f t="shared" si="12"/>
        <v>0.34238235522450267</v>
      </c>
      <c r="N57" s="40">
        <f t="shared" si="12"/>
        <v>2.5744704203709806E-2</v>
      </c>
      <c r="O57" s="40">
        <f t="shared" si="12"/>
        <v>5.1080722019363103E-2</v>
      </c>
      <c r="P57" s="40">
        <f t="shared" si="12"/>
        <v>3.6462697474393846E-2</v>
      </c>
      <c r="Q57" s="40">
        <f t="shared" si="12"/>
        <v>3.9041874009952481E-2</v>
      </c>
      <c r="R57" s="40">
        <f t="shared" si="12"/>
        <v>9.6751099992760575E-2</v>
      </c>
      <c r="S57" s="40">
        <f t="shared" si="12"/>
        <v>0.17503471686468139</v>
      </c>
      <c r="T57" s="40">
        <f t="shared" si="12"/>
        <v>3.4469135267948946E-2</v>
      </c>
      <c r="U57" s="40">
        <f t="shared" si="12"/>
        <v>0.13615857358150826</v>
      </c>
      <c r="V57" s="40">
        <f t="shared" si="12"/>
        <v>2.5475252079422125E-2</v>
      </c>
      <c r="W57" s="40">
        <f t="shared" si="12"/>
        <v>3.0508721152815416E-2</v>
      </c>
      <c r="X57" s="40">
        <f t="shared" si="12"/>
        <v>0.18489585371772096</v>
      </c>
    </row>
    <row r="58" spans="1:24" x14ac:dyDescent="0.25">
      <c r="A58" s="4" t="s">
        <v>15</v>
      </c>
      <c r="B58" s="3" t="s">
        <v>54</v>
      </c>
      <c r="C58" s="5">
        <v>440700</v>
      </c>
      <c r="D58" s="40">
        <f t="shared" ref="D58:X58" si="13">D10/D$25</f>
        <v>3.5057927472593724E-2</v>
      </c>
      <c r="E58" s="40">
        <f t="shared" si="13"/>
        <v>1.519270974939764E-2</v>
      </c>
      <c r="F58" s="40">
        <f t="shared" si="13"/>
        <v>1.2539314682999498E-2</v>
      </c>
      <c r="G58" s="40">
        <f t="shared" si="13"/>
        <v>6.6357850942799404E-2</v>
      </c>
      <c r="H58" s="40">
        <f t="shared" si="13"/>
        <v>4.4962071102031247E-3</v>
      </c>
      <c r="I58" s="40">
        <f t="shared" si="13"/>
        <v>5.0141812481310631E-2</v>
      </c>
      <c r="J58" s="40">
        <f t="shared" si="13"/>
        <v>0</v>
      </c>
      <c r="K58" s="40">
        <f t="shared" si="13"/>
        <v>2.2688810764941218E-2</v>
      </c>
      <c r="L58" s="40">
        <f t="shared" si="13"/>
        <v>2.4866121295748729E-2</v>
      </c>
      <c r="M58" s="40">
        <f t="shared" si="13"/>
        <v>2.8830477933815754E-2</v>
      </c>
      <c r="N58" s="40">
        <f t="shared" si="13"/>
        <v>5.6634837010207436E-3</v>
      </c>
      <c r="O58" s="40">
        <f t="shared" si="13"/>
        <v>7.5137427109933739E-3</v>
      </c>
      <c r="P58" s="40">
        <f t="shared" si="13"/>
        <v>5.3833174550338035E-3</v>
      </c>
      <c r="Q58" s="40">
        <f t="shared" si="13"/>
        <v>6.0162887818615294E-3</v>
      </c>
      <c r="R58" s="40">
        <f t="shared" si="13"/>
        <v>9.6654574119804701E-2</v>
      </c>
      <c r="S58" s="40">
        <f t="shared" si="13"/>
        <v>1.2925694888354971E-2</v>
      </c>
      <c r="T58" s="40">
        <f t="shared" si="13"/>
        <v>1.2572115124422262E-2</v>
      </c>
      <c r="U58" s="40">
        <f t="shared" si="13"/>
        <v>7.9981602176423389E-2</v>
      </c>
      <c r="V58" s="40">
        <f t="shared" si="13"/>
        <v>3.489533471754258E-3</v>
      </c>
      <c r="W58" s="40">
        <f t="shared" si="13"/>
        <v>4.7319336610465376E-3</v>
      </c>
      <c r="X58" s="40">
        <f t="shared" si="13"/>
        <v>5.0793327749641876E-2</v>
      </c>
    </row>
    <row r="59" spans="1:24" x14ac:dyDescent="0.25">
      <c r="A59" s="4" t="s">
        <v>17</v>
      </c>
      <c r="B59" s="3" t="s">
        <v>56</v>
      </c>
      <c r="C59" s="5">
        <v>440800</v>
      </c>
      <c r="D59" s="40">
        <f t="shared" ref="D59:X59" si="14">D11/D$25</f>
        <v>3.9132444408717749E-2</v>
      </c>
      <c r="E59" s="40">
        <f t="shared" si="14"/>
        <v>1.1231636087490509E-2</v>
      </c>
      <c r="F59" s="40">
        <f t="shared" si="14"/>
        <v>2.3470570151583228E-2</v>
      </c>
      <c r="G59" s="40">
        <f t="shared" si="14"/>
        <v>3.8741361469877077E-2</v>
      </c>
      <c r="H59" s="40">
        <f t="shared" si="14"/>
        <v>7.2717986503005828E-3</v>
      </c>
      <c r="I59" s="40">
        <f t="shared" si="14"/>
        <v>2.5766376396603743E-2</v>
      </c>
      <c r="J59" s="40">
        <f t="shared" si="14"/>
        <v>2.9358679645127683E-2</v>
      </c>
      <c r="K59" s="40">
        <f t="shared" si="14"/>
        <v>0</v>
      </c>
      <c r="L59" s="40">
        <f t="shared" si="14"/>
        <v>0.19419393521256317</v>
      </c>
      <c r="M59" s="40">
        <f t="shared" si="14"/>
        <v>1.054584233945273E-2</v>
      </c>
      <c r="N59" s="40">
        <f t="shared" si="14"/>
        <v>8.2493688947426203E-3</v>
      </c>
      <c r="O59" s="40">
        <f t="shared" si="14"/>
        <v>4.7373571036490774E-3</v>
      </c>
      <c r="P59" s="40">
        <f t="shared" si="14"/>
        <v>3.8528789461400436E-3</v>
      </c>
      <c r="Q59" s="40">
        <f t="shared" si="14"/>
        <v>4.5642190825159606E-3</v>
      </c>
      <c r="R59" s="40">
        <f t="shared" si="14"/>
        <v>4.6115235804663812E-2</v>
      </c>
      <c r="S59" s="40">
        <f t="shared" si="14"/>
        <v>7.2916437057773259E-3</v>
      </c>
      <c r="T59" s="40">
        <f t="shared" si="14"/>
        <v>1.9001591132951599E-2</v>
      </c>
      <c r="U59" s="40">
        <f t="shared" si="14"/>
        <v>2.7259115730139158E-2</v>
      </c>
      <c r="V59" s="40">
        <f t="shared" si="14"/>
        <v>3.1579863485472013E-3</v>
      </c>
      <c r="W59" s="40">
        <f t="shared" si="14"/>
        <v>3.3230731535504815E-3</v>
      </c>
      <c r="X59" s="40">
        <f t="shared" si="14"/>
        <v>1.2355874226045572E-2</v>
      </c>
    </row>
    <row r="60" spans="1:24" x14ac:dyDescent="0.25">
      <c r="A60" s="4" t="s">
        <v>19</v>
      </c>
      <c r="B60" s="3" t="s">
        <v>55</v>
      </c>
      <c r="C60" s="5">
        <v>440900</v>
      </c>
      <c r="D60" s="40">
        <f t="shared" ref="D60:X60" si="15">D12/D$25</f>
        <v>3.536439545422574E-2</v>
      </c>
      <c r="E60" s="40">
        <f t="shared" si="15"/>
        <v>8.5596692386300782E-3</v>
      </c>
      <c r="F60" s="40">
        <f t="shared" si="15"/>
        <v>2.8146948234682046E-2</v>
      </c>
      <c r="G60" s="40">
        <f t="shared" si="15"/>
        <v>3.4366472048424024E-2</v>
      </c>
      <c r="H60" s="40">
        <f t="shared" si="15"/>
        <v>4.5590032988931124E-3</v>
      </c>
      <c r="I60" s="40">
        <f t="shared" si="15"/>
        <v>2.5095825366764222E-2</v>
      </c>
      <c r="J60" s="40">
        <f t="shared" si="15"/>
        <v>3.1558672461477678E-2</v>
      </c>
      <c r="K60" s="40">
        <f t="shared" si="15"/>
        <v>0.21313613771366235</v>
      </c>
      <c r="L60" s="40">
        <f t="shared" si="15"/>
        <v>0</v>
      </c>
      <c r="M60" s="40">
        <f t="shared" si="15"/>
        <v>1.5894353622809422E-2</v>
      </c>
      <c r="N60" s="40">
        <f t="shared" si="15"/>
        <v>1.1524530786960816E-2</v>
      </c>
      <c r="O60" s="40">
        <f t="shared" si="15"/>
        <v>4.2441310072154209E-3</v>
      </c>
      <c r="P60" s="40">
        <f t="shared" si="15"/>
        <v>3.7304438654285417E-3</v>
      </c>
      <c r="Q60" s="40">
        <f t="shared" si="15"/>
        <v>5.4682624765988756E-3</v>
      </c>
      <c r="R60" s="40">
        <f t="shared" si="15"/>
        <v>0.13149639234549831</v>
      </c>
      <c r="S60" s="40">
        <f t="shared" si="15"/>
        <v>7.4768003174113338E-3</v>
      </c>
      <c r="T60" s="40">
        <f t="shared" si="15"/>
        <v>3.6931602931148312E-2</v>
      </c>
      <c r="U60" s="40">
        <f t="shared" si="15"/>
        <v>2.6911710018984993E-2</v>
      </c>
      <c r="V60" s="40">
        <f t="shared" si="15"/>
        <v>2.4866034240529143E-3</v>
      </c>
      <c r="W60" s="40">
        <f t="shared" si="15"/>
        <v>2.6722408538919769E-3</v>
      </c>
      <c r="X60" s="40">
        <f t="shared" si="15"/>
        <v>4.5407935625777877E-2</v>
      </c>
    </row>
    <row r="61" spans="1:24" x14ac:dyDescent="0.25">
      <c r="A61" s="4" t="s">
        <v>21</v>
      </c>
      <c r="B61" s="3" t="s">
        <v>57</v>
      </c>
      <c r="C61" s="5">
        <v>441200</v>
      </c>
      <c r="D61" s="40">
        <f t="shared" ref="D61:X61" si="16">D13/D$25</f>
        <v>3.7147938626018624E-2</v>
      </c>
      <c r="E61" s="40">
        <f t="shared" si="16"/>
        <v>1.0284728537543478E-2</v>
      </c>
      <c r="F61" s="40">
        <f t="shared" si="16"/>
        <v>8.7970298200392549E-3</v>
      </c>
      <c r="G61" s="40">
        <f t="shared" si="16"/>
        <v>1.1559144108643084E-2</v>
      </c>
      <c r="H61" s="40">
        <f t="shared" si="16"/>
        <v>4.2575815931811716E-3</v>
      </c>
      <c r="I61" s="40">
        <f t="shared" si="16"/>
        <v>8.7185226129742555E-2</v>
      </c>
      <c r="J61" s="40">
        <f t="shared" si="16"/>
        <v>2.7243992672676985E-2</v>
      </c>
      <c r="K61" s="40">
        <f t="shared" si="16"/>
        <v>9.3781064371438998E-3</v>
      </c>
      <c r="L61" s="40">
        <f t="shared" si="16"/>
        <v>1.3761580918588605E-2</v>
      </c>
      <c r="M61" s="40">
        <f t="shared" si="16"/>
        <v>0</v>
      </c>
      <c r="N61" s="40">
        <f t="shared" si="16"/>
        <v>4.9346943255405553E-3</v>
      </c>
      <c r="O61" s="40">
        <f t="shared" si="16"/>
        <v>7.131890249238282E-3</v>
      </c>
      <c r="P61" s="40">
        <f t="shared" si="16"/>
        <v>4.3120104988081699E-3</v>
      </c>
      <c r="Q61" s="40">
        <f t="shared" si="16"/>
        <v>5.2202505720274567E-3</v>
      </c>
      <c r="R61" s="40">
        <f t="shared" si="16"/>
        <v>1.8931136833468743E-2</v>
      </c>
      <c r="S61" s="40">
        <f t="shared" si="16"/>
        <v>2.7896929486190401E-2</v>
      </c>
      <c r="T61" s="40">
        <f t="shared" si="16"/>
        <v>1.0704969313864504E-2</v>
      </c>
      <c r="U61" s="40">
        <f t="shared" si="16"/>
        <v>2.1250464838627602E-2</v>
      </c>
      <c r="V61" s="40">
        <f t="shared" si="16"/>
        <v>3.5724202525560219E-3</v>
      </c>
      <c r="W61" s="40">
        <f t="shared" si="16"/>
        <v>3.9853907290853122E-3</v>
      </c>
      <c r="X61" s="40">
        <f t="shared" si="16"/>
        <v>0.18064546429438055</v>
      </c>
    </row>
    <row r="62" spans="1:24" x14ac:dyDescent="0.25">
      <c r="A62" s="4" t="s">
        <v>23</v>
      </c>
      <c r="B62" s="3" t="s">
        <v>58</v>
      </c>
      <c r="C62" s="5">
        <v>441300</v>
      </c>
      <c r="D62" s="40">
        <f t="shared" ref="D62:X62" si="17">D14/D$25</f>
        <v>4.8331507922950934E-2</v>
      </c>
      <c r="E62" s="40">
        <f t="shared" si="17"/>
        <v>3.3451149883277249E-2</v>
      </c>
      <c r="F62" s="40">
        <f t="shared" si="17"/>
        <v>0.2006822427696455</v>
      </c>
      <c r="G62" s="40">
        <f t="shared" si="17"/>
        <v>1.3843093733078134E-2</v>
      </c>
      <c r="H62" s="40">
        <f t="shared" si="17"/>
        <v>2.9589564110722236E-2</v>
      </c>
      <c r="I62" s="40">
        <f t="shared" si="17"/>
        <v>1.7212320015948229E-2</v>
      </c>
      <c r="J62" s="40">
        <f t="shared" si="17"/>
        <v>1.3693832836464206E-2</v>
      </c>
      <c r="K62" s="40">
        <f t="shared" si="17"/>
        <v>1.844102315432174E-2</v>
      </c>
      <c r="L62" s="40">
        <f t="shared" si="17"/>
        <v>2.241030948156909E-2</v>
      </c>
      <c r="M62" s="40">
        <f t="shared" si="17"/>
        <v>1.4782974654839198E-2</v>
      </c>
      <c r="N62" s="40">
        <f t="shared" si="17"/>
        <v>0</v>
      </c>
      <c r="O62" s="40">
        <f t="shared" si="17"/>
        <v>9.5300032616564445E-2</v>
      </c>
      <c r="P62" s="40">
        <f t="shared" si="17"/>
        <v>0.14995236510141066</v>
      </c>
      <c r="Q62" s="40">
        <f t="shared" si="17"/>
        <v>0.25819639342688444</v>
      </c>
      <c r="R62" s="40">
        <f t="shared" si="17"/>
        <v>1.9031684617797768E-2</v>
      </c>
      <c r="S62" s="40">
        <f t="shared" si="17"/>
        <v>2.4043908567901777E-2</v>
      </c>
      <c r="T62" s="40">
        <f t="shared" si="17"/>
        <v>0.13381211642330629</v>
      </c>
      <c r="U62" s="40">
        <f t="shared" si="17"/>
        <v>1.3910907560722607E-2</v>
      </c>
      <c r="V62" s="40">
        <f t="shared" si="17"/>
        <v>1.9039093550165153E-2</v>
      </c>
      <c r="W62" s="40">
        <f t="shared" si="17"/>
        <v>5.0864458430958173E-2</v>
      </c>
      <c r="X62" s="40">
        <f t="shared" si="17"/>
        <v>1.4614138219846107E-2</v>
      </c>
    </row>
    <row r="63" spans="1:24" x14ac:dyDescent="0.25">
      <c r="A63" s="4" t="s">
        <v>25</v>
      </c>
      <c r="B63" s="3" t="s">
        <v>59</v>
      </c>
      <c r="C63" s="5">
        <v>441400</v>
      </c>
      <c r="D63" s="40">
        <f t="shared" ref="D63:X63" si="18">D15/D$25</f>
        <v>3.2033440178454803E-2</v>
      </c>
      <c r="E63" s="40">
        <f t="shared" si="18"/>
        <v>1.6659947685701702E-2</v>
      </c>
      <c r="F63" s="40">
        <f t="shared" si="18"/>
        <v>4.9637004280275267E-2</v>
      </c>
      <c r="G63" s="40">
        <f t="shared" si="18"/>
        <v>1.7547810142666435E-2</v>
      </c>
      <c r="H63" s="40">
        <f t="shared" si="18"/>
        <v>2.4356548386556591E-2</v>
      </c>
      <c r="I63" s="40">
        <f t="shared" si="18"/>
        <v>1.7565718531674469E-2</v>
      </c>
      <c r="J63" s="40">
        <f t="shared" si="18"/>
        <v>9.2399698286699458E-3</v>
      </c>
      <c r="K63" s="40">
        <f t="shared" si="18"/>
        <v>3.6998424051400179E-3</v>
      </c>
      <c r="L63" s="40">
        <f t="shared" si="18"/>
        <v>3.1498455877521521E-3</v>
      </c>
      <c r="M63" s="40">
        <f t="shared" si="18"/>
        <v>8.2658810742785218E-3</v>
      </c>
      <c r="N63" s="40">
        <f t="shared" si="18"/>
        <v>3.8015585555921418E-2</v>
      </c>
      <c r="O63" s="40">
        <f t="shared" si="18"/>
        <v>0</v>
      </c>
      <c r="P63" s="40">
        <f t="shared" si="18"/>
        <v>1.8227522640924691E-2</v>
      </c>
      <c r="Q63" s="40">
        <f t="shared" si="18"/>
        <v>7.5599628782181544E-2</v>
      </c>
      <c r="R63" s="40">
        <f t="shared" si="18"/>
        <v>3.9495169684440846E-3</v>
      </c>
      <c r="S63" s="40">
        <f t="shared" si="18"/>
        <v>7.908832411224016E-3</v>
      </c>
      <c r="T63" s="40">
        <f t="shared" si="18"/>
        <v>2.6313225886758954E-2</v>
      </c>
      <c r="U63" s="40">
        <f t="shared" si="18"/>
        <v>1.5833871567533714E-2</v>
      </c>
      <c r="V63" s="40">
        <f t="shared" si="18"/>
        <v>4.5819812427215049E-2</v>
      </c>
      <c r="W63" s="40">
        <f t="shared" si="18"/>
        <v>4.5282614355063477E-2</v>
      </c>
      <c r="X63" s="40">
        <f t="shared" si="18"/>
        <v>3.84726777453367E-3</v>
      </c>
    </row>
    <row r="64" spans="1:24" x14ac:dyDescent="0.25">
      <c r="A64" s="4" t="s">
        <v>27</v>
      </c>
      <c r="B64" s="3" t="s">
        <v>60</v>
      </c>
      <c r="C64" s="5">
        <v>441500</v>
      </c>
      <c r="D64" s="40">
        <f t="shared" ref="D64:X64" si="19">D16/D$25</f>
        <v>1.3625265019443129E-2</v>
      </c>
      <c r="E64" s="40">
        <f t="shared" si="19"/>
        <v>2.9813524839916376E-3</v>
      </c>
      <c r="F64" s="40">
        <f t="shared" si="19"/>
        <v>3.8138198500721247E-2</v>
      </c>
      <c r="G64" s="40">
        <f t="shared" si="19"/>
        <v>7.0823883893866074E-3</v>
      </c>
      <c r="H64" s="40">
        <f t="shared" si="19"/>
        <v>1.6548888926101454E-2</v>
      </c>
      <c r="I64" s="40">
        <f t="shared" si="19"/>
        <v>7.0136013121052578E-3</v>
      </c>
      <c r="J64" s="40">
        <f t="shared" si="19"/>
        <v>3.1563162242735534E-3</v>
      </c>
      <c r="K64" s="40">
        <f t="shared" si="19"/>
        <v>1.8329494484179908E-3</v>
      </c>
      <c r="L64" s="40">
        <f t="shared" si="19"/>
        <v>1.6303633615874895E-3</v>
      </c>
      <c r="M64" s="40">
        <f t="shared" si="19"/>
        <v>2.5659779113430107E-3</v>
      </c>
      <c r="N64" s="40">
        <f t="shared" si="19"/>
        <v>3.6167270332565019E-2</v>
      </c>
      <c r="O64" s="40">
        <f t="shared" si="19"/>
        <v>1.0998146424508566E-2</v>
      </c>
      <c r="P64" s="40">
        <f t="shared" si="19"/>
        <v>0</v>
      </c>
      <c r="Q64" s="40">
        <f t="shared" si="19"/>
        <v>7.7603724978798994E-3</v>
      </c>
      <c r="R64" s="40">
        <f t="shared" si="19"/>
        <v>2.5820671015693514E-3</v>
      </c>
      <c r="S64" s="40">
        <f t="shared" si="19"/>
        <v>3.3151850463993648E-3</v>
      </c>
      <c r="T64" s="40">
        <f t="shared" si="19"/>
        <v>1.2247394113890482E-2</v>
      </c>
      <c r="U64" s="40">
        <f t="shared" si="19"/>
        <v>6.4734895191122079E-3</v>
      </c>
      <c r="V64" s="40">
        <f t="shared" si="19"/>
        <v>8.429585607539385E-3</v>
      </c>
      <c r="W64" s="40">
        <f t="shared" si="19"/>
        <v>6.0427864810646097E-2</v>
      </c>
      <c r="X64" s="40">
        <f t="shared" si="19"/>
        <v>1.7768662966818787E-3</v>
      </c>
    </row>
    <row r="65" spans="1:26" x14ac:dyDescent="0.25">
      <c r="A65" s="4" t="s">
        <v>29</v>
      </c>
      <c r="B65" s="3" t="s">
        <v>61</v>
      </c>
      <c r="C65" s="5">
        <v>441600</v>
      </c>
      <c r="D65" s="40">
        <f t="shared" ref="D65:X65" si="20">D17/D$25</f>
        <v>1.7498819344660924E-2</v>
      </c>
      <c r="E65" s="40">
        <f t="shared" si="20"/>
        <v>3.1979224285834829E-2</v>
      </c>
      <c r="F65" s="40">
        <f t="shared" si="20"/>
        <v>4.000638494099841E-2</v>
      </c>
      <c r="G65" s="40">
        <f t="shared" si="20"/>
        <v>8.1117741356108528E-3</v>
      </c>
      <c r="H65" s="40">
        <f t="shared" si="20"/>
        <v>7.7323040340271593E-3</v>
      </c>
      <c r="I65" s="40">
        <f t="shared" si="20"/>
        <v>9.9721811937620621E-3</v>
      </c>
      <c r="J65" s="40">
        <f t="shared" si="20"/>
        <v>4.988146977479257E-3</v>
      </c>
      <c r="K65" s="40">
        <f t="shared" si="20"/>
        <v>2.875500060613408E-3</v>
      </c>
      <c r="L65" s="40">
        <f t="shared" si="20"/>
        <v>3.3264340626848023E-3</v>
      </c>
      <c r="M65" s="40">
        <f t="shared" si="20"/>
        <v>4.5476646740840315E-3</v>
      </c>
      <c r="N65" s="40">
        <f t="shared" si="20"/>
        <v>8.9004500054878727E-2</v>
      </c>
      <c r="O65" s="40">
        <f t="shared" si="20"/>
        <v>6.5758176018074349E-2</v>
      </c>
      <c r="P65" s="40">
        <f t="shared" si="20"/>
        <v>1.1176027211196683E-2</v>
      </c>
      <c r="Q65" s="40">
        <f t="shared" si="20"/>
        <v>0</v>
      </c>
      <c r="R65" s="40">
        <f t="shared" si="20"/>
        <v>3.7484213997860342E-3</v>
      </c>
      <c r="S65" s="40">
        <f t="shared" si="20"/>
        <v>6.1233936561818046E-3</v>
      </c>
      <c r="T65" s="40">
        <f t="shared" si="20"/>
        <v>2.5836968404645673E-2</v>
      </c>
      <c r="U65" s="40">
        <f t="shared" si="20"/>
        <v>8.2154111130683296E-3</v>
      </c>
      <c r="V65" s="40">
        <f t="shared" si="20"/>
        <v>4.5090408756159536E-3</v>
      </c>
      <c r="W65" s="40">
        <f t="shared" si="20"/>
        <v>8.5182462749421924E-3</v>
      </c>
      <c r="X65" s="40">
        <f t="shared" si="20"/>
        <v>3.8237849600400772E-3</v>
      </c>
    </row>
    <row r="66" spans="1:26" x14ac:dyDescent="0.25">
      <c r="A66" s="4" t="s">
        <v>31</v>
      </c>
      <c r="B66" s="3" t="s">
        <v>62</v>
      </c>
      <c r="C66" s="5">
        <v>441700</v>
      </c>
      <c r="D66" s="40">
        <f t="shared" ref="D66:X66" si="21">D18/D$25</f>
        <v>1.5258086233056342E-2</v>
      </c>
      <c r="E66" s="40">
        <f t="shared" si="21"/>
        <v>3.7501289106813061E-3</v>
      </c>
      <c r="F66" s="40">
        <f t="shared" si="21"/>
        <v>7.7506089341878096E-3</v>
      </c>
      <c r="G66" s="40">
        <f t="shared" si="21"/>
        <v>2.1799387729936368E-2</v>
      </c>
      <c r="H66" s="40">
        <f t="shared" si="21"/>
        <v>1.904817723596296E-3</v>
      </c>
      <c r="I66" s="40">
        <f t="shared" si="21"/>
        <v>1.3678334858685899E-2</v>
      </c>
      <c r="J66" s="40">
        <f t="shared" si="21"/>
        <v>5.3091663374160408E-2</v>
      </c>
      <c r="K66" s="40">
        <f t="shared" si="21"/>
        <v>1.7136622620923754E-2</v>
      </c>
      <c r="L66" s="40">
        <f t="shared" si="21"/>
        <v>4.9132663118470317E-2</v>
      </c>
      <c r="M66" s="40">
        <f t="shared" si="21"/>
        <v>8.4374910619798068E-3</v>
      </c>
      <c r="N66" s="40">
        <f t="shared" si="21"/>
        <v>3.2619909998902442E-3</v>
      </c>
      <c r="O66" s="40">
        <f t="shared" si="21"/>
        <v>1.9371057174450894E-3</v>
      </c>
      <c r="P66" s="40">
        <f t="shared" si="21"/>
        <v>2.1464400087234992E-3</v>
      </c>
      <c r="Q66" s="40">
        <f t="shared" si="21"/>
        <v>2.0921004208201998E-3</v>
      </c>
      <c r="R66" s="40">
        <f t="shared" si="21"/>
        <v>0</v>
      </c>
      <c r="S66" s="40">
        <f t="shared" si="21"/>
        <v>3.6370048713822828E-3</v>
      </c>
      <c r="T66" s="40">
        <f t="shared" si="21"/>
        <v>9.3465530864732024E-3</v>
      </c>
      <c r="U66" s="40">
        <f t="shared" si="21"/>
        <v>2.2424794003092406E-2</v>
      </c>
      <c r="V66" s="40">
        <f t="shared" si="21"/>
        <v>1.0319404209819601E-3</v>
      </c>
      <c r="W66" s="40">
        <f t="shared" si="21"/>
        <v>1.0489885300378251E-3</v>
      </c>
      <c r="X66" s="40">
        <f t="shared" si="21"/>
        <v>3.7427692500371819E-2</v>
      </c>
    </row>
    <row r="67" spans="1:26" x14ac:dyDescent="0.25">
      <c r="A67" s="4" t="s">
        <v>33</v>
      </c>
      <c r="B67" s="3" t="s">
        <v>63</v>
      </c>
      <c r="C67" s="5">
        <v>441800</v>
      </c>
      <c r="D67" s="40">
        <f t="shared" ref="D67:X67" si="22">D19/D$25</f>
        <v>7.704906502145277E-2</v>
      </c>
      <c r="E67" s="40">
        <f t="shared" si="22"/>
        <v>0.11498832772376552</v>
      </c>
      <c r="F67" s="40">
        <f t="shared" si="22"/>
        <v>1.1758933005415374E-2</v>
      </c>
      <c r="G67" s="40">
        <f t="shared" si="22"/>
        <v>1.1886188538433085E-2</v>
      </c>
      <c r="H67" s="40">
        <f t="shared" si="22"/>
        <v>4.4292245089338038E-3</v>
      </c>
      <c r="I67" s="40">
        <f t="shared" si="22"/>
        <v>5.3947642650670105E-2</v>
      </c>
      <c r="J67" s="40">
        <f t="shared" si="22"/>
        <v>1.5655867246147766E-2</v>
      </c>
      <c r="K67" s="40">
        <f t="shared" si="22"/>
        <v>7.3124015032125129E-3</v>
      </c>
      <c r="L67" s="40">
        <f t="shared" si="22"/>
        <v>7.0840725409028211E-3</v>
      </c>
      <c r="M67" s="40">
        <f t="shared" si="22"/>
        <v>3.281836717182654E-2</v>
      </c>
      <c r="N67" s="40">
        <f t="shared" si="22"/>
        <v>7.5293601141477335E-3</v>
      </c>
      <c r="O67" s="40">
        <f t="shared" si="22"/>
        <v>9.1525261926923007E-3</v>
      </c>
      <c r="P67" s="40">
        <f t="shared" si="22"/>
        <v>5.2379257966888963E-3</v>
      </c>
      <c r="Q67" s="40">
        <f t="shared" si="22"/>
        <v>9.1924412371793829E-3</v>
      </c>
      <c r="R67" s="40">
        <f t="shared" si="22"/>
        <v>9.3227905629871544E-3</v>
      </c>
      <c r="S67" s="40">
        <f t="shared" si="22"/>
        <v>0</v>
      </c>
      <c r="T67" s="40">
        <f t="shared" si="22"/>
        <v>1.6847608429757431E-2</v>
      </c>
      <c r="U67" s="40">
        <f t="shared" si="22"/>
        <v>1.5736010803828318E-2</v>
      </c>
      <c r="V67" s="40">
        <f t="shared" si="22"/>
        <v>3.3859249957520522E-3</v>
      </c>
      <c r="W67" s="40">
        <f t="shared" si="22"/>
        <v>4.2686942007013652E-3</v>
      </c>
      <c r="X67" s="40">
        <f t="shared" si="22"/>
        <v>1.3596549591790408E-2</v>
      </c>
    </row>
    <row r="68" spans="1:26" x14ac:dyDescent="0.25">
      <c r="A68" s="4" t="s">
        <v>35</v>
      </c>
      <c r="B68" s="3" t="s">
        <v>64</v>
      </c>
      <c r="C68" s="5">
        <v>441900</v>
      </c>
      <c r="D68" s="40">
        <f t="shared" ref="D68:X68" si="23">D20/D$25</f>
        <v>0.12120055063755389</v>
      </c>
      <c r="E68" s="40">
        <f t="shared" si="23"/>
        <v>0.1035738728518793</v>
      </c>
      <c r="F68" s="40">
        <f t="shared" si="23"/>
        <v>0.29702390805684958</v>
      </c>
      <c r="G68" s="40">
        <f t="shared" si="23"/>
        <v>3.3010041872409801E-2</v>
      </c>
      <c r="H68" s="40">
        <f t="shared" si="23"/>
        <v>3.4064839158028701E-2</v>
      </c>
      <c r="I68" s="40">
        <f t="shared" si="23"/>
        <v>3.9748271518798083E-2</v>
      </c>
      <c r="J68" s="40">
        <f t="shared" si="23"/>
        <v>5.3221867030638269E-2</v>
      </c>
      <c r="K68" s="40">
        <f t="shared" si="23"/>
        <v>8.1406231058310088E-2</v>
      </c>
      <c r="L68" s="40">
        <f t="shared" si="23"/>
        <v>0.14699553190091336</v>
      </c>
      <c r="M68" s="40">
        <f t="shared" si="23"/>
        <v>5.6839679497918211E-2</v>
      </c>
      <c r="N68" s="40">
        <f t="shared" si="23"/>
        <v>0.19619800241466362</v>
      </c>
      <c r="O68" s="40">
        <f t="shared" si="23"/>
        <v>0.10134205229787673</v>
      </c>
      <c r="P68" s="40">
        <f t="shared" si="23"/>
        <v>7.7711841385352962E-2</v>
      </c>
      <c r="Q68" s="40">
        <f t="shared" si="23"/>
        <v>0.12739811510952523</v>
      </c>
      <c r="R68" s="40">
        <f t="shared" si="23"/>
        <v>8.9020986333545188E-2</v>
      </c>
      <c r="S68" s="40">
        <f t="shared" si="23"/>
        <v>0.10397425441400136</v>
      </c>
      <c r="T68" s="40">
        <f t="shared" si="23"/>
        <v>0</v>
      </c>
      <c r="U68" s="40">
        <f t="shared" si="23"/>
        <v>4.2657506899183836E-2</v>
      </c>
      <c r="V68" s="40">
        <f t="shared" si="23"/>
        <v>2.9445528879826596E-2</v>
      </c>
      <c r="W68" s="40">
        <f t="shared" si="23"/>
        <v>7.818027289015482E-2</v>
      </c>
      <c r="X68" s="40">
        <f t="shared" si="23"/>
        <v>8.0307311765672823E-2</v>
      </c>
    </row>
    <row r="69" spans="1:26" x14ac:dyDescent="0.25">
      <c r="A69" s="4" t="s">
        <v>37</v>
      </c>
      <c r="B69" s="3" t="s">
        <v>65</v>
      </c>
      <c r="C69" s="5">
        <v>442000</v>
      </c>
      <c r="D69" s="40">
        <f t="shared" ref="D69:X69" si="24">D21/D$25</f>
        <v>4.1091829865053615E-2</v>
      </c>
      <c r="E69" s="40">
        <f t="shared" si="24"/>
        <v>3.8354443433993045E-2</v>
      </c>
      <c r="F69" s="40">
        <f t="shared" si="24"/>
        <v>2.0414075247712056E-2</v>
      </c>
      <c r="G69" s="40">
        <f t="shared" si="24"/>
        <v>0.4472466611980549</v>
      </c>
      <c r="H69" s="40">
        <f t="shared" si="24"/>
        <v>1.0666979252139256E-2</v>
      </c>
      <c r="I69" s="40">
        <f t="shared" si="24"/>
        <v>6.9651222849479416E-2</v>
      </c>
      <c r="J69" s="40">
        <f t="shared" si="24"/>
        <v>0.14474156819079773</v>
      </c>
      <c r="K69" s="40">
        <f t="shared" si="24"/>
        <v>4.4267183901078942E-2</v>
      </c>
      <c r="L69" s="40">
        <f t="shared" si="24"/>
        <v>3.8233458177278398E-2</v>
      </c>
      <c r="M69" s="40">
        <f t="shared" si="24"/>
        <v>5.3272643324984381E-2</v>
      </c>
      <c r="N69" s="40">
        <f t="shared" si="24"/>
        <v>1.0356711667215456E-2</v>
      </c>
      <c r="O69" s="40">
        <f t="shared" si="24"/>
        <v>2.499144809590861E-2</v>
      </c>
      <c r="P69" s="40">
        <f t="shared" si="24"/>
        <v>1.9034828954366149E-2</v>
      </c>
      <c r="Q69" s="40">
        <f t="shared" si="24"/>
        <v>1.7208826023649131E-2</v>
      </c>
      <c r="R69" s="40">
        <f t="shared" si="24"/>
        <v>8.5819544880509038E-2</v>
      </c>
      <c r="S69" s="40">
        <f t="shared" si="24"/>
        <v>3.0519981484338828E-2</v>
      </c>
      <c r="T69" s="40">
        <f t="shared" si="24"/>
        <v>2.0295063158236551E-2</v>
      </c>
      <c r="U69" s="40">
        <f t="shared" si="24"/>
        <v>0</v>
      </c>
      <c r="V69" s="40">
        <f t="shared" si="24"/>
        <v>1.28101519729126E-2</v>
      </c>
      <c r="W69" s="40">
        <f t="shared" si="24"/>
        <v>1.4636069891732131E-2</v>
      </c>
      <c r="X69" s="40">
        <f t="shared" si="24"/>
        <v>5.5947805530985585E-2</v>
      </c>
    </row>
    <row r="70" spans="1:26" x14ac:dyDescent="0.25">
      <c r="A70" s="4" t="s">
        <v>39</v>
      </c>
      <c r="B70" s="3" t="s">
        <v>66</v>
      </c>
      <c r="C70" s="5">
        <v>445100</v>
      </c>
      <c r="D70" s="40">
        <f t="shared" ref="D70:X70" si="25">D22/D$25</f>
        <v>8.9126917936917811E-3</v>
      </c>
      <c r="E70" s="40">
        <f t="shared" si="25"/>
        <v>2.1891377516102127E-3</v>
      </c>
      <c r="F70" s="40">
        <f t="shared" si="25"/>
        <v>6.8578995908908169E-3</v>
      </c>
      <c r="G70" s="40">
        <f t="shared" si="25"/>
        <v>3.1471324637168336E-3</v>
      </c>
      <c r="H70" s="40">
        <f t="shared" si="25"/>
        <v>0.2068464591322404</v>
      </c>
      <c r="I70" s="40">
        <f t="shared" si="25"/>
        <v>3.5974156600849963E-3</v>
      </c>
      <c r="J70" s="40">
        <f t="shared" si="25"/>
        <v>1.6657088466649906E-3</v>
      </c>
      <c r="K70" s="40">
        <f t="shared" si="25"/>
        <v>8.2434234452660987E-4</v>
      </c>
      <c r="L70" s="40">
        <f t="shared" si="25"/>
        <v>6.6528681253696042E-4</v>
      </c>
      <c r="M70" s="40">
        <f t="shared" si="25"/>
        <v>1.7528734458059749E-3</v>
      </c>
      <c r="N70" s="40">
        <f t="shared" si="25"/>
        <v>3.5956536055317765E-3</v>
      </c>
      <c r="O70" s="40">
        <f t="shared" si="25"/>
        <v>2.8829860862509254E-2</v>
      </c>
      <c r="P70" s="40">
        <f t="shared" si="25"/>
        <v>7.5641923302074135E-3</v>
      </c>
      <c r="Q70" s="40">
        <f t="shared" si="25"/>
        <v>3.2641566795206176E-3</v>
      </c>
      <c r="R70" s="40">
        <f t="shared" si="25"/>
        <v>8.687328566027721E-4</v>
      </c>
      <c r="S70" s="40">
        <f t="shared" si="25"/>
        <v>1.4415764762933411E-3</v>
      </c>
      <c r="T70" s="40">
        <f t="shared" si="25"/>
        <v>3.5394590147964536E-3</v>
      </c>
      <c r="U70" s="40">
        <f t="shared" si="25"/>
        <v>3.2930146986867087E-3</v>
      </c>
      <c r="V70" s="40">
        <f t="shared" si="25"/>
        <v>0</v>
      </c>
      <c r="W70" s="40">
        <f t="shared" si="25"/>
        <v>5.6534356288571383E-2</v>
      </c>
      <c r="X70" s="40">
        <f t="shared" si="25"/>
        <v>8.6495033384734643E-4</v>
      </c>
    </row>
    <row r="71" spans="1:26" x14ac:dyDescent="0.25">
      <c r="A71" s="4" t="s">
        <v>41</v>
      </c>
      <c r="B71" s="3" t="s">
        <v>67</v>
      </c>
      <c r="C71" s="5">
        <v>445200</v>
      </c>
      <c r="D71" s="40">
        <f t="shared" ref="D71:X71" si="26">D23/D$25</f>
        <v>2.4125561439294212E-2</v>
      </c>
      <c r="E71" s="40">
        <f t="shared" si="26"/>
        <v>8.7378003618874423E-3</v>
      </c>
      <c r="F71" s="40">
        <f t="shared" si="26"/>
        <v>4.0769030671364698E-2</v>
      </c>
      <c r="G71" s="40">
        <f t="shared" si="26"/>
        <v>1.2240039888697667E-2</v>
      </c>
      <c r="H71" s="40">
        <f t="shared" si="26"/>
        <v>0.28457976790528655</v>
      </c>
      <c r="I71" s="40">
        <f t="shared" si="26"/>
        <v>1.0411663963319044E-2</v>
      </c>
      <c r="J71" s="40">
        <f t="shared" si="26"/>
        <v>5.6212061348371112E-3</v>
      </c>
      <c r="K71" s="40">
        <f t="shared" si="26"/>
        <v>2.6281973572554254E-3</v>
      </c>
      <c r="L71" s="40">
        <f t="shared" si="26"/>
        <v>2.0574610684013406E-3</v>
      </c>
      <c r="M71" s="40">
        <f t="shared" si="26"/>
        <v>4.8132515598122098E-3</v>
      </c>
      <c r="N71" s="40">
        <f t="shared" si="26"/>
        <v>2.4331028427175948E-2</v>
      </c>
      <c r="O71" s="40">
        <f t="shared" si="26"/>
        <v>6.3124985083888224E-2</v>
      </c>
      <c r="P71" s="40">
        <f t="shared" si="26"/>
        <v>0.11772898229665256</v>
      </c>
      <c r="Q71" s="40">
        <f t="shared" si="26"/>
        <v>1.2424596380626271E-2</v>
      </c>
      <c r="R71" s="40">
        <f t="shared" si="26"/>
        <v>3.0164335298707356E-3</v>
      </c>
      <c r="S71" s="40">
        <f t="shared" si="26"/>
        <v>4.6950426521480378E-3</v>
      </c>
      <c r="T71" s="40">
        <f t="shared" si="26"/>
        <v>2.3628865533029529E-2</v>
      </c>
      <c r="U71" s="40">
        <f t="shared" si="26"/>
        <v>9.9181884015422869E-3</v>
      </c>
      <c r="V71" s="40">
        <f t="shared" si="26"/>
        <v>0.13809766549381869</v>
      </c>
      <c r="W71" s="40">
        <f t="shared" si="26"/>
        <v>0</v>
      </c>
      <c r="X71" s="40">
        <f t="shared" si="26"/>
        <v>2.4774369290740724E-3</v>
      </c>
    </row>
    <row r="72" spans="1:26" x14ac:dyDescent="0.25">
      <c r="A72" s="4" t="s">
        <v>43</v>
      </c>
      <c r="B72" s="3" t="s">
        <v>68</v>
      </c>
      <c r="C72" s="5">
        <v>445300</v>
      </c>
      <c r="D72" s="40">
        <f t="shared" ref="D72:X72" si="27">D24/D$25</f>
        <v>1.784045578320154E-2</v>
      </c>
      <c r="E72" s="40">
        <f t="shared" si="27"/>
        <v>4.5939079155845981E-3</v>
      </c>
      <c r="F72" s="40">
        <f t="shared" si="27"/>
        <v>7.5318655851680195E-3</v>
      </c>
      <c r="G72" s="40">
        <f t="shared" si="27"/>
        <v>1.0036511025686392E-2</v>
      </c>
      <c r="H72" s="40">
        <f t="shared" si="27"/>
        <v>1.1889411725304357E-3</v>
      </c>
      <c r="I72" s="40">
        <f t="shared" si="27"/>
        <v>2.7900359741566003E-2</v>
      </c>
      <c r="J72" s="40">
        <f t="shared" si="27"/>
        <v>3.1284795804748404E-2</v>
      </c>
      <c r="K72" s="40">
        <f t="shared" si="27"/>
        <v>5.4164141108013104E-3</v>
      </c>
      <c r="L72" s="40">
        <f t="shared" si="27"/>
        <v>2.1966784939877783E-2</v>
      </c>
      <c r="M72" s="40">
        <f t="shared" si="27"/>
        <v>0.11142391344319096</v>
      </c>
      <c r="N72" s="40">
        <f t="shared" si="27"/>
        <v>2.972231368675228E-3</v>
      </c>
      <c r="O72" s="40">
        <f t="shared" si="27"/>
        <v>1.8853965299157542E-3</v>
      </c>
      <c r="P72" s="40">
        <f t="shared" si="27"/>
        <v>1.5533950865271673E-3</v>
      </c>
      <c r="Q72" s="40">
        <f t="shared" si="27"/>
        <v>2.6521273021105009E-3</v>
      </c>
      <c r="R72" s="40">
        <f t="shared" si="27"/>
        <v>5.1452312196848433E-2</v>
      </c>
      <c r="S72" s="40">
        <f t="shared" si="27"/>
        <v>6.7097229263561641E-3</v>
      </c>
      <c r="T72" s="40">
        <f t="shared" si="27"/>
        <v>9.5143256085812936E-3</v>
      </c>
      <c r="U72" s="40">
        <f t="shared" si="27"/>
        <v>1.5789834223866286E-2</v>
      </c>
      <c r="V72" s="40">
        <f t="shared" si="27"/>
        <v>7.2940367105552191E-4</v>
      </c>
      <c r="W72" s="40">
        <f t="shared" si="27"/>
        <v>1.125557035880002E-3</v>
      </c>
      <c r="X72" s="40">
        <f t="shared" si="27"/>
        <v>0</v>
      </c>
    </row>
    <row r="74" spans="1:26" x14ac:dyDescent="0.25">
      <c r="A74" s="56" t="s">
        <v>3651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</row>
    <row r="75" spans="1:26" x14ac:dyDescent="0.25">
      <c r="C75" s="6" t="s">
        <v>44</v>
      </c>
      <c r="D75" s="6">
        <v>440100</v>
      </c>
      <c r="E75" s="6">
        <v>440200</v>
      </c>
      <c r="F75" s="6">
        <v>440300</v>
      </c>
      <c r="G75" s="6">
        <v>440400</v>
      </c>
      <c r="H75" s="6">
        <v>440500</v>
      </c>
      <c r="I75" s="6">
        <v>440600</v>
      </c>
      <c r="J75" s="6">
        <v>440700</v>
      </c>
      <c r="K75" s="6">
        <v>440800</v>
      </c>
      <c r="L75" s="6">
        <v>440900</v>
      </c>
      <c r="M75" s="6">
        <v>441200</v>
      </c>
      <c r="N75" s="6">
        <v>441300</v>
      </c>
      <c r="O75" s="6">
        <v>441400</v>
      </c>
      <c r="P75" s="6">
        <v>441500</v>
      </c>
      <c r="Q75" s="6">
        <v>441600</v>
      </c>
      <c r="R75" s="6">
        <v>441700</v>
      </c>
      <c r="S75" s="6">
        <v>441800</v>
      </c>
      <c r="T75" s="6">
        <v>441900</v>
      </c>
      <c r="U75" s="6">
        <v>442000</v>
      </c>
      <c r="V75" s="6">
        <v>445100</v>
      </c>
      <c r="W75" s="6">
        <v>445200</v>
      </c>
      <c r="X75" s="6">
        <v>445300</v>
      </c>
    </row>
    <row r="76" spans="1:26" x14ac:dyDescent="0.25">
      <c r="A76" s="4" t="s">
        <v>3</v>
      </c>
      <c r="B76" s="3" t="s">
        <v>47</v>
      </c>
      <c r="C76" s="5">
        <v>440100</v>
      </c>
      <c r="D76" s="44">
        <v>0</v>
      </c>
      <c r="E76" s="44">
        <v>3203578606.1150999</v>
      </c>
      <c r="F76" s="44">
        <v>20242310000</v>
      </c>
      <c r="G76" s="44">
        <v>7067162250</v>
      </c>
      <c r="H76" s="44">
        <v>9482122033.8644009</v>
      </c>
      <c r="I76" s="44">
        <v>21438346358.0979</v>
      </c>
      <c r="J76" s="44">
        <v>3282219318.2428002</v>
      </c>
      <c r="K76" s="44">
        <v>5787049180.2620001</v>
      </c>
      <c r="L76" s="44">
        <v>10002650900</v>
      </c>
      <c r="M76" s="44">
        <v>8452770480</v>
      </c>
      <c r="N76" s="44">
        <v>7256100000</v>
      </c>
      <c r="O76" s="44">
        <v>11170152577.409401</v>
      </c>
      <c r="P76" s="44">
        <v>2659457800</v>
      </c>
      <c r="Q76" s="44">
        <v>4599507600</v>
      </c>
      <c r="R76" s="44">
        <v>6678965726.7060003</v>
      </c>
      <c r="S76" s="44">
        <v>6481294520.4851999</v>
      </c>
      <c r="T76" s="44">
        <v>11793849520</v>
      </c>
      <c r="U76" s="44">
        <v>2466266244.0548</v>
      </c>
      <c r="V76" s="44">
        <v>5607360000</v>
      </c>
      <c r="W76" s="44">
        <v>5956404260</v>
      </c>
      <c r="X76" s="44">
        <v>7068111600</v>
      </c>
    </row>
    <row r="77" spans="1:26" x14ac:dyDescent="0.25">
      <c r="A77" s="4" t="s">
        <v>5</v>
      </c>
      <c r="B77" s="3" t="s">
        <v>49</v>
      </c>
      <c r="C77" s="5">
        <v>440200</v>
      </c>
      <c r="D77" s="44">
        <v>15245290183.0284</v>
      </c>
      <c r="E77" s="44">
        <v>0</v>
      </c>
      <c r="F77" s="44">
        <v>2538866000</v>
      </c>
      <c r="G77" s="44">
        <v>633607650</v>
      </c>
      <c r="H77" s="44">
        <v>227525423.72799999</v>
      </c>
      <c r="I77" s="44">
        <v>1207794161.0195999</v>
      </c>
      <c r="J77" s="44">
        <v>165872443.18489999</v>
      </c>
      <c r="K77" s="44">
        <v>100819672.13</v>
      </c>
      <c r="L77" s="44">
        <v>214240500</v>
      </c>
      <c r="M77" s="44">
        <v>256144560</v>
      </c>
      <c r="N77" s="44">
        <v>484500000</v>
      </c>
      <c r="O77" s="44">
        <v>545826804.12810004</v>
      </c>
      <c r="P77" s="44">
        <v>56951400</v>
      </c>
      <c r="Q77" s="44">
        <v>958528800</v>
      </c>
      <c r="R77" s="44">
        <v>192225596.53</v>
      </c>
      <c r="S77" s="44">
        <v>951025684.92229998</v>
      </c>
      <c r="T77" s="44">
        <v>971419160</v>
      </c>
      <c r="U77" s="44">
        <v>278695721.07740003</v>
      </c>
      <c r="V77" s="44">
        <v>115492500</v>
      </c>
      <c r="W77" s="44">
        <v>163238850</v>
      </c>
      <c r="X77" s="44">
        <v>186548400</v>
      </c>
      <c r="Z77" s="2"/>
    </row>
    <row r="78" spans="1:26" x14ac:dyDescent="0.25">
      <c r="A78" s="4" t="s">
        <v>7</v>
      </c>
      <c r="B78" s="3" t="s">
        <v>50</v>
      </c>
      <c r="C78" s="5">
        <v>440300</v>
      </c>
      <c r="D78" s="44">
        <v>44844333111.481201</v>
      </c>
      <c r="E78" s="44">
        <v>1192350081.0209999</v>
      </c>
      <c r="F78" s="44">
        <v>0</v>
      </c>
      <c r="G78" s="44">
        <v>3747491400</v>
      </c>
      <c r="H78" s="44">
        <v>8361559322.0039997</v>
      </c>
      <c r="I78" s="44">
        <v>2219082129.1749001</v>
      </c>
      <c r="J78" s="44">
        <v>1036335795.4737999</v>
      </c>
      <c r="K78" s="44">
        <v>2818918032.7547998</v>
      </c>
      <c r="L78" s="44">
        <v>7103262800</v>
      </c>
      <c r="M78" s="44">
        <v>1874681200</v>
      </c>
      <c r="N78" s="44">
        <v>21557400000</v>
      </c>
      <c r="O78" s="44">
        <v>14588461855.787399</v>
      </c>
      <c r="P78" s="44">
        <v>5743462400</v>
      </c>
      <c r="Q78" s="44">
        <v>8948653200</v>
      </c>
      <c r="R78" s="44">
        <v>3215409978.3200002</v>
      </c>
      <c r="S78" s="44">
        <v>1285674657.5218</v>
      </c>
      <c r="T78" s="44">
        <v>27158690600</v>
      </c>
      <c r="U78" s="44">
        <v>1160595879.5552001</v>
      </c>
      <c r="V78" s="44">
        <v>3524512500</v>
      </c>
      <c r="W78" s="44">
        <v>7138979040</v>
      </c>
      <c r="X78" s="44">
        <v>2760225400</v>
      </c>
      <c r="Z78" s="2"/>
    </row>
    <row r="79" spans="1:26" x14ac:dyDescent="0.25">
      <c r="A79" s="4" t="s">
        <v>9</v>
      </c>
      <c r="B79" s="3" t="s">
        <v>51</v>
      </c>
      <c r="C79" s="5">
        <v>440400</v>
      </c>
      <c r="D79" s="44">
        <v>12615254742.0966</v>
      </c>
      <c r="E79" s="44">
        <v>185257698.5388</v>
      </c>
      <c r="F79" s="44">
        <v>3465209000</v>
      </c>
      <c r="G79" s="44">
        <v>0</v>
      </c>
      <c r="H79" s="44">
        <v>796338983.04799998</v>
      </c>
      <c r="I79" s="44">
        <v>757267767.62339997</v>
      </c>
      <c r="J79" s="44">
        <v>1206611931.8406</v>
      </c>
      <c r="K79" s="44">
        <v>901327868.84220004</v>
      </c>
      <c r="L79" s="44">
        <v>1604423300</v>
      </c>
      <c r="M79" s="44">
        <v>527138080</v>
      </c>
      <c r="N79" s="44">
        <v>433200000</v>
      </c>
      <c r="O79" s="44">
        <v>898684536.08969998</v>
      </c>
      <c r="P79" s="44">
        <v>258870000</v>
      </c>
      <c r="Q79" s="44">
        <v>346930200</v>
      </c>
      <c r="R79" s="44">
        <v>1754495444.6919999</v>
      </c>
      <c r="S79" s="44">
        <v>203902397.25830001</v>
      </c>
      <c r="T79" s="44">
        <v>861963480</v>
      </c>
      <c r="U79" s="44">
        <v>6568438193.3379002</v>
      </c>
      <c r="V79" s="44">
        <v>334530000</v>
      </c>
      <c r="W79" s="44">
        <v>457068780</v>
      </c>
      <c r="X79" s="44">
        <v>673647000</v>
      </c>
      <c r="Z79" s="2"/>
    </row>
    <row r="80" spans="1:26" x14ac:dyDescent="0.25">
      <c r="A80" s="4" t="s">
        <v>11</v>
      </c>
      <c r="B80" s="3" t="s">
        <v>52</v>
      </c>
      <c r="C80" s="5">
        <v>440500</v>
      </c>
      <c r="D80" s="44">
        <v>8870797504.1597996</v>
      </c>
      <c r="E80" s="44">
        <v>59124797.406000003</v>
      </c>
      <c r="F80" s="44">
        <v>3979844000</v>
      </c>
      <c r="G80" s="44">
        <v>449482350</v>
      </c>
      <c r="H80" s="44">
        <v>0</v>
      </c>
      <c r="I80" s="44">
        <v>316327042.17180002</v>
      </c>
      <c r="J80" s="44">
        <v>52844318.182800002</v>
      </c>
      <c r="K80" s="44">
        <v>80655737.703999996</v>
      </c>
      <c r="L80" s="44">
        <v>99978900</v>
      </c>
      <c r="M80" s="44">
        <v>129928400</v>
      </c>
      <c r="N80" s="44">
        <v>621300000</v>
      </c>
      <c r="O80" s="44">
        <v>1571319587.6415</v>
      </c>
      <c r="P80" s="44">
        <v>531546400</v>
      </c>
      <c r="Q80" s="44">
        <v>311164200</v>
      </c>
      <c r="R80" s="44">
        <v>87375271.150000006</v>
      </c>
      <c r="S80" s="44">
        <v>59147260.273400001</v>
      </c>
      <c r="T80" s="44">
        <v>595165260</v>
      </c>
      <c r="U80" s="44">
        <v>103079239.3026</v>
      </c>
      <c r="V80" s="44">
        <v>18235867500</v>
      </c>
      <c r="W80" s="44">
        <v>9282849270</v>
      </c>
      <c r="X80" s="44">
        <v>65637400</v>
      </c>
      <c r="Z80" s="2"/>
    </row>
    <row r="81" spans="1:26" x14ac:dyDescent="0.25">
      <c r="A81" s="4" t="s">
        <v>13</v>
      </c>
      <c r="B81" s="3" t="s">
        <v>53</v>
      </c>
      <c r="C81" s="5">
        <v>440600</v>
      </c>
      <c r="D81" s="44">
        <v>112913216472.547</v>
      </c>
      <c r="E81" s="44">
        <v>1208116693.6626</v>
      </c>
      <c r="F81" s="44">
        <v>5197813500</v>
      </c>
      <c r="G81" s="44">
        <v>2344889850</v>
      </c>
      <c r="H81" s="44">
        <v>1461850847.4524</v>
      </c>
      <c r="I81" s="44">
        <v>0</v>
      </c>
      <c r="J81" s="44">
        <v>2702399715.9593</v>
      </c>
      <c r="K81" s="44">
        <v>1784508196.701</v>
      </c>
      <c r="L81" s="44">
        <v>3370717200</v>
      </c>
      <c r="M81" s="44">
        <v>12710709760</v>
      </c>
      <c r="N81" s="44">
        <v>1464900000</v>
      </c>
      <c r="O81" s="44">
        <v>2817348453.6308999</v>
      </c>
      <c r="P81" s="44">
        <v>629917000</v>
      </c>
      <c r="Q81" s="44">
        <v>1394874000</v>
      </c>
      <c r="R81" s="44">
        <v>3383170498.928</v>
      </c>
      <c r="S81" s="44">
        <v>2723886986.2750001</v>
      </c>
      <c r="T81" s="44">
        <v>2360138100</v>
      </c>
      <c r="U81" s="44">
        <v>2599887480.1877999</v>
      </c>
      <c r="V81" s="44">
        <v>1015537500</v>
      </c>
      <c r="W81" s="44">
        <v>1106396650</v>
      </c>
      <c r="X81" s="44">
        <v>6387555400</v>
      </c>
      <c r="Z81" s="2"/>
    </row>
    <row r="82" spans="1:26" x14ac:dyDescent="0.25">
      <c r="A82" s="4" t="s">
        <v>15</v>
      </c>
      <c r="B82" s="3" t="s">
        <v>54</v>
      </c>
      <c r="C82" s="5">
        <v>440700</v>
      </c>
      <c r="D82" s="44">
        <v>15646482029.950199</v>
      </c>
      <c r="E82" s="44">
        <v>149782820.0952</v>
      </c>
      <c r="F82" s="44">
        <v>2144312500</v>
      </c>
      <c r="G82" s="44">
        <v>3595858800</v>
      </c>
      <c r="H82" s="44">
        <v>255966101.69400001</v>
      </c>
      <c r="I82" s="44">
        <v>2401209820.1223001</v>
      </c>
      <c r="J82" s="44">
        <v>0</v>
      </c>
      <c r="K82" s="44">
        <v>457721311.4702</v>
      </c>
      <c r="L82" s="44">
        <v>1185464100</v>
      </c>
      <c r="M82" s="44">
        <v>1069125120</v>
      </c>
      <c r="N82" s="44">
        <v>324900000</v>
      </c>
      <c r="O82" s="44">
        <v>413505154.64249998</v>
      </c>
      <c r="P82" s="44">
        <v>93193200</v>
      </c>
      <c r="Q82" s="44">
        <v>214596000</v>
      </c>
      <c r="R82" s="44">
        <v>3379675488.0819998</v>
      </c>
      <c r="S82" s="44">
        <v>200789383.55970001</v>
      </c>
      <c r="T82" s="44">
        <v>861963480</v>
      </c>
      <c r="U82" s="44">
        <v>1527099841.52</v>
      </c>
      <c r="V82" s="44">
        <v>139387500</v>
      </c>
      <c r="W82" s="44">
        <v>170493910</v>
      </c>
      <c r="X82" s="44">
        <v>1754936800</v>
      </c>
      <c r="Z82" s="2"/>
    </row>
    <row r="83" spans="1:26" x14ac:dyDescent="0.25">
      <c r="A83" s="4" t="s">
        <v>17</v>
      </c>
      <c r="B83" s="3" t="s">
        <v>56</v>
      </c>
      <c r="C83" s="5">
        <v>440800</v>
      </c>
      <c r="D83" s="44">
        <v>17429556905.158199</v>
      </c>
      <c r="E83" s="44">
        <v>110366288.4912</v>
      </c>
      <c r="F83" s="44">
        <v>4031307500</v>
      </c>
      <c r="G83" s="44">
        <v>2095779150</v>
      </c>
      <c r="H83" s="44">
        <v>415233898.30360001</v>
      </c>
      <c r="I83" s="44">
        <v>1236551164.8534</v>
      </c>
      <c r="J83" s="44">
        <v>431561931.82620001</v>
      </c>
      <c r="K83" s="44">
        <v>0</v>
      </c>
      <c r="L83" s="44">
        <v>9245667800</v>
      </c>
      <c r="M83" s="44">
        <v>389785200</v>
      </c>
      <c r="N83" s="44">
        <v>467400000</v>
      </c>
      <c r="O83" s="44">
        <v>259129896.9093</v>
      </c>
      <c r="P83" s="44">
        <v>67306200</v>
      </c>
      <c r="Q83" s="44">
        <v>164523600</v>
      </c>
      <c r="R83" s="44">
        <v>1611200000.006</v>
      </c>
      <c r="S83" s="44">
        <v>113624999.9989</v>
      </c>
      <c r="T83" s="44">
        <v>1299786200</v>
      </c>
      <c r="U83" s="44">
        <v>521122820.91869998</v>
      </c>
      <c r="V83" s="44">
        <v>127440000</v>
      </c>
      <c r="W83" s="44">
        <v>119708490</v>
      </c>
      <c r="X83" s="44">
        <v>428370400</v>
      </c>
      <c r="Z83" s="2"/>
    </row>
    <row r="84" spans="1:26" x14ac:dyDescent="0.25">
      <c r="A84" s="4" t="s">
        <v>19</v>
      </c>
      <c r="B84" s="3" t="s">
        <v>55</v>
      </c>
      <c r="C84" s="5">
        <v>440900</v>
      </c>
      <c r="D84" s="44">
        <v>15780212645.590799</v>
      </c>
      <c r="E84" s="44">
        <v>84745542.948599994</v>
      </c>
      <c r="F84" s="44">
        <v>4820414500</v>
      </c>
      <c r="G84" s="44">
        <v>1862914800</v>
      </c>
      <c r="H84" s="44">
        <v>261654237.2872</v>
      </c>
      <c r="I84" s="44">
        <v>1203001327.0473001</v>
      </c>
      <c r="J84" s="44">
        <v>463855681.82679999</v>
      </c>
      <c r="K84" s="44">
        <v>4296934426.1806002</v>
      </c>
      <c r="L84" s="44">
        <v>0</v>
      </c>
      <c r="M84" s="44">
        <v>590246160</v>
      </c>
      <c r="N84" s="44">
        <v>655500000</v>
      </c>
      <c r="O84" s="44">
        <v>231562886.59979999</v>
      </c>
      <c r="P84" s="44">
        <v>63854600</v>
      </c>
      <c r="Q84" s="44">
        <v>196713000</v>
      </c>
      <c r="R84" s="44">
        <v>4595939262.4899998</v>
      </c>
      <c r="S84" s="44">
        <v>116738013.69750001</v>
      </c>
      <c r="T84" s="44">
        <v>2524321620</v>
      </c>
      <c r="U84" s="44">
        <v>513487321.71109998</v>
      </c>
      <c r="V84" s="44">
        <v>99562500</v>
      </c>
      <c r="W84" s="44">
        <v>97943310</v>
      </c>
      <c r="X84" s="44">
        <v>1568388400</v>
      </c>
      <c r="Z84" s="2"/>
    </row>
    <row r="85" spans="1:26" x14ac:dyDescent="0.25">
      <c r="A85" s="4" t="s">
        <v>21</v>
      </c>
      <c r="B85" s="3" t="s">
        <v>57</v>
      </c>
      <c r="C85" s="5">
        <v>441200</v>
      </c>
      <c r="D85" s="44">
        <v>16538019467.554199</v>
      </c>
      <c r="E85" s="44">
        <v>101497568.8803</v>
      </c>
      <c r="F85" s="44">
        <v>1509596000</v>
      </c>
      <c r="G85" s="44">
        <v>628192200</v>
      </c>
      <c r="H85" s="44">
        <v>244589830.50760001</v>
      </c>
      <c r="I85" s="44">
        <v>4179351223.8456001</v>
      </c>
      <c r="J85" s="44">
        <v>399268181.82560003</v>
      </c>
      <c r="K85" s="44">
        <v>189540983.60440001</v>
      </c>
      <c r="L85" s="44">
        <v>657004200</v>
      </c>
      <c r="M85" s="44">
        <v>0</v>
      </c>
      <c r="N85" s="44">
        <v>279300000</v>
      </c>
      <c r="O85" s="44">
        <v>391451546.39490002</v>
      </c>
      <c r="P85" s="44">
        <v>74209400</v>
      </c>
      <c r="Q85" s="44">
        <v>185983200</v>
      </c>
      <c r="R85" s="44">
        <v>660557049.89400005</v>
      </c>
      <c r="S85" s="44">
        <v>434265410.95469999</v>
      </c>
      <c r="T85" s="44">
        <v>731984860</v>
      </c>
      <c r="U85" s="44">
        <v>406590332.80470002</v>
      </c>
      <c r="V85" s="44">
        <v>143370000</v>
      </c>
      <c r="W85" s="44">
        <v>145101200</v>
      </c>
      <c r="X85" s="44">
        <v>6239007600</v>
      </c>
      <c r="Z85" s="2"/>
    </row>
    <row r="86" spans="1:26" x14ac:dyDescent="0.25">
      <c r="A86" s="4" t="s">
        <v>23</v>
      </c>
      <c r="B86" s="3" t="s">
        <v>58</v>
      </c>
      <c r="C86" s="5">
        <v>441300</v>
      </c>
      <c r="D86" s="44">
        <v>21530629118.1366</v>
      </c>
      <c r="E86" s="44">
        <v>330113452.18349999</v>
      </c>
      <c r="F86" s="44">
        <v>34429081500</v>
      </c>
      <c r="G86" s="44">
        <v>747332100</v>
      </c>
      <c r="H86" s="44">
        <v>1683688135.5871999</v>
      </c>
      <c r="I86" s="44">
        <v>824367443.23559999</v>
      </c>
      <c r="J86" s="44">
        <v>201101988.6401</v>
      </c>
      <c r="K86" s="44">
        <v>371016393.43839997</v>
      </c>
      <c r="L86" s="44">
        <v>1066441600</v>
      </c>
      <c r="M86" s="44">
        <v>549411520</v>
      </c>
      <c r="N86" s="44">
        <v>0</v>
      </c>
      <c r="O86" s="44">
        <v>5254272164.9906998</v>
      </c>
      <c r="P86" s="44">
        <v>2588700000</v>
      </c>
      <c r="Q86" s="44">
        <v>9234781200</v>
      </c>
      <c r="R86" s="44">
        <v>664052060.74000001</v>
      </c>
      <c r="S86" s="44">
        <v>373561643.83200002</v>
      </c>
      <c r="T86" s="44">
        <v>9153231240</v>
      </c>
      <c r="U86" s="44">
        <v>265333597.4641</v>
      </c>
      <c r="V86" s="44">
        <v>756675000</v>
      </c>
      <c r="W86" s="44">
        <v>1846412770</v>
      </c>
      <c r="X86" s="44">
        <v>504371600</v>
      </c>
      <c r="Z86" s="2"/>
    </row>
    <row r="87" spans="1:26" x14ac:dyDescent="0.25">
      <c r="A87" s="4" t="s">
        <v>25</v>
      </c>
      <c r="B87" s="3" t="s">
        <v>59</v>
      </c>
      <c r="C87" s="5">
        <v>441400</v>
      </c>
      <c r="D87" s="44">
        <v>14264599001.664</v>
      </c>
      <c r="E87" s="44">
        <v>164564019.44670001</v>
      </c>
      <c r="F87" s="44">
        <v>8508632000</v>
      </c>
      <c r="G87" s="44">
        <v>947703750</v>
      </c>
      <c r="H87" s="44">
        <v>1387905084.7407999</v>
      </c>
      <c r="I87" s="44">
        <v>843538779.12479997</v>
      </c>
      <c r="J87" s="44">
        <v>135046590.91159999</v>
      </c>
      <c r="K87" s="44">
        <v>74606557.376200005</v>
      </c>
      <c r="L87" s="44">
        <v>147587900</v>
      </c>
      <c r="M87" s="44">
        <v>308115920</v>
      </c>
      <c r="N87" s="44">
        <v>2166000000</v>
      </c>
      <c r="O87" s="44">
        <v>0</v>
      </c>
      <c r="P87" s="44">
        <v>314095600</v>
      </c>
      <c r="Q87" s="44">
        <v>2703909600</v>
      </c>
      <c r="R87" s="44">
        <v>136305422.99399999</v>
      </c>
      <c r="S87" s="44">
        <v>122964041.09469999</v>
      </c>
      <c r="T87" s="44">
        <v>1799177740</v>
      </c>
      <c r="U87" s="44">
        <v>301602218.70020002</v>
      </c>
      <c r="V87" s="44">
        <v>1823985000</v>
      </c>
      <c r="W87" s="44">
        <v>1643271090</v>
      </c>
      <c r="X87" s="44">
        <v>131274800</v>
      </c>
      <c r="Z87" s="2"/>
    </row>
    <row r="88" spans="1:26" x14ac:dyDescent="0.25">
      <c r="A88" s="4" t="s">
        <v>27</v>
      </c>
      <c r="B88" s="3" t="s">
        <v>60</v>
      </c>
      <c r="C88" s="5">
        <v>441500</v>
      </c>
      <c r="D88" s="44">
        <v>6062454575.7072001</v>
      </c>
      <c r="E88" s="44">
        <v>29562398.703000002</v>
      </c>
      <c r="F88" s="44">
        <v>6535864500</v>
      </c>
      <c r="G88" s="44">
        <v>384496950</v>
      </c>
      <c r="H88" s="44">
        <v>938542372.87800002</v>
      </c>
      <c r="I88" s="44">
        <v>335498378.06099999</v>
      </c>
      <c r="J88" s="44">
        <v>46972727.273599997</v>
      </c>
      <c r="K88" s="44">
        <v>36295081.966799997</v>
      </c>
      <c r="L88" s="44">
        <v>76174400</v>
      </c>
      <c r="M88" s="44">
        <v>96518240</v>
      </c>
      <c r="N88" s="44">
        <v>2063400000</v>
      </c>
      <c r="O88" s="44">
        <v>606474226.80900002</v>
      </c>
      <c r="P88" s="44">
        <v>0</v>
      </c>
      <c r="Q88" s="44">
        <v>278974800</v>
      </c>
      <c r="R88" s="44">
        <v>90870281.996000007</v>
      </c>
      <c r="S88" s="44">
        <v>51364726.026900001</v>
      </c>
      <c r="T88" s="44">
        <v>834599560</v>
      </c>
      <c r="U88" s="44">
        <v>124076862.1235</v>
      </c>
      <c r="V88" s="44">
        <v>334530000</v>
      </c>
      <c r="W88" s="44">
        <v>2191028120</v>
      </c>
      <c r="X88" s="44">
        <v>62182800</v>
      </c>
      <c r="Z88" s="2"/>
    </row>
    <row r="89" spans="1:26" x14ac:dyDescent="0.25">
      <c r="A89" s="4" t="s">
        <v>29</v>
      </c>
      <c r="B89" s="3" t="s">
        <v>61</v>
      </c>
      <c r="C89" s="5">
        <v>441600</v>
      </c>
      <c r="D89" s="44">
        <v>7800952579.0349998</v>
      </c>
      <c r="E89" s="44">
        <v>315332252.83200002</v>
      </c>
      <c r="F89" s="44">
        <v>6861800000</v>
      </c>
      <c r="G89" s="44">
        <v>438651450</v>
      </c>
      <c r="H89" s="44">
        <v>437986440.67640001</v>
      </c>
      <c r="I89" s="44">
        <v>479283397.23000002</v>
      </c>
      <c r="J89" s="44">
        <v>73394886.364999995</v>
      </c>
      <c r="K89" s="44">
        <v>58475409.8354</v>
      </c>
      <c r="L89" s="44">
        <v>157109700</v>
      </c>
      <c r="M89" s="44">
        <v>167050800</v>
      </c>
      <c r="N89" s="44">
        <v>5073000000</v>
      </c>
      <c r="O89" s="44">
        <v>3627818556.7301998</v>
      </c>
      <c r="P89" s="44">
        <v>193289600</v>
      </c>
      <c r="Q89" s="44">
        <v>0</v>
      </c>
      <c r="R89" s="44">
        <v>129315401.302</v>
      </c>
      <c r="S89" s="44">
        <v>94946917.807300001</v>
      </c>
      <c r="T89" s="44">
        <v>1764972840</v>
      </c>
      <c r="U89" s="44">
        <v>156527733.75580001</v>
      </c>
      <c r="V89" s="44">
        <v>179212500</v>
      </c>
      <c r="W89" s="44">
        <v>308340050</v>
      </c>
      <c r="X89" s="44">
        <v>131274800</v>
      </c>
      <c r="Z89" s="2"/>
    </row>
    <row r="90" spans="1:26" x14ac:dyDescent="0.25">
      <c r="A90" s="4" t="s">
        <v>31</v>
      </c>
      <c r="B90" s="3" t="s">
        <v>62</v>
      </c>
      <c r="C90" s="5">
        <v>441700</v>
      </c>
      <c r="D90" s="44">
        <v>6820261397.6705999</v>
      </c>
      <c r="E90" s="44">
        <v>37445705.023800001</v>
      </c>
      <c r="F90" s="44">
        <v>1338051000</v>
      </c>
      <c r="G90" s="44">
        <v>1180568100</v>
      </c>
      <c r="H90" s="44">
        <v>108074576.27079999</v>
      </c>
      <c r="I90" s="44">
        <v>656618254.20510006</v>
      </c>
      <c r="J90" s="44">
        <v>779453693.19630003</v>
      </c>
      <c r="K90" s="44">
        <v>344803278.6846</v>
      </c>
      <c r="L90" s="44">
        <v>2337601900</v>
      </c>
      <c r="M90" s="44">
        <v>311828160</v>
      </c>
      <c r="N90" s="44">
        <v>188100000</v>
      </c>
      <c r="O90" s="44">
        <v>104754639.1761</v>
      </c>
      <c r="P90" s="44">
        <v>36241800</v>
      </c>
      <c r="Q90" s="44">
        <v>75108600</v>
      </c>
      <c r="R90" s="44">
        <v>0</v>
      </c>
      <c r="S90" s="44">
        <v>56034246.5748</v>
      </c>
      <c r="T90" s="44">
        <v>636211140</v>
      </c>
      <c r="U90" s="44">
        <v>427587955.62559998</v>
      </c>
      <c r="V90" s="44">
        <v>39825000</v>
      </c>
      <c r="W90" s="44">
        <v>36275300</v>
      </c>
      <c r="X90" s="44">
        <v>1292020400</v>
      </c>
      <c r="Z90" s="2"/>
    </row>
    <row r="91" spans="1:26" x14ac:dyDescent="0.25">
      <c r="A91" s="4" t="s">
        <v>33</v>
      </c>
      <c r="B91" s="3" t="s">
        <v>63</v>
      </c>
      <c r="C91" s="5">
        <v>441800</v>
      </c>
      <c r="D91" s="44">
        <v>34324191347.754002</v>
      </c>
      <c r="E91" s="44">
        <v>1133225283.615</v>
      </c>
      <c r="F91" s="44">
        <v>2024231000</v>
      </c>
      <c r="G91" s="44">
        <v>644438550</v>
      </c>
      <c r="H91" s="44">
        <v>250277966.10080001</v>
      </c>
      <c r="I91" s="44">
        <v>2583337511.0696998</v>
      </c>
      <c r="J91" s="44">
        <v>230459943.18610001</v>
      </c>
      <c r="K91" s="44">
        <v>147196721.3098</v>
      </c>
      <c r="L91" s="44">
        <v>338023900</v>
      </c>
      <c r="M91" s="44">
        <v>1217614720</v>
      </c>
      <c r="N91" s="44">
        <v>427500000</v>
      </c>
      <c r="O91" s="44">
        <v>507232989.69480002</v>
      </c>
      <c r="P91" s="44">
        <v>89741600</v>
      </c>
      <c r="Q91" s="44">
        <v>329047200</v>
      </c>
      <c r="R91" s="44">
        <v>325036008.67799997</v>
      </c>
      <c r="S91" s="44">
        <v>0</v>
      </c>
      <c r="T91" s="44">
        <v>1149284640</v>
      </c>
      <c r="U91" s="44">
        <v>299693343.89829999</v>
      </c>
      <c r="V91" s="44">
        <v>135405000</v>
      </c>
      <c r="W91" s="44">
        <v>155983790</v>
      </c>
      <c r="X91" s="44">
        <v>469825600</v>
      </c>
      <c r="Z91" s="2"/>
    </row>
    <row r="92" spans="1:26" x14ac:dyDescent="0.25">
      <c r="A92" s="4" t="s">
        <v>35</v>
      </c>
      <c r="B92" s="3" t="s">
        <v>64</v>
      </c>
      <c r="C92" s="5">
        <v>441900</v>
      </c>
      <c r="D92" s="44">
        <v>54027168718.802399</v>
      </c>
      <c r="E92" s="44">
        <v>1020888168.5436</v>
      </c>
      <c r="F92" s="44">
        <v>50948865000</v>
      </c>
      <c r="G92" s="44">
        <v>1787098500</v>
      </c>
      <c r="H92" s="44">
        <v>1939654237.2811999</v>
      </c>
      <c r="I92" s="44">
        <v>1902755087.0030999</v>
      </c>
      <c r="J92" s="44">
        <v>780921590.92359996</v>
      </c>
      <c r="K92" s="44">
        <v>1641344262.2764001</v>
      </c>
      <c r="L92" s="44">
        <v>6998523000</v>
      </c>
      <c r="M92" s="44">
        <v>2108552320</v>
      </c>
      <c r="N92" s="44">
        <v>11183400000</v>
      </c>
      <c r="O92" s="44">
        <v>5585076288.7047005</v>
      </c>
      <c r="P92" s="44">
        <v>1340946600</v>
      </c>
      <c r="Q92" s="44">
        <v>4556588400</v>
      </c>
      <c r="R92" s="44">
        <v>3110559652.9400001</v>
      </c>
      <c r="S92" s="44">
        <v>1618767123.2720001</v>
      </c>
      <c r="T92" s="44">
        <v>0</v>
      </c>
      <c r="U92" s="44">
        <v>815089540.41129994</v>
      </c>
      <c r="V92" s="44">
        <v>1170855000</v>
      </c>
      <c r="W92" s="44">
        <v>2836728460</v>
      </c>
      <c r="X92" s="44">
        <v>2774043800</v>
      </c>
      <c r="Z92" s="2"/>
    </row>
    <row r="93" spans="1:26" x14ac:dyDescent="0.25">
      <c r="A93" s="4" t="s">
        <v>37</v>
      </c>
      <c r="B93" s="3" t="s">
        <v>65</v>
      </c>
      <c r="C93" s="5">
        <v>442000</v>
      </c>
      <c r="D93" s="44">
        <v>18321094342.762199</v>
      </c>
      <c r="E93" s="44">
        <v>378398703.39840001</v>
      </c>
      <c r="F93" s="44">
        <v>3499518000</v>
      </c>
      <c r="G93" s="44">
        <v>24217892400</v>
      </c>
      <c r="H93" s="44">
        <v>608630508.47239995</v>
      </c>
      <c r="I93" s="44">
        <v>3340605278.6931</v>
      </c>
      <c r="J93" s="44">
        <v>2124048011.4031</v>
      </c>
      <c r="K93" s="44">
        <v>893262295.07179999</v>
      </c>
      <c r="L93" s="44">
        <v>1818663800</v>
      </c>
      <c r="M93" s="44">
        <v>1978623920</v>
      </c>
      <c r="N93" s="44">
        <v>592800000</v>
      </c>
      <c r="O93" s="44">
        <v>1378350515.4749999</v>
      </c>
      <c r="P93" s="44">
        <v>327902000</v>
      </c>
      <c r="Q93" s="44">
        <v>615175200</v>
      </c>
      <c r="R93" s="44">
        <v>2998719305.868</v>
      </c>
      <c r="S93" s="44">
        <v>474734589.03649998</v>
      </c>
      <c r="T93" s="44">
        <v>1388718940</v>
      </c>
      <c r="U93" s="44">
        <v>0</v>
      </c>
      <c r="V93" s="44">
        <v>509760000</v>
      </c>
      <c r="W93" s="44">
        <v>529619380</v>
      </c>
      <c r="X93" s="44">
        <v>1931121400</v>
      </c>
      <c r="Z93" s="2"/>
    </row>
    <row r="94" spans="1:26" x14ac:dyDescent="0.25">
      <c r="A94" s="4" t="s">
        <v>39</v>
      </c>
      <c r="B94" s="3" t="s">
        <v>66</v>
      </c>
      <c r="C94" s="5">
        <v>445100</v>
      </c>
      <c r="D94" s="44">
        <v>3967341597.3378</v>
      </c>
      <c r="E94" s="44">
        <v>21679092.382199999</v>
      </c>
      <c r="F94" s="44">
        <v>1183660500</v>
      </c>
      <c r="G94" s="44">
        <v>167878950</v>
      </c>
      <c r="H94" s="44">
        <v>11763064406.7376</v>
      </c>
      <c r="I94" s="44">
        <v>172542023.00279999</v>
      </c>
      <c r="J94" s="44">
        <v>24954261.364100002</v>
      </c>
      <c r="K94" s="44">
        <v>16131147.5408</v>
      </c>
      <c r="L94" s="44">
        <v>33326300</v>
      </c>
      <c r="M94" s="44">
        <v>66820320</v>
      </c>
      <c r="N94" s="44">
        <v>205200000</v>
      </c>
      <c r="O94" s="44">
        <v>1587859793.8271999</v>
      </c>
      <c r="P94" s="44">
        <v>131160800</v>
      </c>
      <c r="Q94" s="44">
        <v>118027800</v>
      </c>
      <c r="R94" s="44">
        <v>31455097.614</v>
      </c>
      <c r="S94" s="44">
        <v>21791095.8902</v>
      </c>
      <c r="T94" s="44">
        <v>239434300</v>
      </c>
      <c r="U94" s="44">
        <v>62992868.462700002</v>
      </c>
      <c r="V94" s="44">
        <v>0</v>
      </c>
      <c r="W94" s="44">
        <v>2049554450</v>
      </c>
      <c r="X94" s="44">
        <v>31091400</v>
      </c>
      <c r="Z94" s="2"/>
    </row>
    <row r="95" spans="1:26" x14ac:dyDescent="0.25">
      <c r="A95" s="4" t="s">
        <v>41</v>
      </c>
      <c r="B95" s="3" t="s">
        <v>67</v>
      </c>
      <c r="C95" s="5">
        <v>445200</v>
      </c>
      <c r="D95" s="44">
        <v>10743026123.128201</v>
      </c>
      <c r="E95" s="44">
        <v>85730956.238700002</v>
      </c>
      <c r="F95" s="44">
        <v>6999036000</v>
      </c>
      <c r="G95" s="44">
        <v>660684900</v>
      </c>
      <c r="H95" s="44">
        <v>16188433898.2472</v>
      </c>
      <c r="I95" s="44">
        <v>498454733.11919999</v>
      </c>
      <c r="J95" s="44">
        <v>82202272.728799999</v>
      </c>
      <c r="K95" s="44">
        <v>52426229.507600002</v>
      </c>
      <c r="L95" s="44">
        <v>99978900</v>
      </c>
      <c r="M95" s="44">
        <v>178187520</v>
      </c>
      <c r="N95" s="44">
        <v>1385100000</v>
      </c>
      <c r="O95" s="44">
        <v>3478956701.0588999</v>
      </c>
      <c r="P95" s="44">
        <v>2031266600</v>
      </c>
      <c r="Q95" s="44">
        <v>443498400</v>
      </c>
      <c r="R95" s="44">
        <v>104850325.38</v>
      </c>
      <c r="S95" s="44">
        <v>73155821.917099997</v>
      </c>
      <c r="T95" s="44">
        <v>1614471280</v>
      </c>
      <c r="U95" s="44">
        <v>188978605.3881</v>
      </c>
      <c r="V95" s="44">
        <v>5499832500</v>
      </c>
      <c r="W95" s="44">
        <v>0</v>
      </c>
      <c r="X95" s="44">
        <v>86365000</v>
      </c>
      <c r="Z95" s="2"/>
    </row>
    <row r="96" spans="1:26" x14ac:dyDescent="0.25">
      <c r="A96" s="4" t="s">
        <v>43</v>
      </c>
      <c r="B96" s="3" t="s">
        <v>68</v>
      </c>
      <c r="C96" s="5">
        <v>445300</v>
      </c>
      <c r="D96" s="44">
        <v>7934683194.6756001</v>
      </c>
      <c r="E96" s="44">
        <v>45329011.344599999</v>
      </c>
      <c r="F96" s="44">
        <v>1286587500</v>
      </c>
      <c r="G96" s="44">
        <v>541545000</v>
      </c>
      <c r="H96" s="44">
        <v>68257627.118399993</v>
      </c>
      <c r="I96" s="44">
        <v>1337200678.2716999</v>
      </c>
      <c r="J96" s="44">
        <v>459451988.64490002</v>
      </c>
      <c r="K96" s="44">
        <v>108885245.9004</v>
      </c>
      <c r="L96" s="44">
        <v>1047398000</v>
      </c>
      <c r="M96" s="44">
        <v>4135435360</v>
      </c>
      <c r="N96" s="44">
        <v>171000000</v>
      </c>
      <c r="O96" s="44">
        <v>104754639.1761</v>
      </c>
      <c r="P96" s="44">
        <v>27612800</v>
      </c>
      <c r="Q96" s="44">
        <v>96568200</v>
      </c>
      <c r="R96" s="44">
        <v>1799930585.6900001</v>
      </c>
      <c r="S96" s="44">
        <v>104285958.9031</v>
      </c>
      <c r="T96" s="44">
        <v>649893100</v>
      </c>
      <c r="U96" s="44">
        <v>301602218.70020002</v>
      </c>
      <c r="V96" s="44">
        <v>27877500</v>
      </c>
      <c r="W96" s="44">
        <v>39902830</v>
      </c>
      <c r="X96" s="44">
        <v>0</v>
      </c>
      <c r="Z96" s="2"/>
    </row>
    <row r="97" spans="26:26" x14ac:dyDescent="0.25">
      <c r="Z97" s="2"/>
    </row>
  </sheetData>
  <mergeCells count="4">
    <mergeCell ref="A2:Y2"/>
    <mergeCell ref="A50:X50"/>
    <mergeCell ref="A27:X27"/>
    <mergeCell ref="A74:X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BB05-5CDB-4FB3-B25B-7D3044E81E66}">
  <dimension ref="A1:AI462"/>
  <sheetViews>
    <sheetView workbookViewId="0">
      <selection activeCell="AG1" sqref="AG1"/>
    </sheetView>
  </sheetViews>
  <sheetFormatPr defaultRowHeight="13.2" outlineLevelCol="1" x14ac:dyDescent="0.25"/>
  <cols>
    <col min="1" max="1" width="7" style="6" bestFit="1" customWidth="1"/>
    <col min="2" max="2" width="9.33203125" style="6" bestFit="1" customWidth="1"/>
    <col min="3" max="3" width="9.88671875" style="6" bestFit="1" customWidth="1"/>
    <col min="4" max="4" width="9" style="6" bestFit="1" customWidth="1"/>
    <col min="5" max="17" width="9" style="6" hidden="1" customWidth="1" outlineLevel="1"/>
    <col min="18" max="18" width="9" style="6" bestFit="1" customWidth="1" collapsed="1"/>
    <col min="19" max="31" width="9" style="6" hidden="1" customWidth="1" outlineLevel="1"/>
    <col min="32" max="32" width="9" style="6" bestFit="1" customWidth="1" collapsed="1"/>
    <col min="33" max="33" width="13.21875" style="2" bestFit="1" customWidth="1"/>
    <col min="34" max="34" width="12.44140625" style="6" bestFit="1" customWidth="1"/>
    <col min="35" max="35" width="13.21875" style="6" bestFit="1" customWidth="1"/>
    <col min="36" max="16384" width="8.88671875" style="6"/>
  </cols>
  <sheetData>
    <row r="1" spans="1:35" x14ac:dyDescent="0.25">
      <c r="A1" s="4" t="s">
        <v>44</v>
      </c>
      <c r="B1" s="4" t="s">
        <v>48</v>
      </c>
      <c r="C1" s="4" t="s">
        <v>69</v>
      </c>
      <c r="D1" s="32">
        <v>20200109</v>
      </c>
      <c r="E1" s="4">
        <v>20200110</v>
      </c>
      <c r="F1" s="4">
        <v>20200111</v>
      </c>
      <c r="G1" s="4">
        <v>20200112</v>
      </c>
      <c r="H1" s="4">
        <v>20200113</v>
      </c>
      <c r="I1" s="4">
        <v>20200114</v>
      </c>
      <c r="J1" s="4">
        <v>20200115</v>
      </c>
      <c r="K1" s="4">
        <v>20200116</v>
      </c>
      <c r="L1" s="4">
        <v>20200117</v>
      </c>
      <c r="M1" s="4">
        <v>20200118</v>
      </c>
      <c r="N1" s="4">
        <v>20200119</v>
      </c>
      <c r="O1" s="4">
        <v>20200120</v>
      </c>
      <c r="P1" s="4">
        <v>20200121</v>
      </c>
      <c r="Q1" s="4">
        <v>20200122</v>
      </c>
      <c r="R1" s="32">
        <v>20200123</v>
      </c>
      <c r="S1" s="4">
        <v>20200124</v>
      </c>
      <c r="T1" s="4">
        <v>20200125</v>
      </c>
      <c r="U1" s="4">
        <v>20200126</v>
      </c>
      <c r="V1" s="4">
        <v>20200127</v>
      </c>
      <c r="W1" s="4">
        <v>20200128</v>
      </c>
      <c r="X1" s="4">
        <v>20200129</v>
      </c>
      <c r="Y1" s="4">
        <v>20200130</v>
      </c>
      <c r="Z1" s="4">
        <v>20200131</v>
      </c>
      <c r="AA1" s="4">
        <v>20200201</v>
      </c>
      <c r="AB1" s="4">
        <v>20200202</v>
      </c>
      <c r="AC1" s="4">
        <v>20200203</v>
      </c>
      <c r="AD1" s="4">
        <v>20200204</v>
      </c>
      <c r="AE1" s="4">
        <v>20200205</v>
      </c>
      <c r="AF1" s="32">
        <v>20200206</v>
      </c>
      <c r="AG1" s="1" t="s">
        <v>45</v>
      </c>
      <c r="AH1" s="33" t="s">
        <v>3639</v>
      </c>
      <c r="AI1" s="33" t="s">
        <v>46</v>
      </c>
    </row>
    <row r="2" spans="1:35" x14ac:dyDescent="0.25">
      <c r="A2" s="4" t="s">
        <v>2</v>
      </c>
      <c r="B2" s="4" t="s">
        <v>47</v>
      </c>
      <c r="C2" s="4" t="s">
        <v>3</v>
      </c>
      <c r="D2" s="28">
        <v>17.32</v>
      </c>
      <c r="E2" s="29">
        <v>17.18</v>
      </c>
      <c r="F2" s="29">
        <v>16.39</v>
      </c>
      <c r="G2" s="29">
        <v>16.559999999999999</v>
      </c>
      <c r="H2" s="29">
        <v>15.97</v>
      </c>
      <c r="I2" s="29">
        <v>15.75</v>
      </c>
      <c r="J2" s="29">
        <v>15.67</v>
      </c>
      <c r="K2" s="29">
        <v>15.23</v>
      </c>
      <c r="L2" s="29">
        <v>16</v>
      </c>
      <c r="M2" s="29">
        <v>15.61</v>
      </c>
      <c r="N2" s="29">
        <v>15.32</v>
      </c>
      <c r="O2" s="29">
        <v>15.23</v>
      </c>
      <c r="P2" s="29">
        <v>15.79</v>
      </c>
      <c r="Q2" s="29">
        <v>15.51</v>
      </c>
      <c r="R2" s="28">
        <v>15.93</v>
      </c>
      <c r="S2" s="29">
        <v>15.15</v>
      </c>
      <c r="T2" s="29">
        <v>9.5</v>
      </c>
      <c r="U2" s="29">
        <v>5.23</v>
      </c>
      <c r="V2" s="29">
        <v>3.74</v>
      </c>
      <c r="W2" s="29">
        <v>3.07</v>
      </c>
      <c r="X2" s="29">
        <v>3.11</v>
      </c>
      <c r="Y2" s="29">
        <v>3.36</v>
      </c>
      <c r="Z2" s="29">
        <v>4.75</v>
      </c>
      <c r="AA2" s="29">
        <v>4.1500000000000004</v>
      </c>
      <c r="AB2" s="29">
        <v>5.48</v>
      </c>
      <c r="AC2" s="29">
        <v>6.61</v>
      </c>
      <c r="AD2" s="29">
        <v>6.62</v>
      </c>
      <c r="AE2" s="29">
        <v>4.7</v>
      </c>
      <c r="AF2" s="28">
        <v>3.63</v>
      </c>
      <c r="AG2" s="1">
        <f>AVERAGE(D2:AF2)</f>
        <v>10.984827586206899</v>
      </c>
      <c r="AH2" s="2">
        <v>520.61115260144391</v>
      </c>
      <c r="AI2" s="2">
        <f>AG2/100*AH$18</f>
        <v>37.657425442970826</v>
      </c>
    </row>
    <row r="3" spans="1:35" x14ac:dyDescent="0.25">
      <c r="A3" s="4" t="s">
        <v>4</v>
      </c>
      <c r="B3" s="4" t="s">
        <v>49</v>
      </c>
      <c r="C3" s="4" t="s">
        <v>5</v>
      </c>
      <c r="D3" s="28">
        <v>0.53</v>
      </c>
      <c r="E3" s="29">
        <v>0.43</v>
      </c>
      <c r="F3" s="29">
        <v>0.39</v>
      </c>
      <c r="G3" s="29">
        <v>0.45</v>
      </c>
      <c r="H3" s="29">
        <v>0.52</v>
      </c>
      <c r="I3" s="29">
        <v>0.45</v>
      </c>
      <c r="J3" s="29">
        <v>0.46</v>
      </c>
      <c r="K3" s="29">
        <v>0.5</v>
      </c>
      <c r="L3" s="29">
        <v>0.56999999999999995</v>
      </c>
      <c r="M3" s="29">
        <v>0.54</v>
      </c>
      <c r="N3" s="29">
        <v>0.63</v>
      </c>
      <c r="O3" s="29">
        <v>0.7</v>
      </c>
      <c r="P3" s="29">
        <v>0.68</v>
      </c>
      <c r="Q3" s="29">
        <v>0.75</v>
      </c>
      <c r="R3" s="28">
        <v>0.7</v>
      </c>
      <c r="S3" s="29">
        <v>0.71</v>
      </c>
      <c r="T3" s="29">
        <v>1.39</v>
      </c>
      <c r="U3" s="29">
        <v>1.85</v>
      </c>
      <c r="V3" s="29">
        <v>1.63</v>
      </c>
      <c r="W3" s="29">
        <v>1.33</v>
      </c>
      <c r="X3" s="29">
        <v>1.44</v>
      </c>
      <c r="Y3" s="29">
        <v>1.33</v>
      </c>
      <c r="Z3" s="29">
        <v>1.57</v>
      </c>
      <c r="AA3" s="29">
        <v>1.28</v>
      </c>
      <c r="AB3" s="29">
        <v>1.1299999999999999</v>
      </c>
      <c r="AC3" s="29">
        <v>1.03</v>
      </c>
      <c r="AD3" s="29">
        <v>1.1399999999999999</v>
      </c>
      <c r="AE3" s="29">
        <v>1.04</v>
      </c>
      <c r="AF3" s="28">
        <v>1.01</v>
      </c>
      <c r="AG3" s="1">
        <f t="shared" ref="AG3:AG66" si="0">AVERAGE(D3:AF3)</f>
        <v>0.9027586206896554</v>
      </c>
      <c r="AH3" s="2">
        <v>61.822517105535979</v>
      </c>
      <c r="AI3" s="2">
        <f t="shared" ref="AI3:AI18" si="1">AG3/100*AH$18</f>
        <v>3.0947746047745364</v>
      </c>
    </row>
    <row r="4" spans="1:35" x14ac:dyDescent="0.25">
      <c r="A4" s="4" t="s">
        <v>6</v>
      </c>
      <c r="B4" s="4" t="s">
        <v>50</v>
      </c>
      <c r="C4" s="4" t="s">
        <v>7</v>
      </c>
      <c r="D4" s="28">
        <v>39.96</v>
      </c>
      <c r="E4" s="29">
        <v>43.75</v>
      </c>
      <c r="F4" s="29">
        <v>43.55</v>
      </c>
      <c r="G4" s="29">
        <v>40.68</v>
      </c>
      <c r="H4" s="29">
        <v>38.69</v>
      </c>
      <c r="I4" s="29">
        <v>40.369999999999997</v>
      </c>
      <c r="J4" s="29">
        <v>40.42</v>
      </c>
      <c r="K4" s="29">
        <v>40.71</v>
      </c>
      <c r="L4" s="29">
        <v>42.14</v>
      </c>
      <c r="M4" s="29">
        <v>39.979999999999997</v>
      </c>
      <c r="N4" s="29">
        <v>36.25</v>
      </c>
      <c r="O4" s="29">
        <v>34.4</v>
      </c>
      <c r="P4" s="29">
        <v>33.26</v>
      </c>
      <c r="Q4" s="29">
        <v>31.79</v>
      </c>
      <c r="R4" s="28">
        <v>35.369999999999997</v>
      </c>
      <c r="S4" s="29">
        <v>30.2</v>
      </c>
      <c r="T4" s="29">
        <v>15.62</v>
      </c>
      <c r="U4" s="29">
        <v>8.25</v>
      </c>
      <c r="V4" s="29">
        <v>6.31</v>
      </c>
      <c r="W4" s="29">
        <v>5.12</v>
      </c>
      <c r="X4" s="29">
        <v>5.51</v>
      </c>
      <c r="Y4" s="29">
        <v>5.81</v>
      </c>
      <c r="Z4" s="29">
        <v>8.43</v>
      </c>
      <c r="AA4" s="29">
        <v>7.46</v>
      </c>
      <c r="AB4" s="29">
        <v>13.05</v>
      </c>
      <c r="AC4" s="29">
        <v>14.73</v>
      </c>
      <c r="AD4" s="29">
        <v>13.12</v>
      </c>
      <c r="AE4" s="29">
        <v>11.11</v>
      </c>
      <c r="AF4" s="28">
        <v>7.59</v>
      </c>
      <c r="AG4" s="1">
        <f t="shared" si="0"/>
        <v>25.297586206896547</v>
      </c>
      <c r="AH4" s="2">
        <v>516.7715384615384</v>
      </c>
      <c r="AI4" s="2">
        <f>AG4/100*AH$18</f>
        <v>86.723433663129953</v>
      </c>
    </row>
    <row r="5" spans="1:35" x14ac:dyDescent="0.25">
      <c r="A5" s="4" t="s">
        <v>8</v>
      </c>
      <c r="B5" s="4" t="s">
        <v>51</v>
      </c>
      <c r="C5" s="4" t="s">
        <v>9</v>
      </c>
      <c r="D5" s="28">
        <v>0.97</v>
      </c>
      <c r="E5" s="29">
        <v>0.97</v>
      </c>
      <c r="F5" s="29">
        <v>0.87</v>
      </c>
      <c r="G5" s="29">
        <v>0.99</v>
      </c>
      <c r="H5" s="29">
        <v>0.96</v>
      </c>
      <c r="I5" s="29">
        <v>1.05</v>
      </c>
      <c r="J5" s="29">
        <v>1.03</v>
      </c>
      <c r="K5" s="29">
        <v>1.04</v>
      </c>
      <c r="L5" s="29">
        <v>1.1200000000000001</v>
      </c>
      <c r="M5" s="29">
        <v>1.1000000000000001</v>
      </c>
      <c r="N5" s="29">
        <v>1.25</v>
      </c>
      <c r="O5" s="29">
        <v>1.28</v>
      </c>
      <c r="P5" s="29">
        <v>1.61</v>
      </c>
      <c r="Q5" s="29">
        <v>1.73</v>
      </c>
      <c r="R5" s="28">
        <v>1.65</v>
      </c>
      <c r="S5" s="29">
        <v>1.31</v>
      </c>
      <c r="T5" s="29">
        <v>0.92</v>
      </c>
      <c r="U5" s="29">
        <v>0.46</v>
      </c>
      <c r="V5" s="29">
        <v>0.37</v>
      </c>
      <c r="W5" s="29">
        <v>0.23</v>
      </c>
      <c r="X5" s="29">
        <v>0.23</v>
      </c>
      <c r="Y5" s="29">
        <v>0.23</v>
      </c>
      <c r="Z5" s="29">
        <v>0.31</v>
      </c>
      <c r="AA5" s="29">
        <v>0.27</v>
      </c>
      <c r="AB5" s="29">
        <v>0.34</v>
      </c>
      <c r="AC5" s="29">
        <v>0.34</v>
      </c>
      <c r="AD5" s="29">
        <v>0.33</v>
      </c>
      <c r="AE5" s="29">
        <v>0.2</v>
      </c>
      <c r="AF5" s="28">
        <v>0.19</v>
      </c>
      <c r="AG5" s="1">
        <f t="shared" si="0"/>
        <v>0.80517241379310334</v>
      </c>
      <c r="AH5" s="2">
        <v>355.24692307692305</v>
      </c>
      <c r="AI5" s="2">
        <f t="shared" si="1"/>
        <v>2.7602363262599461</v>
      </c>
    </row>
    <row r="6" spans="1:35" x14ac:dyDescent="0.25">
      <c r="A6" s="4" t="s">
        <v>10</v>
      </c>
      <c r="B6" s="4" t="s">
        <v>52</v>
      </c>
      <c r="C6" s="4" t="s">
        <v>11</v>
      </c>
      <c r="D6" s="28">
        <v>0.49</v>
      </c>
      <c r="E6" s="29">
        <v>0.41</v>
      </c>
      <c r="F6" s="29">
        <v>0.43</v>
      </c>
      <c r="G6" s="29">
        <v>0.36</v>
      </c>
      <c r="H6" s="29">
        <v>0.49</v>
      </c>
      <c r="I6" s="29">
        <v>0.47</v>
      </c>
      <c r="J6" s="29">
        <v>0.43</v>
      </c>
      <c r="K6" s="29">
        <v>0.39</v>
      </c>
      <c r="L6" s="29">
        <v>0.4</v>
      </c>
      <c r="M6" s="29">
        <v>0.42</v>
      </c>
      <c r="N6" s="29">
        <v>0.37</v>
      </c>
      <c r="O6" s="29">
        <v>0.42</v>
      </c>
      <c r="P6" s="29">
        <v>0.34</v>
      </c>
      <c r="Q6" s="29">
        <v>0.41</v>
      </c>
      <c r="R6" s="28">
        <v>0.35</v>
      </c>
      <c r="S6" s="29">
        <v>0.44</v>
      </c>
      <c r="T6" s="29">
        <v>0.81</v>
      </c>
      <c r="U6" s="29">
        <v>0.78</v>
      </c>
      <c r="V6" s="29">
        <v>0.57999999999999996</v>
      </c>
      <c r="W6" s="29">
        <v>0.68</v>
      </c>
      <c r="X6" s="29">
        <v>0.69</v>
      </c>
      <c r="Y6" s="29">
        <v>0.78</v>
      </c>
      <c r="Z6" s="29">
        <v>0.93</v>
      </c>
      <c r="AA6" s="29">
        <v>0.77</v>
      </c>
      <c r="AB6" s="29">
        <v>0.81</v>
      </c>
      <c r="AC6" s="29">
        <v>0.77</v>
      </c>
      <c r="AD6" s="29">
        <v>0.8</v>
      </c>
      <c r="AE6" s="29">
        <v>0.53</v>
      </c>
      <c r="AF6" s="28">
        <v>0.5</v>
      </c>
      <c r="AG6" s="1">
        <f t="shared" si="0"/>
        <v>0.55344827586206891</v>
      </c>
      <c r="AH6" s="2">
        <v>180.49385908209436</v>
      </c>
      <c r="AI6" s="2">
        <f t="shared" si="1"/>
        <v>1.897293063660477</v>
      </c>
    </row>
    <row r="7" spans="1:35" x14ac:dyDescent="0.25">
      <c r="A7" s="4" t="s">
        <v>12</v>
      </c>
      <c r="B7" s="4" t="s">
        <v>53</v>
      </c>
      <c r="C7" s="4" t="s">
        <v>13</v>
      </c>
      <c r="D7" s="28">
        <v>3.94</v>
      </c>
      <c r="E7" s="29">
        <v>3.86</v>
      </c>
      <c r="F7" s="29">
        <v>3.69</v>
      </c>
      <c r="G7" s="29">
        <v>3.51</v>
      </c>
      <c r="H7" s="29">
        <v>3.78</v>
      </c>
      <c r="I7" s="29">
        <v>3.69</v>
      </c>
      <c r="J7" s="29">
        <v>3.73</v>
      </c>
      <c r="K7" s="29">
        <v>3.66</v>
      </c>
      <c r="L7" s="29">
        <v>3.32</v>
      </c>
      <c r="M7" s="29">
        <v>2.99</v>
      </c>
      <c r="N7" s="29">
        <v>2.96</v>
      </c>
      <c r="O7" s="29">
        <v>2.7</v>
      </c>
      <c r="P7" s="29">
        <v>2.5499999999999998</v>
      </c>
      <c r="Q7" s="29">
        <v>2.4900000000000002</v>
      </c>
      <c r="R7" s="28">
        <v>2.58</v>
      </c>
      <c r="S7" s="29">
        <v>2.48</v>
      </c>
      <c r="T7" s="29">
        <v>2.1</v>
      </c>
      <c r="U7" s="29">
        <v>1.18</v>
      </c>
      <c r="V7" s="29">
        <v>0.78</v>
      </c>
      <c r="W7" s="29">
        <v>0.57999999999999996</v>
      </c>
      <c r="X7" s="29">
        <v>0.66</v>
      </c>
      <c r="Y7" s="29">
        <v>0.61</v>
      </c>
      <c r="Z7" s="29">
        <v>0.87</v>
      </c>
      <c r="AA7" s="29">
        <v>0.8</v>
      </c>
      <c r="AB7" s="29">
        <v>0.88</v>
      </c>
      <c r="AC7" s="29">
        <v>0.97</v>
      </c>
      <c r="AD7" s="29">
        <v>1.03</v>
      </c>
      <c r="AE7" s="29">
        <v>0.73</v>
      </c>
      <c r="AF7" s="28">
        <v>0.56999999999999995</v>
      </c>
      <c r="AG7" s="1">
        <f t="shared" si="0"/>
        <v>2.1962068965517236</v>
      </c>
      <c r="AH7" s="2">
        <v>161.49159084642955</v>
      </c>
      <c r="AI7" s="2">
        <f t="shared" si="1"/>
        <v>7.5288844376657806</v>
      </c>
    </row>
    <row r="8" spans="1:35" x14ac:dyDescent="0.25">
      <c r="A8" s="4" t="s">
        <v>14</v>
      </c>
      <c r="B8" s="4" t="s">
        <v>54</v>
      </c>
      <c r="C8" s="4" t="s">
        <v>15</v>
      </c>
      <c r="D8" s="28">
        <v>0.97</v>
      </c>
      <c r="E8" s="29">
        <v>0.97</v>
      </c>
      <c r="F8" s="29">
        <v>0.91</v>
      </c>
      <c r="G8" s="29">
        <v>0.96</v>
      </c>
      <c r="H8" s="29">
        <v>0.98</v>
      </c>
      <c r="I8" s="29">
        <v>0.98</v>
      </c>
      <c r="J8" s="29">
        <v>0.99</v>
      </c>
      <c r="K8" s="29">
        <v>0.97</v>
      </c>
      <c r="L8" s="29">
        <v>1</v>
      </c>
      <c r="M8" s="29">
        <v>0.96</v>
      </c>
      <c r="N8" s="29">
        <v>0.95</v>
      </c>
      <c r="O8" s="29">
        <v>0.94</v>
      </c>
      <c r="P8" s="29">
        <v>0.88</v>
      </c>
      <c r="Q8" s="29">
        <v>0.86</v>
      </c>
      <c r="R8" s="28">
        <v>0.77</v>
      </c>
      <c r="S8" s="29">
        <v>0.83</v>
      </c>
      <c r="T8" s="29">
        <v>0.96</v>
      </c>
      <c r="U8" s="29">
        <v>0.8</v>
      </c>
      <c r="V8" s="29">
        <v>0.7</v>
      </c>
      <c r="W8" s="29">
        <v>0.61</v>
      </c>
      <c r="X8" s="29">
        <v>0.62</v>
      </c>
      <c r="Y8" s="29">
        <v>0.53</v>
      </c>
      <c r="Z8" s="29">
        <v>0.72</v>
      </c>
      <c r="AA8" s="29">
        <v>0.61</v>
      </c>
      <c r="AB8" s="29">
        <v>0.65</v>
      </c>
      <c r="AC8" s="29">
        <v>0.64</v>
      </c>
      <c r="AD8" s="29">
        <v>0.56000000000000005</v>
      </c>
      <c r="AE8" s="29">
        <v>0.47</v>
      </c>
      <c r="AF8" s="28">
        <v>0.44</v>
      </c>
      <c r="AG8" s="1">
        <f t="shared" si="0"/>
        <v>0.80103448275862055</v>
      </c>
      <c r="AH8" s="2">
        <v>95.661963664476218</v>
      </c>
      <c r="AI8" s="2">
        <f t="shared" si="1"/>
        <v>2.7460509575596808</v>
      </c>
    </row>
    <row r="9" spans="1:35" x14ac:dyDescent="0.25">
      <c r="A9" s="4" t="s">
        <v>16</v>
      </c>
      <c r="B9" s="4" t="s">
        <v>56</v>
      </c>
      <c r="C9" s="4" t="s">
        <v>17</v>
      </c>
      <c r="D9" s="28">
        <v>0.48</v>
      </c>
      <c r="E9" s="29">
        <v>0.62</v>
      </c>
      <c r="F9" s="29">
        <v>0.57999999999999996</v>
      </c>
      <c r="G9" s="29">
        <v>0.5</v>
      </c>
      <c r="H9" s="29">
        <v>0.62</v>
      </c>
      <c r="I9" s="29">
        <v>0.53</v>
      </c>
      <c r="J9" s="29">
        <v>0.5</v>
      </c>
      <c r="K9" s="29">
        <v>0.45</v>
      </c>
      <c r="L9" s="29">
        <v>0.44</v>
      </c>
      <c r="M9" s="29">
        <v>0.53</v>
      </c>
      <c r="N9" s="29">
        <v>0.59</v>
      </c>
      <c r="O9" s="29">
        <v>0.56000000000000005</v>
      </c>
      <c r="P9" s="29">
        <v>0.54</v>
      </c>
      <c r="Q9" s="29">
        <v>0.59</v>
      </c>
      <c r="R9" s="28">
        <v>0.46</v>
      </c>
      <c r="S9" s="29">
        <v>0.43</v>
      </c>
      <c r="T9" s="29">
        <v>0.94</v>
      </c>
      <c r="U9" s="29">
        <v>2.25</v>
      </c>
      <c r="V9" s="29">
        <v>2.27</v>
      </c>
      <c r="W9" s="29">
        <v>2.27</v>
      </c>
      <c r="X9" s="29">
        <v>2.2599999999999998</v>
      </c>
      <c r="Y9" s="29">
        <v>2.2999999999999998</v>
      </c>
      <c r="Z9" s="29">
        <v>2.5499999999999998</v>
      </c>
      <c r="AA9" s="29">
        <v>2.25</v>
      </c>
      <c r="AB9" s="29">
        <v>2.06</v>
      </c>
      <c r="AC9" s="29">
        <v>1.87</v>
      </c>
      <c r="AD9" s="29">
        <v>2.0699999999999998</v>
      </c>
      <c r="AE9" s="29">
        <v>1.69</v>
      </c>
      <c r="AF9" s="28">
        <v>1.91</v>
      </c>
      <c r="AG9" s="1">
        <f t="shared" si="0"/>
        <v>1.2106896551724136</v>
      </c>
      <c r="AH9" s="2">
        <v>96.462814436748104</v>
      </c>
      <c r="AI9" s="2">
        <f t="shared" si="1"/>
        <v>4.1504024588859405</v>
      </c>
    </row>
    <row r="10" spans="1:35" x14ac:dyDescent="0.25">
      <c r="A10" s="4" t="s">
        <v>18</v>
      </c>
      <c r="B10" s="4" t="s">
        <v>55</v>
      </c>
      <c r="C10" s="4" t="s">
        <v>19</v>
      </c>
      <c r="D10" s="28">
        <v>0.74</v>
      </c>
      <c r="E10" s="29">
        <v>0.61</v>
      </c>
      <c r="F10" s="29">
        <v>0.52</v>
      </c>
      <c r="G10" s="29">
        <v>0.61</v>
      </c>
      <c r="H10" s="29">
        <v>0.97</v>
      </c>
      <c r="I10" s="29">
        <v>0.8</v>
      </c>
      <c r="J10" s="29">
        <v>0.72</v>
      </c>
      <c r="K10" s="29">
        <v>0.75</v>
      </c>
      <c r="L10" s="29">
        <v>0.92</v>
      </c>
      <c r="M10" s="29">
        <v>1.03</v>
      </c>
      <c r="N10" s="29">
        <v>1.1000000000000001</v>
      </c>
      <c r="O10" s="29">
        <v>1.17</v>
      </c>
      <c r="P10" s="29">
        <v>1.05</v>
      </c>
      <c r="Q10" s="29">
        <v>1.08</v>
      </c>
      <c r="R10" s="28">
        <v>0.81</v>
      </c>
      <c r="S10" s="29">
        <v>0.84</v>
      </c>
      <c r="T10" s="29">
        <v>1.54</v>
      </c>
      <c r="U10" s="29">
        <v>3.15</v>
      </c>
      <c r="V10" s="29">
        <v>3.68</v>
      </c>
      <c r="W10" s="29">
        <v>4.49</v>
      </c>
      <c r="X10" s="29">
        <v>5</v>
      </c>
      <c r="Y10" s="29">
        <v>4.8099999999999996</v>
      </c>
      <c r="Z10" s="29">
        <v>5.21</v>
      </c>
      <c r="AA10" s="29">
        <v>5.22</v>
      </c>
      <c r="AB10" s="29">
        <v>4.6500000000000004</v>
      </c>
      <c r="AC10" s="29">
        <v>4.0999999999999996</v>
      </c>
      <c r="AD10" s="29">
        <v>4.2300000000000004</v>
      </c>
      <c r="AE10" s="29">
        <v>3.88</v>
      </c>
      <c r="AF10" s="28">
        <v>4.5599999999999996</v>
      </c>
      <c r="AG10" s="1">
        <f>AVERAGE(D10:AF10)</f>
        <v>2.3531034482758617</v>
      </c>
      <c r="AH10" s="2">
        <v>119.33</v>
      </c>
      <c r="AI10" s="2">
        <f t="shared" si="1"/>
        <v>8.0667463342175054</v>
      </c>
    </row>
    <row r="11" spans="1:35" x14ac:dyDescent="0.25">
      <c r="A11" s="4" t="s">
        <v>20</v>
      </c>
      <c r="B11" s="4" t="s">
        <v>57</v>
      </c>
      <c r="C11" s="4" t="s">
        <v>21</v>
      </c>
      <c r="D11" s="28">
        <v>0.68</v>
      </c>
      <c r="E11" s="29">
        <v>0.74</v>
      </c>
      <c r="F11" s="29">
        <v>0.56000000000000005</v>
      </c>
      <c r="G11" s="29">
        <v>0.64</v>
      </c>
      <c r="H11" s="29">
        <v>0.74</v>
      </c>
      <c r="I11" s="29">
        <v>0.7</v>
      </c>
      <c r="J11" s="29">
        <v>0.65</v>
      </c>
      <c r="K11" s="29">
        <v>0.56999999999999995</v>
      </c>
      <c r="L11" s="29">
        <v>0.56999999999999995</v>
      </c>
      <c r="M11" s="29">
        <v>0.62</v>
      </c>
      <c r="N11" s="29">
        <v>0.56999999999999995</v>
      </c>
      <c r="O11" s="29">
        <v>0.62</v>
      </c>
      <c r="P11" s="29">
        <v>0.51</v>
      </c>
      <c r="Q11" s="29">
        <v>0.65</v>
      </c>
      <c r="R11" s="28">
        <v>0.6</v>
      </c>
      <c r="S11" s="29">
        <v>0.62</v>
      </c>
      <c r="T11" s="29">
        <v>0.85</v>
      </c>
      <c r="U11" s="29">
        <v>0.89</v>
      </c>
      <c r="V11" s="29">
        <v>0.87</v>
      </c>
      <c r="W11" s="29">
        <v>0.79</v>
      </c>
      <c r="X11" s="29">
        <v>0.8</v>
      </c>
      <c r="Y11" s="29">
        <v>0.75</v>
      </c>
      <c r="Z11" s="29">
        <v>0.98</v>
      </c>
      <c r="AA11" s="29">
        <v>0.82</v>
      </c>
      <c r="AB11" s="29">
        <v>0.7</v>
      </c>
      <c r="AC11" s="29">
        <v>0.65</v>
      </c>
      <c r="AD11" s="29">
        <v>0.61</v>
      </c>
      <c r="AE11" s="29">
        <v>0.55000000000000004</v>
      </c>
      <c r="AF11" s="28">
        <v>0.48</v>
      </c>
      <c r="AG11" s="1">
        <f t="shared" si="0"/>
        <v>0.68206896551724139</v>
      </c>
      <c r="AH11" s="2">
        <v>110.31076923076922</v>
      </c>
      <c r="AI11" s="2">
        <f t="shared" si="1"/>
        <v>2.3382216074270556</v>
      </c>
    </row>
    <row r="12" spans="1:35" x14ac:dyDescent="0.25">
      <c r="A12" s="4" t="s">
        <v>22</v>
      </c>
      <c r="B12" s="4" t="s">
        <v>58</v>
      </c>
      <c r="C12" s="4" t="s">
        <v>23</v>
      </c>
      <c r="D12" s="28">
        <v>11.32</v>
      </c>
      <c r="E12" s="29">
        <v>10.42</v>
      </c>
      <c r="F12" s="29">
        <v>12</v>
      </c>
      <c r="G12" s="29">
        <v>12.58</v>
      </c>
      <c r="H12" s="29">
        <v>11.6</v>
      </c>
      <c r="I12" s="29">
        <v>11.94</v>
      </c>
      <c r="J12" s="29">
        <v>12.54</v>
      </c>
      <c r="K12" s="29">
        <v>12.1</v>
      </c>
      <c r="L12" s="29">
        <v>11.33</v>
      </c>
      <c r="M12" s="29">
        <v>11.32</v>
      </c>
      <c r="N12" s="29">
        <v>11.88</v>
      </c>
      <c r="O12" s="29">
        <v>10.84</v>
      </c>
      <c r="P12" s="29">
        <v>10.9</v>
      </c>
      <c r="Q12" s="29">
        <v>10.42</v>
      </c>
      <c r="R12" s="28">
        <v>9.82</v>
      </c>
      <c r="S12" s="29">
        <v>11.83</v>
      </c>
      <c r="T12" s="29">
        <v>9.34</v>
      </c>
      <c r="U12" s="29">
        <v>5.35</v>
      </c>
      <c r="V12" s="29">
        <v>4.24</v>
      </c>
      <c r="W12" s="29">
        <v>3.48</v>
      </c>
      <c r="X12" s="29">
        <v>3.62</v>
      </c>
      <c r="Y12" s="29">
        <v>3.78</v>
      </c>
      <c r="Z12" s="29">
        <v>5</v>
      </c>
      <c r="AA12" s="29">
        <v>4.46</v>
      </c>
      <c r="AB12" s="29">
        <v>5.14</v>
      </c>
      <c r="AC12" s="29">
        <v>6.09</v>
      </c>
      <c r="AD12" s="29">
        <v>6.24</v>
      </c>
      <c r="AE12" s="29">
        <v>4.26</v>
      </c>
      <c r="AF12" s="28">
        <v>3.41</v>
      </c>
      <c r="AG12" s="1">
        <f t="shared" si="0"/>
        <v>8.5258620689655178</v>
      </c>
      <c r="AH12" s="2">
        <v>503.15384615384613</v>
      </c>
      <c r="AI12" s="2">
        <f t="shared" si="1"/>
        <v>29.227770092838195</v>
      </c>
    </row>
    <row r="13" spans="1:35" x14ac:dyDescent="0.25">
      <c r="A13" s="4" t="s">
        <v>24</v>
      </c>
      <c r="B13" s="4" t="s">
        <v>59</v>
      </c>
      <c r="C13" s="4" t="s">
        <v>25</v>
      </c>
      <c r="D13" s="28">
        <v>0.48</v>
      </c>
      <c r="E13" s="29">
        <v>0.54</v>
      </c>
      <c r="F13" s="29">
        <v>0.47</v>
      </c>
      <c r="G13" s="29">
        <v>0.56999999999999995</v>
      </c>
      <c r="H13" s="29">
        <v>0.68</v>
      </c>
      <c r="I13" s="29">
        <v>0.56000000000000005</v>
      </c>
      <c r="J13" s="29">
        <v>0.51</v>
      </c>
      <c r="K13" s="29">
        <v>0.49</v>
      </c>
      <c r="L13" s="29">
        <v>0.67</v>
      </c>
      <c r="M13" s="29">
        <v>0.82</v>
      </c>
      <c r="N13" s="29">
        <v>0.85</v>
      </c>
      <c r="O13" s="29">
        <v>0.84</v>
      </c>
      <c r="P13" s="29">
        <v>0.82</v>
      </c>
      <c r="Q13" s="29">
        <v>1.0900000000000001</v>
      </c>
      <c r="R13" s="28">
        <v>0.81</v>
      </c>
      <c r="S13" s="29">
        <v>0.75</v>
      </c>
      <c r="T13" s="29">
        <v>2.0299999999999998</v>
      </c>
      <c r="U13" s="29">
        <v>2.87</v>
      </c>
      <c r="V13" s="29">
        <v>2.95</v>
      </c>
      <c r="W13" s="29">
        <v>2.89</v>
      </c>
      <c r="X13" s="29">
        <v>3.38</v>
      </c>
      <c r="Y13" s="29">
        <v>3.31</v>
      </c>
      <c r="Z13" s="29">
        <v>3.91</v>
      </c>
      <c r="AA13" s="29">
        <v>3.33</v>
      </c>
      <c r="AB13" s="29">
        <v>2.87</v>
      </c>
      <c r="AC13" s="29">
        <v>2.35</v>
      </c>
      <c r="AD13" s="29">
        <v>2.42</v>
      </c>
      <c r="AE13" s="29">
        <v>2.5099999999999998</v>
      </c>
      <c r="AF13" s="28">
        <v>2.85</v>
      </c>
      <c r="AG13" s="1">
        <f t="shared" si="0"/>
        <v>1.6765517241379309</v>
      </c>
      <c r="AH13" s="2">
        <v>384.4207965947096</v>
      </c>
      <c r="AI13" s="2">
        <f t="shared" si="1"/>
        <v>5.7474385517241373</v>
      </c>
    </row>
    <row r="14" spans="1:35" x14ac:dyDescent="0.25">
      <c r="A14" s="4" t="s">
        <v>26</v>
      </c>
      <c r="B14" s="4" t="s">
        <v>60</v>
      </c>
      <c r="C14" s="4" t="s">
        <v>27</v>
      </c>
      <c r="D14" s="28">
        <v>0.56999999999999995</v>
      </c>
      <c r="E14" s="29">
        <v>0.48</v>
      </c>
      <c r="F14" s="29">
        <v>0.46</v>
      </c>
      <c r="G14" s="29">
        <v>0.62</v>
      </c>
      <c r="H14" s="29">
        <v>0.67</v>
      </c>
      <c r="I14" s="29">
        <v>0.64</v>
      </c>
      <c r="J14" s="29">
        <v>0.52</v>
      </c>
      <c r="K14" s="29">
        <v>0.45</v>
      </c>
      <c r="L14" s="29">
        <v>0.44</v>
      </c>
      <c r="M14" s="29">
        <v>0.52</v>
      </c>
      <c r="N14" s="29">
        <v>0.53</v>
      </c>
      <c r="O14" s="29">
        <v>0.52</v>
      </c>
      <c r="P14" s="29">
        <v>0.48</v>
      </c>
      <c r="Q14" s="29">
        <v>0.44</v>
      </c>
      <c r="R14" s="28">
        <v>0.39</v>
      </c>
      <c r="S14" s="29">
        <v>0.55000000000000004</v>
      </c>
      <c r="T14" s="29">
        <v>0.98</v>
      </c>
      <c r="U14" s="29">
        <v>1.2</v>
      </c>
      <c r="V14" s="29">
        <v>1.07</v>
      </c>
      <c r="W14" s="29">
        <v>1.1000000000000001</v>
      </c>
      <c r="X14" s="29">
        <v>1.25</v>
      </c>
      <c r="Y14" s="29">
        <v>1.28</v>
      </c>
      <c r="Z14" s="29">
        <v>1.67</v>
      </c>
      <c r="AA14" s="29">
        <v>1.1399999999999999</v>
      </c>
      <c r="AB14" s="29">
        <v>1.0900000000000001</v>
      </c>
      <c r="AC14" s="29">
        <v>1.2</v>
      </c>
      <c r="AD14" s="29">
        <v>1.04</v>
      </c>
      <c r="AE14" s="29">
        <v>0.69</v>
      </c>
      <c r="AF14" s="28">
        <v>0.64</v>
      </c>
      <c r="AG14" s="1">
        <f t="shared" si="0"/>
        <v>0.78034482758620693</v>
      </c>
      <c r="AH14" s="2">
        <v>74.730769230769226</v>
      </c>
      <c r="AI14" s="2">
        <f t="shared" si="1"/>
        <v>2.6751241140583555</v>
      </c>
    </row>
    <row r="15" spans="1:35" x14ac:dyDescent="0.25">
      <c r="A15" s="4" t="s">
        <v>28</v>
      </c>
      <c r="B15" s="4" t="s">
        <v>61</v>
      </c>
      <c r="C15" s="4" t="s">
        <v>29</v>
      </c>
      <c r="D15" s="28">
        <v>0.96</v>
      </c>
      <c r="E15" s="29">
        <v>0.99</v>
      </c>
      <c r="F15" s="29">
        <v>1.01</v>
      </c>
      <c r="G15" s="29">
        <v>1.3</v>
      </c>
      <c r="H15" s="29">
        <v>1.22</v>
      </c>
      <c r="I15" s="29">
        <v>1.07</v>
      </c>
      <c r="J15" s="29">
        <v>0.96</v>
      </c>
      <c r="K15" s="29">
        <v>1.02</v>
      </c>
      <c r="L15" s="29">
        <v>1.02</v>
      </c>
      <c r="M15" s="29">
        <v>1.04</v>
      </c>
      <c r="N15" s="29">
        <v>1.1100000000000001</v>
      </c>
      <c r="O15" s="29">
        <v>1.21</v>
      </c>
      <c r="P15" s="29">
        <v>1.27</v>
      </c>
      <c r="Q15" s="29">
        <v>1.51</v>
      </c>
      <c r="R15" s="28">
        <v>1.2</v>
      </c>
      <c r="S15" s="29">
        <v>1.1100000000000001</v>
      </c>
      <c r="T15" s="29">
        <v>2.19</v>
      </c>
      <c r="U15" s="29">
        <v>2.42</v>
      </c>
      <c r="V15" s="29">
        <v>2.44</v>
      </c>
      <c r="W15" s="29">
        <v>2.39</v>
      </c>
      <c r="X15" s="29">
        <v>2.61</v>
      </c>
      <c r="Y15" s="29">
        <v>2.41</v>
      </c>
      <c r="Z15" s="29">
        <v>2.9</v>
      </c>
      <c r="AA15" s="29">
        <v>2.3199999999999998</v>
      </c>
      <c r="AB15" s="29">
        <v>2.12</v>
      </c>
      <c r="AC15" s="29">
        <v>2.04</v>
      </c>
      <c r="AD15" s="29">
        <v>2.02</v>
      </c>
      <c r="AE15" s="29">
        <v>1.85</v>
      </c>
      <c r="AF15" s="28">
        <v>2.0299999999999998</v>
      </c>
      <c r="AG15" s="1">
        <f t="shared" si="0"/>
        <v>1.6462068965517243</v>
      </c>
      <c r="AH15" s="2">
        <v>309.2746153846154</v>
      </c>
      <c r="AI15" s="2">
        <f t="shared" si="1"/>
        <v>5.6434125145888592</v>
      </c>
    </row>
    <row r="16" spans="1:35" x14ac:dyDescent="0.25">
      <c r="A16" s="4" t="s">
        <v>30</v>
      </c>
      <c r="B16" s="4" t="s">
        <v>62</v>
      </c>
      <c r="C16" s="4" t="s">
        <v>31</v>
      </c>
      <c r="D16" s="28">
        <v>0.32</v>
      </c>
      <c r="E16" s="29">
        <v>0.26</v>
      </c>
      <c r="F16" s="29">
        <v>0.24</v>
      </c>
      <c r="G16" s="29">
        <v>0.31</v>
      </c>
      <c r="H16" s="29">
        <v>0.4</v>
      </c>
      <c r="I16" s="29">
        <v>0.35</v>
      </c>
      <c r="J16" s="29">
        <v>0.33</v>
      </c>
      <c r="K16" s="29">
        <v>0.33</v>
      </c>
      <c r="L16" s="29">
        <v>0.31</v>
      </c>
      <c r="M16" s="29">
        <v>0.31</v>
      </c>
      <c r="N16" s="29">
        <v>0.45</v>
      </c>
      <c r="O16" s="29">
        <v>0.42</v>
      </c>
      <c r="P16" s="29">
        <v>0.38</v>
      </c>
      <c r="Q16" s="29">
        <v>0.41</v>
      </c>
      <c r="R16" s="28">
        <v>0.34</v>
      </c>
      <c r="S16" s="29">
        <v>0.48</v>
      </c>
      <c r="T16" s="29">
        <v>0.71</v>
      </c>
      <c r="U16" s="29">
        <v>0.8</v>
      </c>
      <c r="V16" s="29">
        <v>0.81</v>
      </c>
      <c r="W16" s="29">
        <v>0.81</v>
      </c>
      <c r="X16" s="29">
        <v>0.97</v>
      </c>
      <c r="Y16" s="29">
        <v>0.89</v>
      </c>
      <c r="Z16" s="29">
        <v>1.19</v>
      </c>
      <c r="AA16" s="29">
        <v>1.1100000000000001</v>
      </c>
      <c r="AB16" s="29">
        <v>0.96</v>
      </c>
      <c r="AC16" s="29">
        <v>0.82</v>
      </c>
      <c r="AD16" s="29">
        <v>0.87</v>
      </c>
      <c r="AE16" s="29">
        <v>0.83</v>
      </c>
      <c r="AF16" s="28">
        <v>0.86</v>
      </c>
      <c r="AG16" s="1">
        <f t="shared" si="0"/>
        <v>0.59551724137931028</v>
      </c>
      <c r="AH16" s="2">
        <v>208.59728506787332</v>
      </c>
      <c r="AI16" s="2">
        <f t="shared" si="1"/>
        <v>2.0415109787798404</v>
      </c>
    </row>
    <row r="17" spans="1:35" x14ac:dyDescent="0.25">
      <c r="A17" s="4" t="s">
        <v>32</v>
      </c>
      <c r="B17" s="4" t="s">
        <v>63</v>
      </c>
      <c r="C17" s="4" t="s">
        <v>33</v>
      </c>
      <c r="D17" s="28">
        <v>0.98</v>
      </c>
      <c r="E17" s="29">
        <v>0.92</v>
      </c>
      <c r="F17" s="29">
        <v>0.81</v>
      </c>
      <c r="G17" s="29">
        <v>0.91</v>
      </c>
      <c r="H17" s="29">
        <v>0.97</v>
      </c>
      <c r="I17" s="29">
        <v>0.95</v>
      </c>
      <c r="J17" s="29">
        <v>0.84</v>
      </c>
      <c r="K17" s="29">
        <v>0.95</v>
      </c>
      <c r="L17" s="29">
        <v>0.9</v>
      </c>
      <c r="M17" s="29">
        <v>0.93</v>
      </c>
      <c r="N17" s="29">
        <v>0.93</v>
      </c>
      <c r="O17" s="29">
        <v>1</v>
      </c>
      <c r="P17" s="29">
        <v>1.1000000000000001</v>
      </c>
      <c r="Q17" s="29">
        <v>0.98</v>
      </c>
      <c r="R17" s="28">
        <v>0.88</v>
      </c>
      <c r="S17" s="29">
        <v>1.1000000000000001</v>
      </c>
      <c r="T17" s="29">
        <v>1.52</v>
      </c>
      <c r="U17" s="29">
        <v>1.43</v>
      </c>
      <c r="V17" s="29">
        <v>1.33</v>
      </c>
      <c r="W17" s="29">
        <v>1.1599999999999999</v>
      </c>
      <c r="X17" s="29">
        <v>1.28</v>
      </c>
      <c r="Y17" s="29">
        <v>1.1200000000000001</v>
      </c>
      <c r="Z17" s="29">
        <v>1.51</v>
      </c>
      <c r="AA17" s="29">
        <v>1.34</v>
      </c>
      <c r="AB17" s="29">
        <v>1.08</v>
      </c>
      <c r="AC17" s="29">
        <v>1.17</v>
      </c>
      <c r="AD17" s="29">
        <v>1.25</v>
      </c>
      <c r="AE17" s="29">
        <v>0.93</v>
      </c>
      <c r="AF17" s="28">
        <v>0.86</v>
      </c>
      <c r="AG17" s="1">
        <f t="shared" si="0"/>
        <v>1.0734482758620691</v>
      </c>
      <c r="AH17" s="2">
        <v>82.880353023768919</v>
      </c>
      <c r="AI17" s="2">
        <f t="shared" si="1"/>
        <v>3.6799210636604776</v>
      </c>
    </row>
    <row r="18" spans="1:35" x14ac:dyDescent="0.25">
      <c r="A18" s="32" t="s">
        <v>34</v>
      </c>
      <c r="B18" s="32" t="s">
        <v>64</v>
      </c>
      <c r="C18" s="32" t="s">
        <v>35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1">
        <f t="shared" si="0"/>
        <v>0</v>
      </c>
      <c r="AH18" s="2">
        <v>342.81307692307689</v>
      </c>
      <c r="AI18" s="1">
        <f t="shared" si="1"/>
        <v>0</v>
      </c>
    </row>
    <row r="19" spans="1:35" x14ac:dyDescent="0.25">
      <c r="A19" s="4" t="s">
        <v>36</v>
      </c>
      <c r="B19" s="4" t="s">
        <v>65</v>
      </c>
      <c r="C19" s="4" t="s">
        <v>37</v>
      </c>
      <c r="D19" s="28">
        <v>2.0099999999999998</v>
      </c>
      <c r="E19" s="29">
        <v>1.98</v>
      </c>
      <c r="F19" s="29">
        <v>1.97</v>
      </c>
      <c r="G19" s="29">
        <v>2.0499999999999998</v>
      </c>
      <c r="H19" s="29">
        <v>1.93</v>
      </c>
      <c r="I19" s="29">
        <v>2.12</v>
      </c>
      <c r="J19" s="29">
        <v>2.15</v>
      </c>
      <c r="K19" s="29">
        <v>2.12</v>
      </c>
      <c r="L19" s="29">
        <v>1.96</v>
      </c>
      <c r="M19" s="29">
        <v>1.82</v>
      </c>
      <c r="N19" s="29">
        <v>1.63</v>
      </c>
      <c r="O19" s="29">
        <v>1.62</v>
      </c>
      <c r="P19" s="29">
        <v>1.58</v>
      </c>
      <c r="Q19" s="29">
        <v>1.54</v>
      </c>
      <c r="R19" s="28">
        <v>1.64</v>
      </c>
      <c r="S19" s="29">
        <v>1.62</v>
      </c>
      <c r="T19" s="29">
        <v>1.41</v>
      </c>
      <c r="U19" s="29">
        <v>0.76</v>
      </c>
      <c r="V19" s="29">
        <v>0.54</v>
      </c>
      <c r="W19" s="29">
        <v>0.43</v>
      </c>
      <c r="X19" s="29">
        <v>0.4</v>
      </c>
      <c r="Y19" s="29">
        <v>0.38</v>
      </c>
      <c r="Z19" s="29">
        <v>0.59</v>
      </c>
      <c r="AA19" s="29">
        <v>0.48</v>
      </c>
      <c r="AB19" s="29">
        <v>0.56999999999999995</v>
      </c>
      <c r="AC19" s="29">
        <v>0.67</v>
      </c>
      <c r="AD19" s="29">
        <v>0.7</v>
      </c>
      <c r="AE19" s="29">
        <v>0.48</v>
      </c>
      <c r="AF19" s="28">
        <v>0.35</v>
      </c>
      <c r="AG19" s="1">
        <f t="shared" si="0"/>
        <v>1.2931034482758623</v>
      </c>
      <c r="AH19" s="2">
        <v>84.884252050243958</v>
      </c>
      <c r="AI19" s="2">
        <f t="shared" ref="AI19:AI22" si="2">AG19/100*AH$18</f>
        <v>4.4329277188328922</v>
      </c>
    </row>
    <row r="20" spans="1:35" x14ac:dyDescent="0.25">
      <c r="A20" s="4" t="s">
        <v>38</v>
      </c>
      <c r="B20" s="4" t="s">
        <v>66</v>
      </c>
      <c r="C20" s="4" t="s">
        <v>39</v>
      </c>
      <c r="D20" s="28">
        <v>0.15</v>
      </c>
      <c r="E20" s="29">
        <v>0.14000000000000001</v>
      </c>
      <c r="F20" s="29">
        <v>0.13</v>
      </c>
      <c r="G20" s="29">
        <v>0.16</v>
      </c>
      <c r="H20" s="29">
        <v>0.14000000000000001</v>
      </c>
      <c r="I20" s="29">
        <v>0.17</v>
      </c>
      <c r="J20" s="29">
        <v>0.16</v>
      </c>
      <c r="K20" s="29">
        <v>0.17</v>
      </c>
      <c r="L20" s="29">
        <v>0.14000000000000001</v>
      </c>
      <c r="M20" s="29">
        <v>0.15</v>
      </c>
      <c r="N20" s="29">
        <v>0.12</v>
      </c>
      <c r="O20" s="29">
        <v>0.15</v>
      </c>
      <c r="P20" s="29">
        <v>0.13</v>
      </c>
      <c r="Q20" s="29">
        <v>0.12</v>
      </c>
      <c r="R20" s="28">
        <v>0.11</v>
      </c>
      <c r="S20" s="29">
        <v>0.16</v>
      </c>
      <c r="T20" s="29">
        <v>0.31</v>
      </c>
      <c r="U20" s="29">
        <v>0.41</v>
      </c>
      <c r="V20" s="29">
        <v>0.31</v>
      </c>
      <c r="W20" s="29">
        <v>0.27</v>
      </c>
      <c r="X20" s="29">
        <v>0.27</v>
      </c>
      <c r="Y20" s="29">
        <v>0.3</v>
      </c>
      <c r="Z20" s="29">
        <v>0.47</v>
      </c>
      <c r="AA20" s="29">
        <v>0.37</v>
      </c>
      <c r="AB20" s="29">
        <v>0.33</v>
      </c>
      <c r="AC20" s="29">
        <v>0.34</v>
      </c>
      <c r="AD20" s="29">
        <v>0.32</v>
      </c>
      <c r="AE20" s="29">
        <v>0.3</v>
      </c>
      <c r="AF20" s="28">
        <v>0.24</v>
      </c>
      <c r="AG20" s="1">
        <f t="shared" si="0"/>
        <v>0.22551724137931034</v>
      </c>
      <c r="AH20" s="2">
        <v>202.26692307692306</v>
      </c>
      <c r="AI20" s="2">
        <f t="shared" si="2"/>
        <v>0.77310259416445615</v>
      </c>
    </row>
    <row r="21" spans="1:35" x14ac:dyDescent="0.25">
      <c r="A21" s="4" t="s">
        <v>40</v>
      </c>
      <c r="B21" s="4" t="s">
        <v>67</v>
      </c>
      <c r="C21" s="4" t="s">
        <v>41</v>
      </c>
      <c r="D21" s="28">
        <v>0.68</v>
      </c>
      <c r="E21" s="29">
        <v>0.56000000000000005</v>
      </c>
      <c r="F21" s="29">
        <v>0.62</v>
      </c>
      <c r="G21" s="29">
        <v>0.72</v>
      </c>
      <c r="H21" s="29">
        <v>0.86</v>
      </c>
      <c r="I21" s="29">
        <v>0.7</v>
      </c>
      <c r="J21" s="29">
        <v>0.68</v>
      </c>
      <c r="K21" s="29">
        <v>0.61</v>
      </c>
      <c r="L21" s="29">
        <v>0.73</v>
      </c>
      <c r="M21" s="29">
        <v>0.94</v>
      </c>
      <c r="N21" s="29">
        <v>0.82</v>
      </c>
      <c r="O21" s="29">
        <v>0.71</v>
      </c>
      <c r="P21" s="29">
        <v>0.72</v>
      </c>
      <c r="Q21" s="29">
        <v>0.63</v>
      </c>
      <c r="R21" s="28">
        <v>0.5</v>
      </c>
      <c r="S21" s="29">
        <v>0.7</v>
      </c>
      <c r="T21" s="29">
        <v>1.99</v>
      </c>
      <c r="U21" s="29">
        <v>2.84</v>
      </c>
      <c r="V21" s="29">
        <v>2.65</v>
      </c>
      <c r="W21" s="29">
        <v>2.73</v>
      </c>
      <c r="X21" s="29">
        <v>3.23</v>
      </c>
      <c r="Y21" s="29">
        <v>3.15</v>
      </c>
      <c r="Z21" s="29">
        <v>3.73</v>
      </c>
      <c r="AA21" s="29">
        <v>2.85</v>
      </c>
      <c r="AB21" s="29">
        <v>2.31</v>
      </c>
      <c r="AC21" s="29">
        <v>2.23</v>
      </c>
      <c r="AD21" s="29">
        <v>1.98</v>
      </c>
      <c r="AE21" s="29">
        <v>1.56</v>
      </c>
      <c r="AF21" s="28">
        <v>1.23</v>
      </c>
      <c r="AG21" s="1">
        <f t="shared" si="0"/>
        <v>1.5055172413793101</v>
      </c>
      <c r="AH21" s="2">
        <v>181.11538461538461</v>
      </c>
      <c r="AI21" s="2">
        <f>AG21/100*AH$18</f>
        <v>5.1611099787798391</v>
      </c>
    </row>
    <row r="22" spans="1:35" x14ac:dyDescent="0.25">
      <c r="A22" s="4" t="s">
        <v>42</v>
      </c>
      <c r="B22" s="4" t="s">
        <v>68</v>
      </c>
      <c r="C22" s="4" t="s">
        <v>43</v>
      </c>
      <c r="D22" s="28">
        <v>0.3</v>
      </c>
      <c r="E22" s="29">
        <v>0.27</v>
      </c>
      <c r="F22" s="29">
        <v>0.24</v>
      </c>
      <c r="G22" s="29">
        <v>0.28000000000000003</v>
      </c>
      <c r="H22" s="29">
        <v>0.43</v>
      </c>
      <c r="I22" s="29">
        <v>0.33</v>
      </c>
      <c r="J22" s="29">
        <v>0.39</v>
      </c>
      <c r="K22" s="29">
        <v>0.37</v>
      </c>
      <c r="L22" s="29">
        <v>0.32</v>
      </c>
      <c r="M22" s="29">
        <v>0.35</v>
      </c>
      <c r="N22" s="29">
        <v>0.38</v>
      </c>
      <c r="O22" s="29">
        <v>0.37</v>
      </c>
      <c r="P22" s="29">
        <v>0.35</v>
      </c>
      <c r="Q22" s="29">
        <v>0.39</v>
      </c>
      <c r="R22" s="28">
        <v>0.35</v>
      </c>
      <c r="S22" s="29">
        <v>0.36</v>
      </c>
      <c r="T22" s="29">
        <v>0.57999999999999996</v>
      </c>
      <c r="U22" s="29">
        <v>0.93</v>
      </c>
      <c r="V22" s="29">
        <v>0.99</v>
      </c>
      <c r="W22" s="29">
        <v>1</v>
      </c>
      <c r="X22" s="29">
        <v>1</v>
      </c>
      <c r="Y22" s="29">
        <v>0.91</v>
      </c>
      <c r="Z22" s="29">
        <v>1.3</v>
      </c>
      <c r="AA22" s="29">
        <v>1.05</v>
      </c>
      <c r="AB22" s="29">
        <v>0.91</v>
      </c>
      <c r="AC22" s="29">
        <v>0.81</v>
      </c>
      <c r="AD22" s="29">
        <v>0.88</v>
      </c>
      <c r="AE22" s="29">
        <v>0.81</v>
      </c>
      <c r="AF22" s="28">
        <v>0.93</v>
      </c>
      <c r="AG22" s="1">
        <f t="shared" si="0"/>
        <v>0.60620689655172422</v>
      </c>
      <c r="AH22" s="2">
        <v>272.15307692307692</v>
      </c>
      <c r="AI22" s="2">
        <f t="shared" si="2"/>
        <v>2.0781565145888594</v>
      </c>
    </row>
    <row r="23" spans="1:35" x14ac:dyDescent="0.25">
      <c r="A23" s="4"/>
      <c r="B23" s="4"/>
      <c r="C23" s="4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I23" s="2"/>
    </row>
    <row r="24" spans="1:35" x14ac:dyDescent="0.25">
      <c r="A24" s="4" t="s">
        <v>2</v>
      </c>
      <c r="B24" s="4" t="s">
        <v>47</v>
      </c>
      <c r="C24" s="4" t="s">
        <v>3</v>
      </c>
      <c r="D24" s="28">
        <v>12.62</v>
      </c>
      <c r="E24" s="29">
        <v>13.07</v>
      </c>
      <c r="F24" s="29">
        <v>14.3</v>
      </c>
      <c r="G24" s="29">
        <v>12.88</v>
      </c>
      <c r="H24" s="29">
        <v>13.52</v>
      </c>
      <c r="I24" s="29">
        <v>11.82</v>
      </c>
      <c r="J24" s="29">
        <v>11.38</v>
      </c>
      <c r="K24" s="29">
        <v>11.4</v>
      </c>
      <c r="L24" s="29">
        <v>11.68</v>
      </c>
      <c r="M24" s="29">
        <v>13</v>
      </c>
      <c r="N24" s="29">
        <v>12.23</v>
      </c>
      <c r="O24" s="29">
        <v>12.27</v>
      </c>
      <c r="P24" s="29">
        <v>12.57</v>
      </c>
      <c r="Q24" s="29">
        <v>12.67</v>
      </c>
      <c r="R24" s="28">
        <v>13.29</v>
      </c>
      <c r="S24" s="29">
        <v>12.74</v>
      </c>
      <c r="T24" s="29">
        <v>11.56</v>
      </c>
      <c r="U24" s="29">
        <v>8.92</v>
      </c>
      <c r="V24" s="29">
        <v>4.92</v>
      </c>
      <c r="W24" s="29">
        <v>3.61</v>
      </c>
      <c r="X24" s="29">
        <v>2.63</v>
      </c>
      <c r="Y24" s="29">
        <v>2.82</v>
      </c>
      <c r="Z24" s="29">
        <v>2.96</v>
      </c>
      <c r="AA24" s="29">
        <v>3.92</v>
      </c>
      <c r="AB24" s="29">
        <v>3.65</v>
      </c>
      <c r="AC24" s="29">
        <v>4.13</v>
      </c>
      <c r="AD24" s="29">
        <v>4.84</v>
      </c>
      <c r="AE24" s="29">
        <v>4.7699999999999996</v>
      </c>
      <c r="AF24" s="28">
        <v>3.84</v>
      </c>
      <c r="AG24" s="1">
        <f t="shared" si="0"/>
        <v>9.1037931034482735</v>
      </c>
      <c r="AH24" s="2">
        <v>520.61115260144391</v>
      </c>
      <c r="AI24" s="2">
        <f>AG24/100*AH$41</f>
        <v>7.7276866840637597</v>
      </c>
    </row>
    <row r="25" spans="1:35" x14ac:dyDescent="0.25">
      <c r="A25" s="4" t="s">
        <v>4</v>
      </c>
      <c r="B25" s="4" t="s">
        <v>49</v>
      </c>
      <c r="C25" s="4" t="s">
        <v>5</v>
      </c>
      <c r="D25" s="28">
        <v>0.42</v>
      </c>
      <c r="E25" s="29">
        <v>0.36</v>
      </c>
      <c r="F25" s="29">
        <v>0.28999999999999998</v>
      </c>
      <c r="G25" s="29">
        <v>0.3</v>
      </c>
      <c r="H25" s="29">
        <v>0.4</v>
      </c>
      <c r="I25" s="29">
        <v>0.36</v>
      </c>
      <c r="J25" s="29">
        <v>0.34</v>
      </c>
      <c r="K25" s="29">
        <v>0.31</v>
      </c>
      <c r="L25" s="29">
        <v>0.35</v>
      </c>
      <c r="M25" s="29">
        <v>0.36</v>
      </c>
      <c r="N25" s="29">
        <v>0.48</v>
      </c>
      <c r="O25" s="29">
        <v>0.48</v>
      </c>
      <c r="P25" s="29">
        <v>0.53</v>
      </c>
      <c r="Q25" s="29">
        <v>0.67</v>
      </c>
      <c r="R25" s="28">
        <v>0.8</v>
      </c>
      <c r="S25" s="29">
        <v>0.82</v>
      </c>
      <c r="T25" s="29">
        <v>0.63</v>
      </c>
      <c r="U25" s="29">
        <v>1.55</v>
      </c>
      <c r="V25" s="29">
        <v>2.78</v>
      </c>
      <c r="W25" s="29">
        <v>2.66</v>
      </c>
      <c r="X25" s="29">
        <v>2.2400000000000002</v>
      </c>
      <c r="Y25" s="29">
        <v>2.27</v>
      </c>
      <c r="Z25" s="29">
        <v>1.89</v>
      </c>
      <c r="AA25" s="29">
        <v>1.95</v>
      </c>
      <c r="AB25" s="29">
        <v>1.75</v>
      </c>
      <c r="AC25" s="29">
        <v>1.42</v>
      </c>
      <c r="AD25" s="29">
        <v>1.1200000000000001</v>
      </c>
      <c r="AE25" s="29">
        <v>1.18</v>
      </c>
      <c r="AF25" s="28">
        <v>1.2</v>
      </c>
      <c r="AG25" s="1">
        <f t="shared" si="0"/>
        <v>1.0313793103448274</v>
      </c>
      <c r="AH25" s="2">
        <v>61.822517105535979</v>
      </c>
      <c r="AI25" s="2">
        <f>AG25/100*AH$41</f>
        <v>0.87547861338717115</v>
      </c>
    </row>
    <row r="26" spans="1:35" x14ac:dyDescent="0.25">
      <c r="A26" s="4" t="s">
        <v>6</v>
      </c>
      <c r="B26" s="4" t="s">
        <v>50</v>
      </c>
      <c r="C26" s="4" t="s">
        <v>7</v>
      </c>
      <c r="D26" s="28">
        <v>4.49</v>
      </c>
      <c r="E26" s="29">
        <v>4.93</v>
      </c>
      <c r="F26" s="29">
        <v>6.68</v>
      </c>
      <c r="G26" s="29">
        <v>5.77</v>
      </c>
      <c r="H26" s="29">
        <v>5.28</v>
      </c>
      <c r="I26" s="29">
        <v>4.51</v>
      </c>
      <c r="J26" s="29">
        <v>5.18</v>
      </c>
      <c r="K26" s="29">
        <v>5.44</v>
      </c>
      <c r="L26" s="29">
        <v>5.61</v>
      </c>
      <c r="M26" s="29">
        <v>7.63</v>
      </c>
      <c r="N26" s="29">
        <v>6.93</v>
      </c>
      <c r="O26" s="29">
        <v>6.98</v>
      </c>
      <c r="P26" s="29">
        <v>7.43</v>
      </c>
      <c r="Q26" s="29">
        <v>7.46</v>
      </c>
      <c r="R26" s="28">
        <v>7.59</v>
      </c>
      <c r="S26" s="29">
        <v>7.21</v>
      </c>
      <c r="T26" s="29">
        <v>5.53</v>
      </c>
      <c r="U26" s="29">
        <v>3.93</v>
      </c>
      <c r="V26" s="29">
        <v>2.33</v>
      </c>
      <c r="W26" s="29">
        <v>1.42</v>
      </c>
      <c r="X26" s="29">
        <v>1</v>
      </c>
      <c r="Y26" s="29">
        <v>1.01</v>
      </c>
      <c r="Z26" s="29">
        <v>1.0900000000000001</v>
      </c>
      <c r="AA26" s="29">
        <v>1.46</v>
      </c>
      <c r="AB26" s="29">
        <v>1.27</v>
      </c>
      <c r="AC26" s="29">
        <v>1.56</v>
      </c>
      <c r="AD26" s="29">
        <v>1.79</v>
      </c>
      <c r="AE26" s="29">
        <v>1.69</v>
      </c>
      <c r="AF26" s="28">
        <v>1.1299999999999999</v>
      </c>
      <c r="AG26" s="1">
        <f t="shared" si="0"/>
        <v>4.2872413793103457</v>
      </c>
      <c r="AH26" s="2">
        <v>516.7715384615384</v>
      </c>
      <c r="AI26" s="2">
        <f t="shared" ref="AI26:AI44" si="3">AG26/100*AH$41</f>
        <v>3.6391927784161493</v>
      </c>
    </row>
    <row r="27" spans="1:35" x14ac:dyDescent="0.25">
      <c r="A27" s="4" t="s">
        <v>8</v>
      </c>
      <c r="B27" s="4" t="s">
        <v>51</v>
      </c>
      <c r="C27" s="4" t="s">
        <v>9</v>
      </c>
      <c r="D27" s="28">
        <v>30.85</v>
      </c>
      <c r="E27" s="29">
        <v>30.38</v>
      </c>
      <c r="F27" s="29">
        <v>31.5</v>
      </c>
      <c r="G27" s="29">
        <v>32.1</v>
      </c>
      <c r="H27" s="29">
        <v>27.68</v>
      </c>
      <c r="I27" s="29">
        <v>30.87</v>
      </c>
      <c r="J27" s="29">
        <v>33.25</v>
      </c>
      <c r="K27" s="29">
        <v>32.44</v>
      </c>
      <c r="L27" s="29">
        <v>34.159999999999997</v>
      </c>
      <c r="M27" s="29">
        <v>33.950000000000003</v>
      </c>
      <c r="N27" s="29">
        <v>31.99</v>
      </c>
      <c r="O27" s="29">
        <v>31.37</v>
      </c>
      <c r="P27" s="29">
        <v>29.87</v>
      </c>
      <c r="Q27" s="29">
        <v>29.47</v>
      </c>
      <c r="R27" s="28">
        <v>28.36</v>
      </c>
      <c r="S27" s="29">
        <v>33.270000000000003</v>
      </c>
      <c r="T27" s="29">
        <v>33.22</v>
      </c>
      <c r="U27" s="29">
        <v>21.62</v>
      </c>
      <c r="V27" s="29">
        <v>12.99</v>
      </c>
      <c r="W27" s="29">
        <v>9.9499999999999993</v>
      </c>
      <c r="X27" s="29">
        <v>8.73</v>
      </c>
      <c r="Y27" s="29">
        <v>9.36</v>
      </c>
      <c r="Z27" s="29">
        <v>10.56</v>
      </c>
      <c r="AA27" s="29">
        <v>14.08</v>
      </c>
      <c r="AB27" s="29">
        <v>13.23</v>
      </c>
      <c r="AC27" s="29">
        <v>14.75</v>
      </c>
      <c r="AD27" s="29">
        <v>20.21</v>
      </c>
      <c r="AE27" s="29">
        <v>19.059999999999999</v>
      </c>
      <c r="AF27" s="28">
        <v>14.07</v>
      </c>
      <c r="AG27" s="1">
        <f t="shared" si="0"/>
        <v>24.253103448275866</v>
      </c>
      <c r="AH27" s="2">
        <v>355.24692307692305</v>
      </c>
      <c r="AI27" s="2">
        <f t="shared" si="3"/>
        <v>20.587065461040893</v>
      </c>
    </row>
    <row r="28" spans="1:35" x14ac:dyDescent="0.25">
      <c r="A28" s="4" t="s">
        <v>10</v>
      </c>
      <c r="B28" s="4" t="s">
        <v>52</v>
      </c>
      <c r="C28" s="4" t="s">
        <v>11</v>
      </c>
      <c r="D28" s="28">
        <v>0.3</v>
      </c>
      <c r="E28" s="29">
        <v>0.28000000000000003</v>
      </c>
      <c r="F28" s="29">
        <v>0.21</v>
      </c>
      <c r="G28" s="29">
        <v>0.27</v>
      </c>
      <c r="H28" s="29">
        <v>0.2</v>
      </c>
      <c r="I28" s="29">
        <v>0.26</v>
      </c>
      <c r="J28" s="29">
        <v>0.26</v>
      </c>
      <c r="K28" s="29">
        <v>0.25</v>
      </c>
      <c r="L28" s="29">
        <v>0.24</v>
      </c>
      <c r="M28" s="29">
        <v>0.19</v>
      </c>
      <c r="N28" s="29">
        <v>0.22</v>
      </c>
      <c r="O28" s="29">
        <v>0.23</v>
      </c>
      <c r="P28" s="29">
        <v>0.23</v>
      </c>
      <c r="Q28" s="29">
        <v>0.22</v>
      </c>
      <c r="R28" s="28">
        <v>0.18</v>
      </c>
      <c r="S28" s="29">
        <v>0.17</v>
      </c>
      <c r="T28" s="29">
        <v>0.2</v>
      </c>
      <c r="U28" s="29">
        <v>0.33</v>
      </c>
      <c r="V28" s="29">
        <v>0.63</v>
      </c>
      <c r="W28" s="29">
        <v>0.43</v>
      </c>
      <c r="X28" s="29">
        <v>0.44</v>
      </c>
      <c r="Y28" s="29">
        <v>0.65</v>
      </c>
      <c r="Z28" s="29">
        <v>0.6</v>
      </c>
      <c r="AA28" s="29">
        <v>0.72</v>
      </c>
      <c r="AB28" s="29">
        <v>0.68</v>
      </c>
      <c r="AC28" s="29">
        <v>0.67</v>
      </c>
      <c r="AD28" s="29">
        <v>0.66</v>
      </c>
      <c r="AE28" s="29">
        <v>0.65</v>
      </c>
      <c r="AF28" s="28">
        <v>0.64</v>
      </c>
      <c r="AG28" s="1">
        <f t="shared" si="0"/>
        <v>0.37965517241379315</v>
      </c>
      <c r="AH28" s="2">
        <v>180.49385908209436</v>
      </c>
      <c r="AI28" s="2">
        <f t="shared" si="3"/>
        <v>0.32226745347351243</v>
      </c>
    </row>
    <row r="29" spans="1:35" x14ac:dyDescent="0.25">
      <c r="A29" s="4" t="s">
        <v>12</v>
      </c>
      <c r="B29" s="4" t="s">
        <v>53</v>
      </c>
      <c r="C29" s="4" t="s">
        <v>13</v>
      </c>
      <c r="D29" s="28">
        <v>17.09</v>
      </c>
      <c r="E29" s="29">
        <v>17.13</v>
      </c>
      <c r="F29" s="29">
        <v>15.66</v>
      </c>
      <c r="G29" s="29">
        <v>16.38</v>
      </c>
      <c r="H29" s="29">
        <v>17.75</v>
      </c>
      <c r="I29" s="29">
        <v>16.2</v>
      </c>
      <c r="J29" s="29">
        <v>15.57</v>
      </c>
      <c r="K29" s="29">
        <v>16.07</v>
      </c>
      <c r="L29" s="29">
        <v>14.27</v>
      </c>
      <c r="M29" s="29">
        <v>11.95</v>
      </c>
      <c r="N29" s="29">
        <v>11.4</v>
      </c>
      <c r="O29" s="29">
        <v>10.9</v>
      </c>
      <c r="P29" s="29">
        <v>9.43</v>
      </c>
      <c r="Q29" s="29">
        <v>8.5500000000000007</v>
      </c>
      <c r="R29" s="28">
        <v>7.97</v>
      </c>
      <c r="S29" s="29">
        <v>7.75</v>
      </c>
      <c r="T29" s="29">
        <v>8.6199999999999992</v>
      </c>
      <c r="U29" s="29">
        <v>8.82</v>
      </c>
      <c r="V29" s="29">
        <v>4.71</v>
      </c>
      <c r="W29" s="29">
        <v>3.59</v>
      </c>
      <c r="X29" s="29">
        <v>2.79</v>
      </c>
      <c r="Y29" s="29">
        <v>3.01</v>
      </c>
      <c r="Z29" s="29">
        <v>3.36</v>
      </c>
      <c r="AA29" s="29">
        <v>4.49</v>
      </c>
      <c r="AB29" s="29">
        <v>4.2699999999999996</v>
      </c>
      <c r="AC29" s="29">
        <v>5.0199999999999996</v>
      </c>
      <c r="AD29" s="29">
        <v>5.82</v>
      </c>
      <c r="AE29" s="29">
        <v>5.29</v>
      </c>
      <c r="AF29" s="28">
        <v>4.41</v>
      </c>
      <c r="AG29" s="1">
        <f t="shared" si="0"/>
        <v>9.5955172413793122</v>
      </c>
      <c r="AH29" s="2">
        <v>161.49159084642955</v>
      </c>
      <c r="AI29" s="2">
        <f t="shared" si="3"/>
        <v>8.1450830406970312</v>
      </c>
    </row>
    <row r="30" spans="1:35" x14ac:dyDescent="0.25">
      <c r="A30" s="4" t="s">
        <v>14</v>
      </c>
      <c r="B30" s="4" t="s">
        <v>54</v>
      </c>
      <c r="C30" s="4" t="s">
        <v>15</v>
      </c>
      <c r="D30" s="28">
        <v>9.0299999999999994</v>
      </c>
      <c r="E30" s="29">
        <v>9.34</v>
      </c>
      <c r="F30" s="29">
        <v>8.39</v>
      </c>
      <c r="G30" s="29">
        <v>8.6999999999999993</v>
      </c>
      <c r="H30" s="29">
        <v>8.94</v>
      </c>
      <c r="I30" s="29">
        <v>8.4600000000000009</v>
      </c>
      <c r="J30" s="29">
        <v>7.78</v>
      </c>
      <c r="K30" s="29">
        <v>7.3</v>
      </c>
      <c r="L30" s="29">
        <v>6.91</v>
      </c>
      <c r="M30" s="29">
        <v>6.33</v>
      </c>
      <c r="N30" s="29">
        <v>5.87</v>
      </c>
      <c r="O30" s="29">
        <v>6.1</v>
      </c>
      <c r="P30" s="29">
        <v>5.52</v>
      </c>
      <c r="Q30" s="29">
        <v>5.22</v>
      </c>
      <c r="R30" s="28">
        <v>5.15</v>
      </c>
      <c r="S30" s="29">
        <v>4.79</v>
      </c>
      <c r="T30" s="29">
        <v>5.26</v>
      </c>
      <c r="U30" s="29">
        <v>5.6</v>
      </c>
      <c r="V30" s="29">
        <v>3.58</v>
      </c>
      <c r="W30" s="29">
        <v>3.41</v>
      </c>
      <c r="X30" s="29">
        <v>2.97</v>
      </c>
      <c r="Y30" s="29">
        <v>3.06</v>
      </c>
      <c r="Z30" s="29">
        <v>3.09</v>
      </c>
      <c r="AA30" s="29">
        <v>3.83</v>
      </c>
      <c r="AB30" s="29">
        <v>3.37</v>
      </c>
      <c r="AC30" s="29">
        <v>4.2</v>
      </c>
      <c r="AD30" s="29">
        <v>4.09</v>
      </c>
      <c r="AE30" s="29">
        <v>4.17</v>
      </c>
      <c r="AF30" s="28">
        <v>3</v>
      </c>
      <c r="AG30" s="1">
        <f t="shared" si="0"/>
        <v>5.6365517241379317</v>
      </c>
      <c r="AH30" s="2">
        <v>95.661963664476218</v>
      </c>
      <c r="AI30" s="2">
        <f t="shared" si="3"/>
        <v>4.7845447724596131</v>
      </c>
    </row>
    <row r="31" spans="1:35" x14ac:dyDescent="0.25">
      <c r="A31" s="4" t="s">
        <v>16</v>
      </c>
      <c r="B31" s="4" t="s">
        <v>56</v>
      </c>
      <c r="C31" s="4" t="s">
        <v>17</v>
      </c>
      <c r="D31" s="28">
        <v>0.91</v>
      </c>
      <c r="E31" s="29">
        <v>0.89</v>
      </c>
      <c r="F31" s="29">
        <v>0.91</v>
      </c>
      <c r="G31" s="29">
        <v>0.85</v>
      </c>
      <c r="H31" s="29">
        <v>0.9</v>
      </c>
      <c r="I31" s="29">
        <v>0.99</v>
      </c>
      <c r="J31" s="29">
        <v>0.78</v>
      </c>
      <c r="K31" s="29">
        <v>0.85</v>
      </c>
      <c r="L31" s="29">
        <v>0.78</v>
      </c>
      <c r="M31" s="29">
        <v>0.67</v>
      </c>
      <c r="N31" s="29">
        <v>0.77</v>
      </c>
      <c r="O31" s="29">
        <v>0.88</v>
      </c>
      <c r="P31" s="29">
        <v>0.78</v>
      </c>
      <c r="Q31" s="29">
        <v>0.68</v>
      </c>
      <c r="R31" s="28">
        <v>0.82</v>
      </c>
      <c r="S31" s="29">
        <v>0.61</v>
      </c>
      <c r="T31" s="29">
        <v>0.74</v>
      </c>
      <c r="U31" s="29">
        <v>1.75</v>
      </c>
      <c r="V31" s="29">
        <v>3.84</v>
      </c>
      <c r="W31" s="29">
        <v>4.41</v>
      </c>
      <c r="X31" s="29">
        <v>4.46</v>
      </c>
      <c r="Y31" s="29">
        <v>4</v>
      </c>
      <c r="Z31" s="29">
        <v>3.83</v>
      </c>
      <c r="AA31" s="29">
        <v>4.22</v>
      </c>
      <c r="AB31" s="29">
        <v>3.57</v>
      </c>
      <c r="AC31" s="29">
        <v>3.44</v>
      </c>
      <c r="AD31" s="29">
        <v>2.78</v>
      </c>
      <c r="AE31" s="29">
        <v>2.81</v>
      </c>
      <c r="AF31" s="28">
        <v>2.79</v>
      </c>
      <c r="AG31" s="1">
        <f t="shared" si="0"/>
        <v>1.9210344827586205</v>
      </c>
      <c r="AH31" s="2">
        <v>96.462814436748104</v>
      </c>
      <c r="AI31" s="2">
        <f t="shared" si="3"/>
        <v>1.6306557523169278</v>
      </c>
    </row>
    <row r="32" spans="1:35" x14ac:dyDescent="0.25">
      <c r="A32" s="4" t="s">
        <v>18</v>
      </c>
      <c r="B32" s="4" t="s">
        <v>55</v>
      </c>
      <c r="C32" s="4" t="s">
        <v>19</v>
      </c>
      <c r="D32" s="28">
        <v>0.65</v>
      </c>
      <c r="E32" s="29">
        <v>0.72</v>
      </c>
      <c r="F32" s="29">
        <v>0.59</v>
      </c>
      <c r="G32" s="29">
        <v>0.55000000000000004</v>
      </c>
      <c r="H32" s="29">
        <v>0.66</v>
      </c>
      <c r="I32" s="29">
        <v>0.81</v>
      </c>
      <c r="J32" s="29">
        <v>0.74</v>
      </c>
      <c r="K32" s="29">
        <v>0.6</v>
      </c>
      <c r="L32" s="29">
        <v>0.7</v>
      </c>
      <c r="M32" s="29">
        <v>0.73</v>
      </c>
      <c r="N32" s="29">
        <v>0.84</v>
      </c>
      <c r="O32" s="29">
        <v>0.99</v>
      </c>
      <c r="P32" s="29">
        <v>0.95</v>
      </c>
      <c r="Q32" s="29">
        <v>0.94</v>
      </c>
      <c r="R32" s="28">
        <v>0.91</v>
      </c>
      <c r="S32" s="29">
        <v>1</v>
      </c>
      <c r="T32" s="29">
        <v>1.19</v>
      </c>
      <c r="U32" s="29">
        <v>1.55</v>
      </c>
      <c r="V32" s="29">
        <v>3.08</v>
      </c>
      <c r="W32" s="29">
        <v>3.66</v>
      </c>
      <c r="X32" s="29">
        <v>4.3600000000000003</v>
      </c>
      <c r="Y32" s="29">
        <v>4.16</v>
      </c>
      <c r="Z32" s="29">
        <v>3.68</v>
      </c>
      <c r="AA32" s="29">
        <v>4.01</v>
      </c>
      <c r="AB32" s="29">
        <v>3.75</v>
      </c>
      <c r="AC32" s="29">
        <v>3.7</v>
      </c>
      <c r="AD32" s="29">
        <v>3.38</v>
      </c>
      <c r="AE32" s="29">
        <v>3.24</v>
      </c>
      <c r="AF32" s="28">
        <v>2.86</v>
      </c>
      <c r="AG32" s="1">
        <f t="shared" si="0"/>
        <v>1.8965517241379313</v>
      </c>
      <c r="AH32" s="2">
        <v>119.33</v>
      </c>
      <c r="AI32" s="2">
        <f t="shared" si="3"/>
        <v>1.609873745780489</v>
      </c>
    </row>
    <row r="33" spans="1:35" x14ac:dyDescent="0.25">
      <c r="A33" s="4" t="s">
        <v>20</v>
      </c>
      <c r="B33" s="4" t="s">
        <v>57</v>
      </c>
      <c r="C33" s="4" t="s">
        <v>21</v>
      </c>
      <c r="D33" s="28">
        <v>1.18</v>
      </c>
      <c r="E33" s="29">
        <v>1.17</v>
      </c>
      <c r="F33" s="29">
        <v>0.98</v>
      </c>
      <c r="G33" s="29">
        <v>0.88</v>
      </c>
      <c r="H33" s="29">
        <v>1.1100000000000001</v>
      </c>
      <c r="I33" s="29">
        <v>1.19</v>
      </c>
      <c r="J33" s="29">
        <v>0.99</v>
      </c>
      <c r="K33" s="29">
        <v>1.05</v>
      </c>
      <c r="L33" s="29">
        <v>1.02</v>
      </c>
      <c r="M33" s="29">
        <v>1.02</v>
      </c>
      <c r="N33" s="29">
        <v>1.1000000000000001</v>
      </c>
      <c r="O33" s="29">
        <v>1.1399999999999999</v>
      </c>
      <c r="P33" s="29">
        <v>1.1299999999999999</v>
      </c>
      <c r="Q33" s="29">
        <v>1.18</v>
      </c>
      <c r="R33" s="28">
        <v>1.04</v>
      </c>
      <c r="S33" s="29">
        <v>0.89</v>
      </c>
      <c r="T33" s="29">
        <v>0.94</v>
      </c>
      <c r="U33" s="29">
        <v>1.48</v>
      </c>
      <c r="V33" s="29">
        <v>2.23</v>
      </c>
      <c r="W33" s="29">
        <v>2.36</v>
      </c>
      <c r="X33" s="29">
        <v>2.41</v>
      </c>
      <c r="Y33" s="29">
        <v>2.63</v>
      </c>
      <c r="Z33" s="29">
        <v>2.39</v>
      </c>
      <c r="AA33" s="29">
        <v>2.83</v>
      </c>
      <c r="AB33" s="29">
        <v>2.09</v>
      </c>
      <c r="AC33" s="29">
        <v>2.25</v>
      </c>
      <c r="AD33" s="29">
        <v>1.69</v>
      </c>
      <c r="AE33" s="29">
        <v>1.73</v>
      </c>
      <c r="AF33" s="28">
        <v>1.33</v>
      </c>
      <c r="AG33" s="1">
        <f t="shared" si="0"/>
        <v>1.4975862068965518</v>
      </c>
      <c r="AH33" s="2">
        <v>110.31076923076922</v>
      </c>
      <c r="AI33" s="2">
        <f t="shared" si="3"/>
        <v>1.2712148505317569</v>
      </c>
    </row>
    <row r="34" spans="1:35" x14ac:dyDescent="0.25">
      <c r="A34" s="4" t="s">
        <v>22</v>
      </c>
      <c r="B34" s="4" t="s">
        <v>58</v>
      </c>
      <c r="C34" s="4" t="s">
        <v>23</v>
      </c>
      <c r="D34" s="28">
        <v>0.86</v>
      </c>
      <c r="E34" s="29">
        <v>0.94</v>
      </c>
      <c r="F34" s="29">
        <v>1.06</v>
      </c>
      <c r="G34" s="29">
        <v>0.97</v>
      </c>
      <c r="H34" s="29">
        <v>1.22</v>
      </c>
      <c r="I34" s="29">
        <v>1.07</v>
      </c>
      <c r="J34" s="29">
        <v>1.07</v>
      </c>
      <c r="K34" s="29">
        <v>1.3</v>
      </c>
      <c r="L34" s="29">
        <v>1.1200000000000001</v>
      </c>
      <c r="M34" s="29">
        <v>1.1000000000000001</v>
      </c>
      <c r="N34" s="29">
        <v>1.08</v>
      </c>
      <c r="O34" s="29">
        <v>1.1499999999999999</v>
      </c>
      <c r="P34" s="29">
        <v>1.1599999999999999</v>
      </c>
      <c r="Q34" s="29">
        <v>1.1200000000000001</v>
      </c>
      <c r="R34" s="28">
        <v>1.1000000000000001</v>
      </c>
      <c r="S34" s="29">
        <v>1.1200000000000001</v>
      </c>
      <c r="T34" s="29">
        <v>1.21</v>
      </c>
      <c r="U34" s="29">
        <v>1.48</v>
      </c>
      <c r="V34" s="29">
        <v>1.0900000000000001</v>
      </c>
      <c r="W34" s="29">
        <v>1</v>
      </c>
      <c r="X34" s="29">
        <v>0.78</v>
      </c>
      <c r="Y34" s="29">
        <v>0.73</v>
      </c>
      <c r="Z34" s="29">
        <v>0.79</v>
      </c>
      <c r="AA34" s="29">
        <v>0.75</v>
      </c>
      <c r="AB34" s="29">
        <v>0.61</v>
      </c>
      <c r="AC34" s="29">
        <v>0.77</v>
      </c>
      <c r="AD34" s="29">
        <v>0.71</v>
      </c>
      <c r="AE34" s="29">
        <v>0.6</v>
      </c>
      <c r="AF34" s="28">
        <v>0.47</v>
      </c>
      <c r="AG34" s="1">
        <f t="shared" si="0"/>
        <v>0.980344827586207</v>
      </c>
      <c r="AH34" s="2">
        <v>503.15384615384613</v>
      </c>
      <c r="AI34" s="2">
        <f t="shared" si="3"/>
        <v>0.83215837440980556</v>
      </c>
    </row>
    <row r="35" spans="1:35" x14ac:dyDescent="0.25">
      <c r="A35" s="4" t="s">
        <v>24</v>
      </c>
      <c r="B35" s="4" t="s">
        <v>59</v>
      </c>
      <c r="C35" s="4" t="s">
        <v>25</v>
      </c>
      <c r="D35" s="28">
        <v>0.17</v>
      </c>
      <c r="E35" s="29">
        <v>0.2</v>
      </c>
      <c r="F35" s="29">
        <v>0.26</v>
      </c>
      <c r="G35" s="29">
        <v>0.25</v>
      </c>
      <c r="H35" s="29">
        <v>0.31</v>
      </c>
      <c r="I35" s="29">
        <v>0.38</v>
      </c>
      <c r="J35" s="29">
        <v>0.37</v>
      </c>
      <c r="K35" s="29">
        <v>0.3</v>
      </c>
      <c r="L35" s="29">
        <v>0.24</v>
      </c>
      <c r="M35" s="29">
        <v>0.32</v>
      </c>
      <c r="N35" s="29">
        <v>0.38</v>
      </c>
      <c r="O35" s="29">
        <v>0.42</v>
      </c>
      <c r="P35" s="29">
        <v>0.43</v>
      </c>
      <c r="Q35" s="29">
        <v>0.51</v>
      </c>
      <c r="R35" s="28">
        <v>0.53</v>
      </c>
      <c r="S35" s="29">
        <v>0.42</v>
      </c>
      <c r="T35" s="29">
        <v>0.35</v>
      </c>
      <c r="U35" s="29">
        <v>0.81</v>
      </c>
      <c r="V35" s="29">
        <v>2.29</v>
      </c>
      <c r="W35" s="29">
        <v>2.83</v>
      </c>
      <c r="X35" s="29">
        <v>2.64</v>
      </c>
      <c r="Y35" s="29">
        <v>2.93</v>
      </c>
      <c r="Z35" s="29">
        <v>2.59</v>
      </c>
      <c r="AA35" s="29">
        <v>3.03</v>
      </c>
      <c r="AB35" s="29">
        <v>2.52</v>
      </c>
      <c r="AC35" s="29">
        <v>2.04</v>
      </c>
      <c r="AD35" s="29">
        <v>1.36</v>
      </c>
      <c r="AE35" s="29">
        <v>1.66</v>
      </c>
      <c r="AF35" s="28">
        <v>1.82</v>
      </c>
      <c r="AG35" s="1">
        <f t="shared" si="0"/>
        <v>1.1158620689655172</v>
      </c>
      <c r="AH35" s="2">
        <v>384.4207965947096</v>
      </c>
      <c r="AI35" s="2">
        <f t="shared" si="3"/>
        <v>0.94719117115375673</v>
      </c>
    </row>
    <row r="36" spans="1:35" x14ac:dyDescent="0.25">
      <c r="A36" s="4" t="s">
        <v>26</v>
      </c>
      <c r="B36" s="4" t="s">
        <v>60</v>
      </c>
      <c r="C36" s="4" t="s">
        <v>27</v>
      </c>
      <c r="D36" s="28">
        <v>0.3</v>
      </c>
      <c r="E36" s="29">
        <v>0.24</v>
      </c>
      <c r="F36" s="29">
        <v>0.15</v>
      </c>
      <c r="G36" s="29">
        <v>0.19</v>
      </c>
      <c r="H36" s="29">
        <v>0.25</v>
      </c>
      <c r="I36" s="29">
        <v>0.28999999999999998</v>
      </c>
      <c r="J36" s="29">
        <v>0.23</v>
      </c>
      <c r="K36" s="29">
        <v>0.2</v>
      </c>
      <c r="L36" s="29">
        <v>0.16</v>
      </c>
      <c r="M36" s="29">
        <v>0.15</v>
      </c>
      <c r="N36" s="29">
        <v>0.2</v>
      </c>
      <c r="O36" s="29">
        <v>0.27</v>
      </c>
      <c r="P36" s="29">
        <v>0.17</v>
      </c>
      <c r="Q36" s="29">
        <v>0.19</v>
      </c>
      <c r="R36" s="28">
        <v>0.18</v>
      </c>
      <c r="S36" s="29">
        <v>0.15</v>
      </c>
      <c r="T36" s="29">
        <v>0.17</v>
      </c>
      <c r="U36" s="29">
        <v>0.47</v>
      </c>
      <c r="V36" s="29">
        <v>0.8</v>
      </c>
      <c r="W36" s="29">
        <v>0.9</v>
      </c>
      <c r="X36" s="29">
        <v>0.79</v>
      </c>
      <c r="Y36" s="29">
        <v>1</v>
      </c>
      <c r="Z36" s="29">
        <v>0.92</v>
      </c>
      <c r="AA36" s="29">
        <v>1.23</v>
      </c>
      <c r="AB36" s="29">
        <v>0.95</v>
      </c>
      <c r="AC36" s="29">
        <v>0.85</v>
      </c>
      <c r="AD36" s="29">
        <v>0.86</v>
      </c>
      <c r="AE36" s="29">
        <v>0.51</v>
      </c>
      <c r="AF36" s="28">
        <v>0.46</v>
      </c>
      <c r="AG36" s="1">
        <f t="shared" si="0"/>
        <v>0.45620689655172414</v>
      </c>
      <c r="AH36" s="2">
        <v>74.730769230769226</v>
      </c>
      <c r="AI36" s="2">
        <f t="shared" si="3"/>
        <v>0.38724781193956126</v>
      </c>
    </row>
    <row r="37" spans="1:35" x14ac:dyDescent="0.25">
      <c r="A37" s="4" t="s">
        <v>28</v>
      </c>
      <c r="B37" s="4" t="s">
        <v>61</v>
      </c>
      <c r="C37" s="4" t="s">
        <v>29</v>
      </c>
      <c r="D37" s="28">
        <v>0.24</v>
      </c>
      <c r="E37" s="29">
        <v>0.27</v>
      </c>
      <c r="F37" s="29">
        <v>0.27</v>
      </c>
      <c r="G37" s="29">
        <v>0.23</v>
      </c>
      <c r="H37" s="29">
        <v>0.27</v>
      </c>
      <c r="I37" s="29">
        <v>0.36</v>
      </c>
      <c r="J37" s="29">
        <v>0.27</v>
      </c>
      <c r="K37" s="29">
        <v>0.26</v>
      </c>
      <c r="L37" s="29">
        <v>0.28999999999999998</v>
      </c>
      <c r="M37" s="29">
        <v>0.24</v>
      </c>
      <c r="N37" s="29">
        <v>0.32</v>
      </c>
      <c r="O37" s="29">
        <v>0.33</v>
      </c>
      <c r="P37" s="29">
        <v>0.35</v>
      </c>
      <c r="Q37" s="29">
        <v>0.39</v>
      </c>
      <c r="R37" s="28">
        <v>0.37</v>
      </c>
      <c r="S37" s="29">
        <v>0.27</v>
      </c>
      <c r="T37" s="29">
        <v>0.28000000000000003</v>
      </c>
      <c r="U37" s="29">
        <v>0.56999999999999995</v>
      </c>
      <c r="V37" s="29">
        <v>1.19</v>
      </c>
      <c r="W37" s="29">
        <v>1.41</v>
      </c>
      <c r="X37" s="29">
        <v>1.24</v>
      </c>
      <c r="Y37" s="29">
        <v>1.38</v>
      </c>
      <c r="Z37" s="29">
        <v>1.06</v>
      </c>
      <c r="AA37" s="29">
        <v>1.08</v>
      </c>
      <c r="AB37" s="29">
        <v>0.94</v>
      </c>
      <c r="AC37" s="29">
        <v>0.89</v>
      </c>
      <c r="AD37" s="29">
        <v>0.57999999999999996</v>
      </c>
      <c r="AE37" s="29">
        <v>0.68</v>
      </c>
      <c r="AF37" s="28">
        <v>0.76</v>
      </c>
      <c r="AG37" s="1">
        <f t="shared" si="0"/>
        <v>0.57896551724137946</v>
      </c>
      <c r="AH37" s="2">
        <v>309.2746153846154</v>
      </c>
      <c r="AI37" s="2">
        <f t="shared" si="3"/>
        <v>0.49145054893917117</v>
      </c>
    </row>
    <row r="38" spans="1:35" x14ac:dyDescent="0.25">
      <c r="A38" s="4" t="s">
        <v>30</v>
      </c>
      <c r="B38" s="4" t="s">
        <v>62</v>
      </c>
      <c r="C38" s="4" t="s">
        <v>31</v>
      </c>
      <c r="D38" s="28">
        <v>0.69</v>
      </c>
      <c r="E38" s="29">
        <v>0.78</v>
      </c>
      <c r="F38" s="29">
        <v>0.67</v>
      </c>
      <c r="G38" s="29">
        <v>0.64</v>
      </c>
      <c r="H38" s="29">
        <v>0.86</v>
      </c>
      <c r="I38" s="29">
        <v>1.17</v>
      </c>
      <c r="J38" s="29">
        <v>0.82</v>
      </c>
      <c r="K38" s="29">
        <v>0.88</v>
      </c>
      <c r="L38" s="29">
        <v>0.85</v>
      </c>
      <c r="M38" s="29">
        <v>0.8</v>
      </c>
      <c r="N38" s="29">
        <v>1.0900000000000001</v>
      </c>
      <c r="O38" s="29">
        <v>1.1200000000000001</v>
      </c>
      <c r="P38" s="29">
        <v>1.06</v>
      </c>
      <c r="Q38" s="29">
        <v>1.18</v>
      </c>
      <c r="R38" s="28">
        <v>1.23</v>
      </c>
      <c r="S38" s="29">
        <v>1.1200000000000001</v>
      </c>
      <c r="T38" s="29">
        <v>1.1100000000000001</v>
      </c>
      <c r="U38" s="29">
        <v>1.77</v>
      </c>
      <c r="V38" s="29">
        <v>2.12</v>
      </c>
      <c r="W38" s="29">
        <v>2.48</v>
      </c>
      <c r="X38" s="29">
        <v>2.65</v>
      </c>
      <c r="Y38" s="29">
        <v>3.06</v>
      </c>
      <c r="Z38" s="29">
        <v>2.92</v>
      </c>
      <c r="AA38" s="29">
        <v>3.27</v>
      </c>
      <c r="AB38" s="29">
        <v>2.5099999999999998</v>
      </c>
      <c r="AC38" s="29">
        <v>2.5499999999999998</v>
      </c>
      <c r="AD38" s="29">
        <v>2.4900000000000002</v>
      </c>
      <c r="AE38" s="29">
        <v>1.99</v>
      </c>
      <c r="AF38" s="28">
        <v>1.95</v>
      </c>
      <c r="AG38" s="1">
        <f t="shared" si="0"/>
        <v>1.5803448275862071</v>
      </c>
      <c r="AH38" s="2">
        <v>208.59728506787332</v>
      </c>
      <c r="AI38" s="2">
        <f t="shared" si="3"/>
        <v>1.3414638867112694</v>
      </c>
    </row>
    <row r="39" spans="1:35" x14ac:dyDescent="0.25">
      <c r="A39" s="4" t="s">
        <v>32</v>
      </c>
      <c r="B39" s="4" t="s">
        <v>63</v>
      </c>
      <c r="C39" s="4" t="s">
        <v>33</v>
      </c>
      <c r="D39" s="28">
        <v>0.68</v>
      </c>
      <c r="E39" s="29">
        <v>0.68</v>
      </c>
      <c r="F39" s="29">
        <v>0.59</v>
      </c>
      <c r="G39" s="29">
        <v>0.59</v>
      </c>
      <c r="H39" s="29">
        <v>0.77</v>
      </c>
      <c r="I39" s="29">
        <v>0.66</v>
      </c>
      <c r="J39" s="29">
        <v>0.73</v>
      </c>
      <c r="K39" s="29">
        <v>0.64</v>
      </c>
      <c r="L39" s="29">
        <v>0.73</v>
      </c>
      <c r="M39" s="29">
        <v>0.67</v>
      </c>
      <c r="N39" s="29">
        <v>0.84</v>
      </c>
      <c r="O39" s="29">
        <v>0.8</v>
      </c>
      <c r="P39" s="29">
        <v>0.78</v>
      </c>
      <c r="Q39" s="29">
        <v>0.91</v>
      </c>
      <c r="R39" s="28">
        <v>0.81</v>
      </c>
      <c r="S39" s="29">
        <v>0.72</v>
      </c>
      <c r="T39" s="29">
        <v>0.84</v>
      </c>
      <c r="U39" s="29">
        <v>1.5</v>
      </c>
      <c r="V39" s="29">
        <v>2.27</v>
      </c>
      <c r="W39" s="29">
        <v>2.09</v>
      </c>
      <c r="X39" s="29">
        <v>1.86</v>
      </c>
      <c r="Y39" s="29">
        <v>1.62</v>
      </c>
      <c r="Z39" s="29">
        <v>1.64</v>
      </c>
      <c r="AA39" s="29">
        <v>1.94</v>
      </c>
      <c r="AB39" s="29">
        <v>1.5</v>
      </c>
      <c r="AC39" s="29">
        <v>1.41</v>
      </c>
      <c r="AD39" s="29">
        <v>1.26</v>
      </c>
      <c r="AE39" s="29">
        <v>1.32</v>
      </c>
      <c r="AF39" s="28">
        <v>1.31</v>
      </c>
      <c r="AG39" s="1">
        <f t="shared" si="0"/>
        <v>1.1089655172413795</v>
      </c>
      <c r="AH39" s="2">
        <v>82.880353023768919</v>
      </c>
      <c r="AI39" s="2">
        <f t="shared" si="3"/>
        <v>0.94133708480546419</v>
      </c>
    </row>
    <row r="40" spans="1:35" x14ac:dyDescent="0.25">
      <c r="A40" s="4" t="s">
        <v>34</v>
      </c>
      <c r="B40" s="4" t="s">
        <v>64</v>
      </c>
      <c r="C40" s="4" t="s">
        <v>35</v>
      </c>
      <c r="D40" s="28">
        <v>3.91</v>
      </c>
      <c r="E40" s="29">
        <v>4.5</v>
      </c>
      <c r="F40" s="29">
        <v>4.45</v>
      </c>
      <c r="G40" s="29">
        <v>4.66</v>
      </c>
      <c r="H40" s="29">
        <v>4.8600000000000003</v>
      </c>
      <c r="I40" s="29">
        <v>4.5</v>
      </c>
      <c r="J40" s="29">
        <v>4.25</v>
      </c>
      <c r="K40" s="29">
        <v>4.8</v>
      </c>
      <c r="L40" s="29">
        <v>4.54</v>
      </c>
      <c r="M40" s="29">
        <v>4.9400000000000004</v>
      </c>
      <c r="N40" s="29">
        <v>4.76</v>
      </c>
      <c r="O40" s="29">
        <v>4.07</v>
      </c>
      <c r="P40" s="29">
        <v>3.95</v>
      </c>
      <c r="Q40" s="29">
        <v>3.48</v>
      </c>
      <c r="R40" s="28">
        <v>3.6</v>
      </c>
      <c r="S40" s="29">
        <v>3.48</v>
      </c>
      <c r="T40" s="29">
        <v>3.2</v>
      </c>
      <c r="U40" s="29">
        <v>2.5</v>
      </c>
      <c r="V40" s="29">
        <v>1.6</v>
      </c>
      <c r="W40" s="29">
        <v>1.07</v>
      </c>
      <c r="X40" s="29">
        <v>0.76</v>
      </c>
      <c r="Y40" s="29">
        <v>0.92</v>
      </c>
      <c r="Z40" s="29">
        <v>0.9</v>
      </c>
      <c r="AA40" s="29">
        <v>1.1200000000000001</v>
      </c>
      <c r="AB40" s="29">
        <v>1.1100000000000001</v>
      </c>
      <c r="AC40" s="29">
        <v>1.28</v>
      </c>
      <c r="AD40" s="29">
        <v>1.46</v>
      </c>
      <c r="AE40" s="29">
        <v>1.32</v>
      </c>
      <c r="AF40" s="28">
        <v>1.19</v>
      </c>
      <c r="AG40" s="1">
        <f t="shared" si="0"/>
        <v>3.0062068965517237</v>
      </c>
      <c r="AH40" s="2">
        <v>342.81307692307689</v>
      </c>
      <c r="AI40" s="2">
        <f t="shared" si="3"/>
        <v>2.5517962392207818</v>
      </c>
    </row>
    <row r="41" spans="1:35" x14ac:dyDescent="0.25">
      <c r="A41" s="32" t="s">
        <v>36</v>
      </c>
      <c r="B41" s="32" t="s">
        <v>65</v>
      </c>
      <c r="C41" s="32" t="s">
        <v>37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1">
        <f t="shared" si="0"/>
        <v>0</v>
      </c>
      <c r="AH41" s="2">
        <v>84.884252050243958</v>
      </c>
      <c r="AI41" s="1">
        <f t="shared" si="3"/>
        <v>0</v>
      </c>
    </row>
    <row r="42" spans="1:35" x14ac:dyDescent="0.25">
      <c r="A42" s="4" t="s">
        <v>38</v>
      </c>
      <c r="B42" s="4" t="s">
        <v>66</v>
      </c>
      <c r="C42" s="4" t="s">
        <v>39</v>
      </c>
      <c r="D42" s="28">
        <v>0.12</v>
      </c>
      <c r="E42" s="29">
        <v>0.12</v>
      </c>
      <c r="F42" s="29">
        <v>0.1</v>
      </c>
      <c r="G42" s="29">
        <v>7.0000000000000007E-2</v>
      </c>
      <c r="H42" s="29">
        <v>0.12</v>
      </c>
      <c r="I42" s="29">
        <v>0.08</v>
      </c>
      <c r="J42" s="29">
        <v>0.09</v>
      </c>
      <c r="K42" s="29">
        <v>0.11</v>
      </c>
      <c r="L42" s="29">
        <v>0.08</v>
      </c>
      <c r="M42" s="29">
        <v>0.09</v>
      </c>
      <c r="N42" s="29">
        <v>0.08</v>
      </c>
      <c r="O42" s="29">
        <v>0.15</v>
      </c>
      <c r="P42" s="29">
        <v>0.15</v>
      </c>
      <c r="Q42" s="29">
        <v>0.09</v>
      </c>
      <c r="R42" s="28">
        <v>0.11</v>
      </c>
      <c r="S42" s="29">
        <v>0.12</v>
      </c>
      <c r="T42" s="29">
        <v>0.14000000000000001</v>
      </c>
      <c r="U42" s="29">
        <v>0.23</v>
      </c>
      <c r="V42" s="29">
        <v>0.42</v>
      </c>
      <c r="W42" s="29">
        <v>0.41</v>
      </c>
      <c r="X42" s="29">
        <v>0.43</v>
      </c>
      <c r="Y42" s="29">
        <v>0.46</v>
      </c>
      <c r="Z42" s="29">
        <v>0.41</v>
      </c>
      <c r="AA42" s="29">
        <v>0.52</v>
      </c>
      <c r="AB42" s="29">
        <v>0.41</v>
      </c>
      <c r="AC42" s="29">
        <v>0.38</v>
      </c>
      <c r="AD42" s="29">
        <v>0.41</v>
      </c>
      <c r="AE42" s="29">
        <v>0.43</v>
      </c>
      <c r="AF42" s="28">
        <v>0.4</v>
      </c>
      <c r="AG42" s="1">
        <f t="shared" si="0"/>
        <v>0.23206896551724138</v>
      </c>
      <c r="AH42" s="2">
        <v>202.26692307692306</v>
      </c>
      <c r="AI42" s="2">
        <f t="shared" si="3"/>
        <v>0.1969900056200489</v>
      </c>
    </row>
    <row r="43" spans="1:35" x14ac:dyDescent="0.25">
      <c r="A43" s="4" t="s">
        <v>40</v>
      </c>
      <c r="B43" s="4" t="s">
        <v>67</v>
      </c>
      <c r="C43" s="4" t="s">
        <v>41</v>
      </c>
      <c r="D43" s="28">
        <v>0.27</v>
      </c>
      <c r="E43" s="29">
        <v>0.26</v>
      </c>
      <c r="F43" s="29">
        <v>0.21</v>
      </c>
      <c r="G43" s="29">
        <v>0.23</v>
      </c>
      <c r="H43" s="29">
        <v>0.27</v>
      </c>
      <c r="I43" s="29">
        <v>0.4</v>
      </c>
      <c r="J43" s="29">
        <v>0.33</v>
      </c>
      <c r="K43" s="29">
        <v>0.22</v>
      </c>
      <c r="L43" s="29">
        <v>0.23</v>
      </c>
      <c r="M43" s="29">
        <v>0.24</v>
      </c>
      <c r="N43" s="29">
        <v>0.33</v>
      </c>
      <c r="O43" s="29">
        <v>0.23</v>
      </c>
      <c r="P43" s="29">
        <v>0.22</v>
      </c>
      <c r="Q43" s="29">
        <v>0.31</v>
      </c>
      <c r="R43" s="28">
        <v>0.21</v>
      </c>
      <c r="S43" s="29">
        <v>0.2</v>
      </c>
      <c r="T43" s="29">
        <v>0.21</v>
      </c>
      <c r="U43" s="29">
        <v>0.78</v>
      </c>
      <c r="V43" s="29">
        <v>1.45</v>
      </c>
      <c r="W43" s="29">
        <v>1.43</v>
      </c>
      <c r="X43" s="29">
        <v>1.4</v>
      </c>
      <c r="Y43" s="29">
        <v>1.67</v>
      </c>
      <c r="Z43" s="29">
        <v>1.55</v>
      </c>
      <c r="AA43" s="29">
        <v>1.91</v>
      </c>
      <c r="AB43" s="29">
        <v>1.51</v>
      </c>
      <c r="AC43" s="29">
        <v>1.52</v>
      </c>
      <c r="AD43" s="29">
        <v>1.05</v>
      </c>
      <c r="AE43" s="29">
        <v>0.95</v>
      </c>
      <c r="AF43" s="28">
        <v>0.68</v>
      </c>
      <c r="AG43" s="1">
        <f t="shared" si="0"/>
        <v>0.69896551724137945</v>
      </c>
      <c r="AH43" s="2">
        <v>181.11538461538461</v>
      </c>
      <c r="AI43" s="2">
        <f t="shared" si="3"/>
        <v>0.59331165139946385</v>
      </c>
    </row>
    <row r="44" spans="1:35" x14ac:dyDescent="0.25">
      <c r="A44" s="4" t="s">
        <v>42</v>
      </c>
      <c r="B44" s="4" t="s">
        <v>68</v>
      </c>
      <c r="C44" s="4" t="s">
        <v>43</v>
      </c>
      <c r="D44" s="28">
        <v>0.46</v>
      </c>
      <c r="E44" s="29">
        <v>0.45</v>
      </c>
      <c r="F44" s="29">
        <v>0.45</v>
      </c>
      <c r="G44" s="29">
        <v>0.51</v>
      </c>
      <c r="H44" s="29">
        <v>0.68</v>
      </c>
      <c r="I44" s="29">
        <v>0.8</v>
      </c>
      <c r="J44" s="29">
        <v>0.66</v>
      </c>
      <c r="K44" s="29">
        <v>0.69</v>
      </c>
      <c r="L44" s="29">
        <v>0.59</v>
      </c>
      <c r="M44" s="29">
        <v>0.65</v>
      </c>
      <c r="N44" s="29">
        <v>0.68</v>
      </c>
      <c r="O44" s="29">
        <v>0.76</v>
      </c>
      <c r="P44" s="29">
        <v>0.74</v>
      </c>
      <c r="Q44" s="29">
        <v>0.78</v>
      </c>
      <c r="R44" s="28">
        <v>0.81</v>
      </c>
      <c r="S44" s="29">
        <v>0.7</v>
      </c>
      <c r="T44" s="29">
        <v>0.62</v>
      </c>
      <c r="U44" s="29">
        <v>1.18</v>
      </c>
      <c r="V44" s="29">
        <v>1.78</v>
      </c>
      <c r="W44" s="29">
        <v>2.16</v>
      </c>
      <c r="X44" s="29">
        <v>2.2000000000000002</v>
      </c>
      <c r="Y44" s="29">
        <v>2.06</v>
      </c>
      <c r="Z44" s="29">
        <v>1.83</v>
      </c>
      <c r="AA44" s="29">
        <v>2.21</v>
      </c>
      <c r="AB44" s="29">
        <v>1.8</v>
      </c>
      <c r="AC44" s="29">
        <v>1.49</v>
      </c>
      <c r="AD44" s="29">
        <v>1.39</v>
      </c>
      <c r="AE44" s="29">
        <v>1.72</v>
      </c>
      <c r="AF44" s="28">
        <v>1.42</v>
      </c>
      <c r="AG44" s="1">
        <f t="shared" si="0"/>
        <v>1.1127586206896551</v>
      </c>
      <c r="AH44" s="2">
        <v>272.15307692307692</v>
      </c>
      <c r="AI44" s="2">
        <f t="shared" si="3"/>
        <v>0.94455683229702503</v>
      </c>
    </row>
    <row r="45" spans="1:35" x14ac:dyDescent="0.25">
      <c r="A45" s="4"/>
      <c r="B45" s="4"/>
      <c r="C45" s="4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I45" s="2"/>
    </row>
    <row r="46" spans="1:35" x14ac:dyDescent="0.25">
      <c r="A46" s="4" t="s">
        <v>2</v>
      </c>
      <c r="B46" s="4" t="s">
        <v>47</v>
      </c>
      <c r="C46" s="4" t="s">
        <v>3</v>
      </c>
      <c r="D46" s="28">
        <v>21.37</v>
      </c>
      <c r="E46" s="29">
        <v>20.56</v>
      </c>
      <c r="F46" s="29">
        <v>22.25</v>
      </c>
      <c r="G46" s="29">
        <v>20.65</v>
      </c>
      <c r="H46" s="29">
        <v>19.86</v>
      </c>
      <c r="I46" s="29">
        <v>19.37</v>
      </c>
      <c r="J46" s="29">
        <v>19.95</v>
      </c>
      <c r="K46" s="29">
        <v>19.13</v>
      </c>
      <c r="L46" s="29">
        <v>18.68</v>
      </c>
      <c r="M46" s="29">
        <v>18.27</v>
      </c>
      <c r="N46" s="29">
        <v>17.940000000000001</v>
      </c>
      <c r="O46" s="29">
        <v>20.329999999999998</v>
      </c>
      <c r="P46" s="29">
        <v>21.49</v>
      </c>
      <c r="Q46" s="29">
        <v>23.25</v>
      </c>
      <c r="R46" s="28">
        <v>24.78</v>
      </c>
      <c r="S46" s="29">
        <v>24.69</v>
      </c>
      <c r="T46" s="29">
        <v>23.68</v>
      </c>
      <c r="U46" s="29">
        <v>17.57</v>
      </c>
      <c r="V46" s="29">
        <v>17.8</v>
      </c>
      <c r="W46" s="29">
        <v>13.32</v>
      </c>
      <c r="X46" s="29">
        <v>12.06</v>
      </c>
      <c r="Y46" s="29">
        <v>10.79</v>
      </c>
      <c r="Z46" s="29">
        <v>11.54</v>
      </c>
      <c r="AA46" s="29">
        <v>11.79</v>
      </c>
      <c r="AB46" s="29">
        <v>11.81</v>
      </c>
      <c r="AC46" s="29">
        <v>14.51</v>
      </c>
      <c r="AD46" s="29">
        <v>16.66</v>
      </c>
      <c r="AE46" s="29">
        <v>14.93</v>
      </c>
      <c r="AF46" s="28">
        <v>13.65</v>
      </c>
      <c r="AG46" s="1">
        <f t="shared" si="0"/>
        <v>18.023448275862073</v>
      </c>
      <c r="AH46" s="2">
        <v>520.61115260144391</v>
      </c>
      <c r="AI46" s="2">
        <f>AG46/100*AH$66</f>
        <v>49.051369050397888</v>
      </c>
    </row>
    <row r="47" spans="1:35" x14ac:dyDescent="0.25">
      <c r="A47" s="4" t="s">
        <v>4</v>
      </c>
      <c r="B47" s="4" t="s">
        <v>49</v>
      </c>
      <c r="C47" s="4" t="s">
        <v>5</v>
      </c>
      <c r="D47" s="28">
        <v>1</v>
      </c>
      <c r="E47" s="29">
        <v>0.74</v>
      </c>
      <c r="F47" s="29">
        <v>0.36</v>
      </c>
      <c r="G47" s="29">
        <v>0.28000000000000003</v>
      </c>
      <c r="H47" s="29">
        <v>0.33</v>
      </c>
      <c r="I47" s="29">
        <v>0.24</v>
      </c>
      <c r="J47" s="29">
        <v>0.23</v>
      </c>
      <c r="K47" s="29">
        <v>0.17</v>
      </c>
      <c r="L47" s="29">
        <v>0.19</v>
      </c>
      <c r="M47" s="29">
        <v>0.2</v>
      </c>
      <c r="N47" s="29">
        <v>0.19</v>
      </c>
      <c r="O47" s="29">
        <v>0.22</v>
      </c>
      <c r="P47" s="29">
        <v>0.22</v>
      </c>
      <c r="Q47" s="29">
        <v>0.35</v>
      </c>
      <c r="R47" s="28">
        <v>0.34</v>
      </c>
      <c r="S47" s="29">
        <v>0.27</v>
      </c>
      <c r="T47" s="29">
        <v>0.39</v>
      </c>
      <c r="U47" s="29">
        <v>0.56000000000000005</v>
      </c>
      <c r="V47" s="29">
        <v>0.71</v>
      </c>
      <c r="W47" s="29">
        <v>0.96</v>
      </c>
      <c r="X47" s="29">
        <v>1.07</v>
      </c>
      <c r="Y47" s="29">
        <v>0.7</v>
      </c>
      <c r="Z47" s="29">
        <v>0.73</v>
      </c>
      <c r="AA47" s="29">
        <v>0.55000000000000004</v>
      </c>
      <c r="AB47" s="29">
        <v>0.57999999999999996</v>
      </c>
      <c r="AC47" s="29">
        <v>0.56000000000000005</v>
      </c>
      <c r="AD47" s="29">
        <v>0.64</v>
      </c>
      <c r="AE47" s="29">
        <v>0.44</v>
      </c>
      <c r="AF47" s="28">
        <v>0.47</v>
      </c>
      <c r="AG47" s="1">
        <f t="shared" si="0"/>
        <v>0.47206896551724142</v>
      </c>
      <c r="AH47" s="2">
        <v>61.822517105535979</v>
      </c>
      <c r="AI47" s="2">
        <f t="shared" ref="AI47:AI66" si="4">AG47/100*AH$66</f>
        <v>1.2847502148541114</v>
      </c>
    </row>
    <row r="48" spans="1:35" x14ac:dyDescent="0.25">
      <c r="A48" s="4" t="s">
        <v>6</v>
      </c>
      <c r="B48" s="4" t="s">
        <v>50</v>
      </c>
      <c r="C48" s="4" t="s">
        <v>7</v>
      </c>
      <c r="D48" s="28">
        <v>5.12</v>
      </c>
      <c r="E48" s="29">
        <v>4.55</v>
      </c>
      <c r="F48" s="29">
        <v>6.14</v>
      </c>
      <c r="G48" s="29">
        <v>5.97</v>
      </c>
      <c r="H48" s="29">
        <v>5.5</v>
      </c>
      <c r="I48" s="29">
        <v>6.24</v>
      </c>
      <c r="J48" s="29">
        <v>7.01</v>
      </c>
      <c r="K48" s="29">
        <v>8.7100000000000009</v>
      </c>
      <c r="L48" s="29">
        <v>11.36</v>
      </c>
      <c r="M48" s="29">
        <v>14.16</v>
      </c>
      <c r="N48" s="29">
        <v>15.84</v>
      </c>
      <c r="O48" s="29">
        <v>13.33</v>
      </c>
      <c r="P48" s="29">
        <v>13.12</v>
      </c>
      <c r="Q48" s="29">
        <v>11.5</v>
      </c>
      <c r="R48" s="28">
        <v>10.24</v>
      </c>
      <c r="S48" s="29">
        <v>9.84</v>
      </c>
      <c r="T48" s="29">
        <v>8.1199999999999992</v>
      </c>
      <c r="U48" s="29">
        <v>4.57</v>
      </c>
      <c r="V48" s="29">
        <v>4.67</v>
      </c>
      <c r="W48" s="29">
        <v>3.25</v>
      </c>
      <c r="X48" s="29">
        <v>2.79</v>
      </c>
      <c r="Y48" s="29">
        <v>4.3499999999999996</v>
      </c>
      <c r="Z48" s="29">
        <v>3.82</v>
      </c>
      <c r="AA48" s="29">
        <v>3.72</v>
      </c>
      <c r="AB48" s="29">
        <v>3.77</v>
      </c>
      <c r="AC48" s="29">
        <v>4</v>
      </c>
      <c r="AD48" s="29">
        <v>4.2300000000000004</v>
      </c>
      <c r="AE48" s="29">
        <v>4.16</v>
      </c>
      <c r="AF48" s="28">
        <v>4.05</v>
      </c>
      <c r="AG48" s="1">
        <f t="shared" si="0"/>
        <v>7.0389655172413788</v>
      </c>
      <c r="AH48" s="2">
        <v>516.7715384615384</v>
      </c>
      <c r="AI48" s="2">
        <f t="shared" si="4"/>
        <v>19.156761238726787</v>
      </c>
    </row>
    <row r="49" spans="1:35" x14ac:dyDescent="0.25">
      <c r="A49" s="4" t="s">
        <v>8</v>
      </c>
      <c r="B49" s="4" t="s">
        <v>51</v>
      </c>
      <c r="C49" s="4" t="s">
        <v>9</v>
      </c>
      <c r="D49" s="28">
        <v>1.46</v>
      </c>
      <c r="E49" s="29">
        <v>1.54</v>
      </c>
      <c r="F49" s="29">
        <v>1.78</v>
      </c>
      <c r="G49" s="29">
        <v>1.5</v>
      </c>
      <c r="H49" s="29">
        <v>1.36</v>
      </c>
      <c r="I49" s="29">
        <v>1.32</v>
      </c>
      <c r="J49" s="29">
        <v>1.33</v>
      </c>
      <c r="K49" s="29">
        <v>1.41</v>
      </c>
      <c r="L49" s="29">
        <v>1.25</v>
      </c>
      <c r="M49" s="29">
        <v>1.49</v>
      </c>
      <c r="N49" s="29">
        <v>1.61</v>
      </c>
      <c r="O49" s="29">
        <v>1.96</v>
      </c>
      <c r="P49" s="29">
        <v>2.09</v>
      </c>
      <c r="Q49" s="29">
        <v>2.46</v>
      </c>
      <c r="R49" s="28">
        <v>2.63</v>
      </c>
      <c r="S49" s="29">
        <v>2.74</v>
      </c>
      <c r="T49" s="29">
        <v>2.97</v>
      </c>
      <c r="U49" s="29">
        <v>2.38</v>
      </c>
      <c r="V49" s="29">
        <v>1.69</v>
      </c>
      <c r="W49" s="29">
        <v>1.46</v>
      </c>
      <c r="X49" s="29">
        <v>1.2</v>
      </c>
      <c r="Y49" s="29">
        <v>1.28</v>
      </c>
      <c r="Z49" s="29">
        <v>1.49</v>
      </c>
      <c r="AA49" s="29">
        <v>1.18</v>
      </c>
      <c r="AB49" s="29">
        <v>1.6</v>
      </c>
      <c r="AC49" s="29">
        <v>1.77</v>
      </c>
      <c r="AD49" s="29">
        <v>1.61</v>
      </c>
      <c r="AE49" s="29">
        <v>1.78</v>
      </c>
      <c r="AF49" s="28">
        <v>1.42</v>
      </c>
      <c r="AG49" s="1">
        <f t="shared" si="0"/>
        <v>1.7158620689655177</v>
      </c>
      <c r="AH49" s="2">
        <v>355.24692307692305</v>
      </c>
      <c r="AI49" s="2">
        <f t="shared" si="4"/>
        <v>4.6697714164456245</v>
      </c>
    </row>
    <row r="50" spans="1:35" x14ac:dyDescent="0.25">
      <c r="A50" s="4" t="s">
        <v>10</v>
      </c>
      <c r="B50" s="4" t="s">
        <v>52</v>
      </c>
      <c r="C50" s="4" t="s">
        <v>11</v>
      </c>
      <c r="D50" s="28">
        <v>0.16</v>
      </c>
      <c r="E50" s="29">
        <v>0.21</v>
      </c>
      <c r="F50" s="29">
        <v>0.24</v>
      </c>
      <c r="G50" s="29">
        <v>0.23</v>
      </c>
      <c r="H50" s="29">
        <v>0.16</v>
      </c>
      <c r="I50" s="29">
        <v>0.14000000000000001</v>
      </c>
      <c r="J50" s="29">
        <v>0.2</v>
      </c>
      <c r="K50" s="29">
        <v>0.24</v>
      </c>
      <c r="L50" s="29">
        <v>0.26</v>
      </c>
      <c r="M50" s="29">
        <v>0.14000000000000001</v>
      </c>
      <c r="N50" s="29">
        <v>0.2</v>
      </c>
      <c r="O50" s="29">
        <v>7.0000000000000007E-2</v>
      </c>
      <c r="P50" s="29">
        <v>0.09</v>
      </c>
      <c r="Q50" s="29">
        <v>0.09</v>
      </c>
      <c r="R50" s="28">
        <v>0.05</v>
      </c>
      <c r="S50" s="29">
        <v>7.0000000000000007E-2</v>
      </c>
      <c r="T50" s="29">
        <v>0.09</v>
      </c>
      <c r="U50" s="29">
        <v>7.0000000000000007E-2</v>
      </c>
      <c r="V50" s="29">
        <v>0.19</v>
      </c>
      <c r="W50" s="29">
        <v>0.13</v>
      </c>
      <c r="X50" s="29">
        <v>0.26</v>
      </c>
      <c r="Y50" s="29">
        <v>0.33</v>
      </c>
      <c r="Z50" s="29">
        <v>0.18</v>
      </c>
      <c r="AA50" s="29">
        <v>0.24</v>
      </c>
      <c r="AB50" s="29">
        <v>0.21</v>
      </c>
      <c r="AC50" s="29">
        <v>0.24</v>
      </c>
      <c r="AD50" s="29">
        <v>0.13</v>
      </c>
      <c r="AE50" s="29">
        <v>0.18</v>
      </c>
      <c r="AF50" s="28">
        <v>0.12</v>
      </c>
      <c r="AG50" s="1">
        <f t="shared" si="0"/>
        <v>0.16965517241379308</v>
      </c>
      <c r="AH50" s="2">
        <v>180.49385908209436</v>
      </c>
      <c r="AI50" s="2">
        <f t="shared" si="4"/>
        <v>0.46172177188328906</v>
      </c>
    </row>
    <row r="51" spans="1:35" x14ac:dyDescent="0.25">
      <c r="A51" s="4" t="s">
        <v>12</v>
      </c>
      <c r="B51" s="4" t="s">
        <v>53</v>
      </c>
      <c r="C51" s="4" t="s">
        <v>13</v>
      </c>
      <c r="D51" s="28">
        <v>16.59</v>
      </c>
      <c r="E51" s="29">
        <v>16.71</v>
      </c>
      <c r="F51" s="29">
        <v>17.25</v>
      </c>
      <c r="G51" s="29">
        <v>19.54</v>
      </c>
      <c r="H51" s="29">
        <v>19.690000000000001</v>
      </c>
      <c r="I51" s="29">
        <v>19.440000000000001</v>
      </c>
      <c r="J51" s="29">
        <v>20.18</v>
      </c>
      <c r="K51" s="29">
        <v>20.37</v>
      </c>
      <c r="L51" s="29">
        <v>18.73</v>
      </c>
      <c r="M51" s="29">
        <v>17.899999999999999</v>
      </c>
      <c r="N51" s="29">
        <v>17.899999999999999</v>
      </c>
      <c r="O51" s="29">
        <v>20.14</v>
      </c>
      <c r="P51" s="29">
        <v>19.7</v>
      </c>
      <c r="Q51" s="29">
        <v>19.55</v>
      </c>
      <c r="R51" s="28">
        <v>19.23</v>
      </c>
      <c r="S51" s="29">
        <v>19.36</v>
      </c>
      <c r="T51" s="29">
        <v>19.04</v>
      </c>
      <c r="U51" s="29">
        <v>17.559999999999999</v>
      </c>
      <c r="V51" s="29">
        <v>14.57</v>
      </c>
      <c r="W51" s="29">
        <v>12.04</v>
      </c>
      <c r="X51" s="29">
        <v>10.93</v>
      </c>
      <c r="Y51" s="29">
        <v>10.94</v>
      </c>
      <c r="Z51" s="29">
        <v>11.87</v>
      </c>
      <c r="AA51" s="29">
        <v>11</v>
      </c>
      <c r="AB51" s="29">
        <v>12.99</v>
      </c>
      <c r="AC51" s="29">
        <v>13.49</v>
      </c>
      <c r="AD51" s="29">
        <v>11.52</v>
      </c>
      <c r="AE51" s="29">
        <v>12.37</v>
      </c>
      <c r="AF51" s="28">
        <v>11.82</v>
      </c>
      <c r="AG51" s="1">
        <f t="shared" si="0"/>
        <v>16.29034482758621</v>
      </c>
      <c r="AH51" s="2">
        <v>161.49159084642955</v>
      </c>
      <c r="AI51" s="2">
        <f t="shared" si="4"/>
        <v>44.334674689655188</v>
      </c>
    </row>
    <row r="52" spans="1:35" x14ac:dyDescent="0.25">
      <c r="A52" s="4" t="s">
        <v>14</v>
      </c>
      <c r="B52" s="4" t="s">
        <v>54</v>
      </c>
      <c r="C52" s="4" t="s">
        <v>15</v>
      </c>
      <c r="D52" s="28">
        <v>5.25</v>
      </c>
      <c r="E52" s="29">
        <v>5.61</v>
      </c>
      <c r="F52" s="29">
        <v>4.8499999999999996</v>
      </c>
      <c r="G52" s="29">
        <v>4.8</v>
      </c>
      <c r="H52" s="29">
        <v>4.6900000000000004</v>
      </c>
      <c r="I52" s="29">
        <v>5.2</v>
      </c>
      <c r="J52" s="29">
        <v>4.47</v>
      </c>
      <c r="K52" s="29">
        <v>3.86</v>
      </c>
      <c r="L52" s="29">
        <v>3.46</v>
      </c>
      <c r="M52" s="29">
        <v>4.2</v>
      </c>
      <c r="N52" s="29">
        <v>3.35</v>
      </c>
      <c r="O52" s="29">
        <v>3.37</v>
      </c>
      <c r="P52" s="29">
        <v>3.29</v>
      </c>
      <c r="Q52" s="29">
        <v>3.49</v>
      </c>
      <c r="R52" s="28">
        <v>3.57</v>
      </c>
      <c r="S52" s="29">
        <v>3.74</v>
      </c>
      <c r="T52" s="29">
        <v>4.01</v>
      </c>
      <c r="U52" s="29">
        <v>5.49</v>
      </c>
      <c r="V52" s="29">
        <v>4.3499999999999996</v>
      </c>
      <c r="W52" s="29">
        <v>4.6100000000000003</v>
      </c>
      <c r="X52" s="29">
        <v>4.0999999999999996</v>
      </c>
      <c r="Y52" s="29">
        <v>4.16</v>
      </c>
      <c r="Z52" s="29">
        <v>5.18</v>
      </c>
      <c r="AA52" s="29">
        <v>4.7699999999999996</v>
      </c>
      <c r="AB52" s="29">
        <v>5.48</v>
      </c>
      <c r="AC52" s="29">
        <v>4.99</v>
      </c>
      <c r="AD52" s="29">
        <v>5.39</v>
      </c>
      <c r="AE52" s="29">
        <v>5.38</v>
      </c>
      <c r="AF52" s="28">
        <v>4.67</v>
      </c>
      <c r="AG52" s="1">
        <f t="shared" si="0"/>
        <v>4.4751724137931026</v>
      </c>
      <c r="AH52" s="2">
        <v>95.661963664476218</v>
      </c>
      <c r="AI52" s="2">
        <f>AG52/100*AH$66</f>
        <v>12.179319421750661</v>
      </c>
    </row>
    <row r="53" spans="1:35" x14ac:dyDescent="0.25">
      <c r="A53" s="4" t="s">
        <v>16</v>
      </c>
      <c r="B53" s="4" t="s">
        <v>56</v>
      </c>
      <c r="C53" s="4" t="s">
        <v>17</v>
      </c>
      <c r="D53" s="28">
        <v>1.61</v>
      </c>
      <c r="E53" s="29">
        <v>1.36</v>
      </c>
      <c r="F53" s="29">
        <v>2.21</v>
      </c>
      <c r="G53" s="29">
        <v>1.2</v>
      </c>
      <c r="H53" s="29">
        <v>0.94</v>
      </c>
      <c r="I53" s="29">
        <v>1</v>
      </c>
      <c r="J53" s="29">
        <v>0.69</v>
      </c>
      <c r="K53" s="29">
        <v>0.55000000000000004</v>
      </c>
      <c r="L53" s="29">
        <v>0.49</v>
      </c>
      <c r="M53" s="29">
        <v>0.28999999999999998</v>
      </c>
      <c r="N53" s="29">
        <v>0.31</v>
      </c>
      <c r="O53" s="29">
        <v>0.4</v>
      </c>
      <c r="P53" s="29">
        <v>0.39</v>
      </c>
      <c r="Q53" s="29">
        <v>0.44</v>
      </c>
      <c r="R53" s="28">
        <v>0.49</v>
      </c>
      <c r="S53" s="29">
        <v>0.44</v>
      </c>
      <c r="T53" s="29">
        <v>0.55000000000000004</v>
      </c>
      <c r="U53" s="29">
        <v>0.85</v>
      </c>
      <c r="V53" s="29">
        <v>1.65</v>
      </c>
      <c r="W53" s="29">
        <v>1.66</v>
      </c>
      <c r="X53" s="29">
        <v>1.99</v>
      </c>
      <c r="Y53" s="29">
        <v>1.97</v>
      </c>
      <c r="Z53" s="29">
        <v>2.2400000000000002</v>
      </c>
      <c r="AA53" s="29">
        <v>1.49</v>
      </c>
      <c r="AB53" s="29">
        <v>1.58</v>
      </c>
      <c r="AC53" s="29">
        <v>1.68</v>
      </c>
      <c r="AD53" s="29">
        <v>1.04</v>
      </c>
      <c r="AE53" s="29">
        <v>1.1200000000000001</v>
      </c>
      <c r="AF53" s="28">
        <v>0.94</v>
      </c>
      <c r="AG53" s="1">
        <f t="shared" si="0"/>
        <v>1.0886206896551724</v>
      </c>
      <c r="AH53" s="2">
        <v>96.462814436748104</v>
      </c>
      <c r="AI53" s="2">
        <f t="shared" si="4"/>
        <v>2.9627147029177721</v>
      </c>
    </row>
    <row r="54" spans="1:35" x14ac:dyDescent="0.25">
      <c r="A54" s="4" t="s">
        <v>18</v>
      </c>
      <c r="B54" s="4" t="s">
        <v>55</v>
      </c>
      <c r="C54" s="4" t="s">
        <v>19</v>
      </c>
      <c r="D54" s="28">
        <v>3.21</v>
      </c>
      <c r="E54" s="29">
        <v>3.54</v>
      </c>
      <c r="F54" s="29">
        <v>2.69</v>
      </c>
      <c r="G54" s="29">
        <v>2.27</v>
      </c>
      <c r="H54" s="29">
        <v>2.59</v>
      </c>
      <c r="I54" s="29">
        <v>2.87</v>
      </c>
      <c r="J54" s="29">
        <v>2.64</v>
      </c>
      <c r="K54" s="29">
        <v>2.0099999999999998</v>
      </c>
      <c r="L54" s="29">
        <v>1.47</v>
      </c>
      <c r="M54" s="29">
        <v>1.19</v>
      </c>
      <c r="N54" s="29">
        <v>1.28</v>
      </c>
      <c r="O54" s="29">
        <v>1.6</v>
      </c>
      <c r="P54" s="29">
        <v>1.73</v>
      </c>
      <c r="Q54" s="29">
        <v>1.83</v>
      </c>
      <c r="R54" s="28">
        <v>1.84</v>
      </c>
      <c r="S54" s="29">
        <v>1.35</v>
      </c>
      <c r="T54" s="29">
        <v>1.74</v>
      </c>
      <c r="U54" s="29">
        <v>3.99</v>
      </c>
      <c r="V54" s="29">
        <v>5.1100000000000003</v>
      </c>
      <c r="W54" s="29">
        <v>7.28</v>
      </c>
      <c r="X54" s="29">
        <v>7.22</v>
      </c>
      <c r="Y54" s="29">
        <v>8.7799999999999994</v>
      </c>
      <c r="Z54" s="29">
        <v>6.87</v>
      </c>
      <c r="AA54" s="29">
        <v>7.05</v>
      </c>
      <c r="AB54" s="29">
        <v>6.3</v>
      </c>
      <c r="AC54" s="29">
        <v>6.08</v>
      </c>
      <c r="AD54" s="29">
        <v>6.67</v>
      </c>
      <c r="AE54" s="29">
        <v>7.14</v>
      </c>
      <c r="AF54" s="28">
        <v>7.68</v>
      </c>
      <c r="AG54" s="1">
        <f t="shared" si="0"/>
        <v>4.0006896551724145</v>
      </c>
      <c r="AH54" s="2">
        <v>119.33</v>
      </c>
      <c r="AI54" s="2">
        <f t="shared" si="4"/>
        <v>10.887999994694962</v>
      </c>
    </row>
    <row r="55" spans="1:35" x14ac:dyDescent="0.25">
      <c r="A55" s="4" t="s">
        <v>20</v>
      </c>
      <c r="B55" s="4" t="s">
        <v>57</v>
      </c>
      <c r="C55" s="4" t="s">
        <v>21</v>
      </c>
      <c r="D55" s="28">
        <v>17.54</v>
      </c>
      <c r="E55" s="29">
        <v>17.91</v>
      </c>
      <c r="F55" s="29">
        <v>15.85</v>
      </c>
      <c r="G55" s="29">
        <v>16.05</v>
      </c>
      <c r="H55" s="29">
        <v>18.010000000000002</v>
      </c>
      <c r="I55" s="29">
        <v>15.03</v>
      </c>
      <c r="J55" s="29">
        <v>13.46</v>
      </c>
      <c r="K55" s="29">
        <v>10.62</v>
      </c>
      <c r="L55" s="29">
        <v>8.76</v>
      </c>
      <c r="M55" s="29">
        <v>8.59</v>
      </c>
      <c r="N55" s="29">
        <v>7.39</v>
      </c>
      <c r="O55" s="29">
        <v>8.1300000000000008</v>
      </c>
      <c r="P55" s="29">
        <v>8.83</v>
      </c>
      <c r="Q55" s="29">
        <v>10.31</v>
      </c>
      <c r="R55" s="28">
        <v>12.92</v>
      </c>
      <c r="S55" s="29">
        <v>15.71</v>
      </c>
      <c r="T55" s="29">
        <v>16.39</v>
      </c>
      <c r="U55" s="29">
        <v>20.58</v>
      </c>
      <c r="V55" s="29">
        <v>18.170000000000002</v>
      </c>
      <c r="W55" s="29">
        <v>18.71</v>
      </c>
      <c r="X55" s="29">
        <v>18.88</v>
      </c>
      <c r="Y55" s="29">
        <v>18.489999999999998</v>
      </c>
      <c r="Z55" s="29">
        <v>19.8</v>
      </c>
      <c r="AA55" s="29">
        <v>17.98</v>
      </c>
      <c r="AB55" s="29">
        <v>19.8</v>
      </c>
      <c r="AC55" s="29">
        <v>21.13</v>
      </c>
      <c r="AD55" s="29">
        <v>23</v>
      </c>
      <c r="AE55" s="29">
        <v>21.2</v>
      </c>
      <c r="AF55" s="28">
        <v>22.32</v>
      </c>
      <c r="AG55" s="1">
        <f t="shared" si="0"/>
        <v>15.915862068965517</v>
      </c>
      <c r="AH55" s="2">
        <v>110.31076923076922</v>
      </c>
      <c r="AI55" s="2">
        <f t="shared" si="4"/>
        <v>43.315508339522545</v>
      </c>
    </row>
    <row r="56" spans="1:35" x14ac:dyDescent="0.25">
      <c r="A56" s="4" t="s">
        <v>22</v>
      </c>
      <c r="B56" s="4" t="s">
        <v>58</v>
      </c>
      <c r="C56" s="4" t="s">
        <v>23</v>
      </c>
      <c r="D56" s="28">
        <v>1.21</v>
      </c>
      <c r="E56" s="29">
        <v>1.34</v>
      </c>
      <c r="F56" s="29">
        <v>1.29</v>
      </c>
      <c r="G56" s="29">
        <v>1.32</v>
      </c>
      <c r="H56" s="29">
        <v>1.23</v>
      </c>
      <c r="I56" s="29">
        <v>1.6</v>
      </c>
      <c r="J56" s="29">
        <v>1.71</v>
      </c>
      <c r="K56" s="29">
        <v>1.92</v>
      </c>
      <c r="L56" s="29">
        <v>2.2599999999999998</v>
      </c>
      <c r="M56" s="29">
        <v>1.92</v>
      </c>
      <c r="N56" s="29">
        <v>2.21</v>
      </c>
      <c r="O56" s="29">
        <v>1.81</v>
      </c>
      <c r="P56" s="29">
        <v>1.74</v>
      </c>
      <c r="Q56" s="29">
        <v>1.54</v>
      </c>
      <c r="R56" s="28">
        <v>1.31</v>
      </c>
      <c r="S56" s="29">
        <v>1.1499999999999999</v>
      </c>
      <c r="T56" s="29">
        <v>1.21</v>
      </c>
      <c r="U56" s="29">
        <v>1.2</v>
      </c>
      <c r="V56" s="29">
        <v>0.96</v>
      </c>
      <c r="W56" s="29">
        <v>1.04</v>
      </c>
      <c r="X56" s="29">
        <v>0.76</v>
      </c>
      <c r="Y56" s="29">
        <v>1.1599999999999999</v>
      </c>
      <c r="Z56" s="29">
        <v>0.79</v>
      </c>
      <c r="AA56" s="29">
        <v>0.69</v>
      </c>
      <c r="AB56" s="29">
        <v>0.64</v>
      </c>
      <c r="AC56" s="29">
        <v>0.81</v>
      </c>
      <c r="AD56" s="29">
        <v>0.94</v>
      </c>
      <c r="AE56" s="29">
        <v>0.88</v>
      </c>
      <c r="AF56" s="28">
        <v>0.7</v>
      </c>
      <c r="AG56" s="1">
        <f t="shared" si="0"/>
        <v>1.2875862068965516</v>
      </c>
      <c r="AH56" s="2">
        <v>503.15384615384613</v>
      </c>
      <c r="AI56" s="2">
        <f t="shared" si="4"/>
        <v>3.5042054801061004</v>
      </c>
    </row>
    <row r="57" spans="1:35" x14ac:dyDescent="0.25">
      <c r="A57" s="4" t="s">
        <v>24</v>
      </c>
      <c r="B57" s="4" t="s">
        <v>59</v>
      </c>
      <c r="C57" s="4" t="s">
        <v>25</v>
      </c>
      <c r="D57" s="28">
        <v>0.21</v>
      </c>
      <c r="E57" s="29">
        <v>0.11</v>
      </c>
      <c r="F57" s="29">
        <v>0.42</v>
      </c>
      <c r="G57" s="29">
        <v>0.31</v>
      </c>
      <c r="H57" s="29">
        <v>0.12</v>
      </c>
      <c r="I57" s="29">
        <v>0.21</v>
      </c>
      <c r="J57" s="29">
        <v>0.14000000000000001</v>
      </c>
      <c r="K57" s="29">
        <v>0.21</v>
      </c>
      <c r="L57" s="29">
        <v>0.18</v>
      </c>
      <c r="M57" s="29">
        <v>0.09</v>
      </c>
      <c r="N57" s="29">
        <v>0.09</v>
      </c>
      <c r="O57" s="29">
        <v>0.11</v>
      </c>
      <c r="P57" s="29">
        <v>0.11</v>
      </c>
      <c r="Q57" s="29">
        <v>0.09</v>
      </c>
      <c r="R57" s="28">
        <v>0.13</v>
      </c>
      <c r="S57" s="29">
        <v>0.11</v>
      </c>
      <c r="T57" s="29">
        <v>0.14000000000000001</v>
      </c>
      <c r="U57" s="29">
        <v>0.28999999999999998</v>
      </c>
      <c r="V57" s="29">
        <v>0.59</v>
      </c>
      <c r="W57" s="29">
        <v>0.68</v>
      </c>
      <c r="X57" s="29">
        <v>0.9</v>
      </c>
      <c r="Y57" s="29">
        <v>0.77</v>
      </c>
      <c r="Z57" s="29">
        <v>0.62</v>
      </c>
      <c r="AA57" s="29">
        <v>0.62</v>
      </c>
      <c r="AB57" s="29">
        <v>0.76</v>
      </c>
      <c r="AC57" s="29">
        <v>0.62</v>
      </c>
      <c r="AD57" s="29">
        <v>0.35</v>
      </c>
      <c r="AE57" s="29">
        <v>0.38</v>
      </c>
      <c r="AF57" s="28">
        <v>0.47</v>
      </c>
      <c r="AG57" s="1">
        <f t="shared" si="0"/>
        <v>0.3389655172413793</v>
      </c>
      <c r="AH57" s="2">
        <v>384.4207965947096</v>
      </c>
      <c r="AI57" s="2">
        <f t="shared" si="4"/>
        <v>0.92250508488063654</v>
      </c>
    </row>
    <row r="58" spans="1:35" x14ac:dyDescent="0.25">
      <c r="A58" s="4" t="s">
        <v>26</v>
      </c>
      <c r="B58" s="4" t="s">
        <v>60</v>
      </c>
      <c r="C58" s="4" t="s">
        <v>27</v>
      </c>
      <c r="D58" s="28">
        <v>0.14000000000000001</v>
      </c>
      <c r="E58" s="29">
        <v>0.13</v>
      </c>
      <c r="F58" s="29">
        <v>0.1</v>
      </c>
      <c r="G58" s="29">
        <v>0.11</v>
      </c>
      <c r="H58" s="29">
        <v>0.11</v>
      </c>
      <c r="I58" s="29">
        <v>0.17</v>
      </c>
      <c r="J58" s="29">
        <v>0.15</v>
      </c>
      <c r="K58" s="29">
        <v>0.1</v>
      </c>
      <c r="L58" s="29">
        <v>0.1</v>
      </c>
      <c r="M58" s="29">
        <v>7.0000000000000007E-2</v>
      </c>
      <c r="N58" s="29">
        <v>0.08</v>
      </c>
      <c r="O58" s="29">
        <v>7.0000000000000007E-2</v>
      </c>
      <c r="P58" s="29">
        <v>7.0000000000000007E-2</v>
      </c>
      <c r="Q58" s="29">
        <v>0.05</v>
      </c>
      <c r="R58" s="28">
        <v>0.05</v>
      </c>
      <c r="S58" s="29">
        <v>0.01</v>
      </c>
      <c r="T58" s="29">
        <v>0.11</v>
      </c>
      <c r="U58" s="29">
        <v>0.14000000000000001</v>
      </c>
      <c r="V58" s="29">
        <v>0.21</v>
      </c>
      <c r="W58" s="29">
        <v>0.16</v>
      </c>
      <c r="X58" s="29">
        <v>0.24</v>
      </c>
      <c r="Y58" s="29">
        <v>0.41</v>
      </c>
      <c r="Z58" s="29">
        <v>0.34</v>
      </c>
      <c r="AA58" s="29">
        <v>0.18</v>
      </c>
      <c r="AB58" s="29">
        <v>0.28000000000000003</v>
      </c>
      <c r="AC58" s="29">
        <v>0.17</v>
      </c>
      <c r="AD58" s="29">
        <v>0.25</v>
      </c>
      <c r="AE58" s="29">
        <v>0.3</v>
      </c>
      <c r="AF58" s="28">
        <v>0.24</v>
      </c>
      <c r="AG58" s="1">
        <f t="shared" si="0"/>
        <v>0.15655172413793106</v>
      </c>
      <c r="AH58" s="2">
        <v>74.730769230769226</v>
      </c>
      <c r="AI58" s="2">
        <f t="shared" si="4"/>
        <v>0.42606033421750672</v>
      </c>
    </row>
    <row r="59" spans="1:35" x14ac:dyDescent="0.25">
      <c r="A59" s="4" t="s">
        <v>28</v>
      </c>
      <c r="B59" s="4" t="s">
        <v>61</v>
      </c>
      <c r="C59" s="4" t="s">
        <v>29</v>
      </c>
      <c r="D59" s="28">
        <v>0.2</v>
      </c>
      <c r="E59" s="29">
        <v>0.22</v>
      </c>
      <c r="F59" s="29">
        <v>0.28999999999999998</v>
      </c>
      <c r="G59" s="29">
        <v>0.34</v>
      </c>
      <c r="H59" s="29">
        <v>0.28999999999999998</v>
      </c>
      <c r="I59" s="29">
        <v>0.27</v>
      </c>
      <c r="J59" s="29">
        <v>0.28999999999999998</v>
      </c>
      <c r="K59" s="29">
        <v>0.17</v>
      </c>
      <c r="L59" s="29">
        <v>0.24</v>
      </c>
      <c r="M59" s="29">
        <v>0.19</v>
      </c>
      <c r="N59" s="29">
        <v>0.24</v>
      </c>
      <c r="O59" s="29">
        <v>0.26</v>
      </c>
      <c r="P59" s="29">
        <v>0.26</v>
      </c>
      <c r="Q59" s="29">
        <v>0.21</v>
      </c>
      <c r="R59" s="28">
        <v>0.32</v>
      </c>
      <c r="S59" s="29">
        <v>0.27</v>
      </c>
      <c r="T59" s="29">
        <v>0.25</v>
      </c>
      <c r="U59" s="29">
        <v>0.42</v>
      </c>
      <c r="V59" s="29">
        <v>0.54</v>
      </c>
      <c r="W59" s="29">
        <v>0.52</v>
      </c>
      <c r="X59" s="29">
        <v>0.53</v>
      </c>
      <c r="Y59" s="29">
        <v>0.44</v>
      </c>
      <c r="Z59" s="29">
        <v>0.51</v>
      </c>
      <c r="AA59" s="29">
        <v>0.44</v>
      </c>
      <c r="AB59" s="29">
        <v>0.55000000000000004</v>
      </c>
      <c r="AC59" s="29">
        <v>0.33</v>
      </c>
      <c r="AD59" s="29">
        <v>0.33</v>
      </c>
      <c r="AE59" s="29">
        <v>0.42</v>
      </c>
      <c r="AF59" s="28">
        <v>0.43</v>
      </c>
      <c r="AG59" s="1">
        <f t="shared" si="0"/>
        <v>0.3368965517241379</v>
      </c>
      <c r="AH59" s="2">
        <v>309.2746153846154</v>
      </c>
      <c r="AI59" s="2">
        <f t="shared" si="4"/>
        <v>0.91687433156498666</v>
      </c>
    </row>
    <row r="60" spans="1:35" x14ac:dyDescent="0.25">
      <c r="A60" s="4" t="s">
        <v>30</v>
      </c>
      <c r="B60" s="4" t="s">
        <v>62</v>
      </c>
      <c r="C60" s="4" t="s">
        <v>31</v>
      </c>
      <c r="D60" s="28">
        <v>3.54</v>
      </c>
      <c r="E60" s="29">
        <v>3.78</v>
      </c>
      <c r="F60" s="29">
        <v>2.62</v>
      </c>
      <c r="G60" s="29">
        <v>2.5299999999999998</v>
      </c>
      <c r="H60" s="29">
        <v>2.69</v>
      </c>
      <c r="I60" s="29">
        <v>3.08</v>
      </c>
      <c r="J60" s="29">
        <v>2.5099999999999998</v>
      </c>
      <c r="K60" s="29">
        <v>2.2000000000000002</v>
      </c>
      <c r="L60" s="29">
        <v>1.64</v>
      </c>
      <c r="M60" s="29">
        <v>1.31</v>
      </c>
      <c r="N60" s="29">
        <v>1.2</v>
      </c>
      <c r="O60" s="29">
        <v>1.28</v>
      </c>
      <c r="P60" s="29">
        <v>1.42</v>
      </c>
      <c r="Q60" s="29">
        <v>1.58</v>
      </c>
      <c r="R60" s="28">
        <v>1.76</v>
      </c>
      <c r="S60" s="29">
        <v>1.64</v>
      </c>
      <c r="T60" s="29">
        <v>2.3199999999999998</v>
      </c>
      <c r="U60" s="29">
        <v>2.79</v>
      </c>
      <c r="V60" s="29">
        <v>3.32</v>
      </c>
      <c r="W60" s="29">
        <v>4.46</v>
      </c>
      <c r="X60" s="29">
        <v>4.8099999999999996</v>
      </c>
      <c r="Y60" s="29">
        <v>5.09</v>
      </c>
      <c r="Z60" s="29">
        <v>4.84</v>
      </c>
      <c r="AA60" s="29">
        <v>5.19</v>
      </c>
      <c r="AB60" s="29">
        <v>5.51</v>
      </c>
      <c r="AC60" s="29">
        <v>5</v>
      </c>
      <c r="AD60" s="29">
        <v>5.98</v>
      </c>
      <c r="AE60" s="29">
        <v>5.9</v>
      </c>
      <c r="AF60" s="28">
        <v>5.64</v>
      </c>
      <c r="AG60" s="1">
        <f t="shared" si="0"/>
        <v>3.2975862068965522</v>
      </c>
      <c r="AH60" s="2">
        <v>208.59728506787332</v>
      </c>
      <c r="AI60" s="2">
        <f t="shared" si="4"/>
        <v>8.9744823262599489</v>
      </c>
    </row>
    <row r="61" spans="1:35" x14ac:dyDescent="0.25">
      <c r="A61" s="4" t="s">
        <v>32</v>
      </c>
      <c r="B61" s="4" t="s">
        <v>63</v>
      </c>
      <c r="C61" s="4" t="s">
        <v>33</v>
      </c>
      <c r="D61" s="28">
        <v>1.45</v>
      </c>
      <c r="E61" s="29">
        <v>1.92</v>
      </c>
      <c r="F61" s="29">
        <v>1.21</v>
      </c>
      <c r="G61" s="29">
        <v>1.1299999999999999</v>
      </c>
      <c r="H61" s="29">
        <v>1.07</v>
      </c>
      <c r="I61" s="29">
        <v>0.94</v>
      </c>
      <c r="J61" s="29">
        <v>1.02</v>
      </c>
      <c r="K61" s="29">
        <v>1.06</v>
      </c>
      <c r="L61" s="29">
        <v>0.81</v>
      </c>
      <c r="M61" s="29">
        <v>0.76</v>
      </c>
      <c r="N61" s="29">
        <v>0.79</v>
      </c>
      <c r="O61" s="29">
        <v>0.8</v>
      </c>
      <c r="P61" s="29">
        <v>0.79</v>
      </c>
      <c r="Q61" s="29">
        <v>0.86</v>
      </c>
      <c r="R61" s="28">
        <v>0.91</v>
      </c>
      <c r="S61" s="29">
        <v>0.8</v>
      </c>
      <c r="T61" s="29">
        <v>0.91</v>
      </c>
      <c r="U61" s="29">
        <v>1.95</v>
      </c>
      <c r="V61" s="29">
        <v>1.6</v>
      </c>
      <c r="W61" s="29">
        <v>1.99</v>
      </c>
      <c r="X61" s="29">
        <v>1.52</v>
      </c>
      <c r="Y61" s="29">
        <v>1.71</v>
      </c>
      <c r="Z61" s="29">
        <v>1.34</v>
      </c>
      <c r="AA61" s="29">
        <v>1.76</v>
      </c>
      <c r="AB61" s="29">
        <v>1.44</v>
      </c>
      <c r="AC61" s="29">
        <v>1.2</v>
      </c>
      <c r="AD61" s="29">
        <v>0.82</v>
      </c>
      <c r="AE61" s="29">
        <v>1.18</v>
      </c>
      <c r="AF61" s="28">
        <v>1</v>
      </c>
      <c r="AG61" s="1">
        <f t="shared" si="0"/>
        <v>1.1979310344827587</v>
      </c>
      <c r="AH61" s="2">
        <v>82.880353023768919</v>
      </c>
      <c r="AI61" s="2">
        <f t="shared" si="4"/>
        <v>3.2602061697612732</v>
      </c>
    </row>
    <row r="62" spans="1:35" x14ac:dyDescent="0.25">
      <c r="A62" s="4" t="s">
        <v>34</v>
      </c>
      <c r="B62" s="4" t="s">
        <v>64</v>
      </c>
      <c r="C62" s="4" t="s">
        <v>35</v>
      </c>
      <c r="D62" s="28">
        <v>5.62</v>
      </c>
      <c r="E62" s="29">
        <v>4.8099999999999996</v>
      </c>
      <c r="F62" s="29">
        <v>6.54</v>
      </c>
      <c r="G62" s="29">
        <v>7.03</v>
      </c>
      <c r="H62" s="29">
        <v>6.4</v>
      </c>
      <c r="I62" s="29">
        <v>7.71</v>
      </c>
      <c r="J62" s="29">
        <v>9.1300000000000008</v>
      </c>
      <c r="K62" s="29">
        <v>11.87</v>
      </c>
      <c r="L62" s="29">
        <v>15.59</v>
      </c>
      <c r="M62" s="29">
        <v>16.97</v>
      </c>
      <c r="N62" s="29">
        <v>17.63</v>
      </c>
      <c r="O62" s="29">
        <v>13.55</v>
      </c>
      <c r="P62" s="29">
        <v>11.98</v>
      </c>
      <c r="Q62" s="29">
        <v>10.029999999999999</v>
      </c>
      <c r="R62" s="28">
        <v>7.36</v>
      </c>
      <c r="S62" s="29">
        <v>6.47</v>
      </c>
      <c r="T62" s="29">
        <v>5.46</v>
      </c>
      <c r="U62" s="29">
        <v>4.58</v>
      </c>
      <c r="V62" s="29">
        <v>3.89</v>
      </c>
      <c r="W62" s="29">
        <v>2.99</v>
      </c>
      <c r="X62" s="29">
        <v>2.39</v>
      </c>
      <c r="Y62" s="29">
        <v>2.67</v>
      </c>
      <c r="Z62" s="29">
        <v>2.94</v>
      </c>
      <c r="AA62" s="29">
        <v>3.47</v>
      </c>
      <c r="AB62" s="29">
        <v>3.52</v>
      </c>
      <c r="AC62" s="29">
        <v>4.13</v>
      </c>
      <c r="AD62" s="29">
        <v>3.72</v>
      </c>
      <c r="AE62" s="29">
        <v>3.78</v>
      </c>
      <c r="AF62" s="28">
        <v>2.96</v>
      </c>
      <c r="AG62" s="1">
        <f t="shared" si="0"/>
        <v>7.0755172413793099</v>
      </c>
      <c r="AH62" s="2">
        <v>342.81307692307689</v>
      </c>
      <c r="AI62" s="2">
        <f t="shared" si="4"/>
        <v>19.256237880636604</v>
      </c>
    </row>
    <row r="63" spans="1:35" x14ac:dyDescent="0.25">
      <c r="A63" s="4" t="s">
        <v>36</v>
      </c>
      <c r="B63" s="4" t="s">
        <v>65</v>
      </c>
      <c r="C63" s="4" t="s">
        <v>37</v>
      </c>
      <c r="D63" s="28">
        <v>4.1900000000000004</v>
      </c>
      <c r="E63" s="29">
        <v>3.94</v>
      </c>
      <c r="F63" s="29">
        <v>5.35</v>
      </c>
      <c r="G63" s="29">
        <v>6.15</v>
      </c>
      <c r="H63" s="29">
        <v>5.34</v>
      </c>
      <c r="I63" s="29">
        <v>5.12</v>
      </c>
      <c r="J63" s="29">
        <v>5.83</v>
      </c>
      <c r="K63" s="29">
        <v>7.21</v>
      </c>
      <c r="L63" s="29">
        <v>7.65</v>
      </c>
      <c r="M63" s="29">
        <v>6.96</v>
      </c>
      <c r="N63" s="29">
        <v>6.79</v>
      </c>
      <c r="O63" s="29">
        <v>6.84</v>
      </c>
      <c r="P63" s="29">
        <v>6.85</v>
      </c>
      <c r="Q63" s="29">
        <v>6.15</v>
      </c>
      <c r="R63" s="28">
        <v>5.8</v>
      </c>
      <c r="S63" s="29">
        <v>5.76</v>
      </c>
      <c r="T63" s="29">
        <v>5.73</v>
      </c>
      <c r="U63" s="29">
        <v>5.49</v>
      </c>
      <c r="V63" s="29">
        <v>3.84</v>
      </c>
      <c r="W63" s="29">
        <v>3.31</v>
      </c>
      <c r="X63" s="29">
        <v>2.58</v>
      </c>
      <c r="Y63" s="29">
        <v>3.09</v>
      </c>
      <c r="Z63" s="29">
        <v>2.96</v>
      </c>
      <c r="AA63" s="29">
        <v>2.79</v>
      </c>
      <c r="AB63" s="29">
        <v>3.86</v>
      </c>
      <c r="AC63" s="29">
        <v>3.78</v>
      </c>
      <c r="AD63" s="29">
        <v>3.24</v>
      </c>
      <c r="AE63" s="29">
        <v>2.92</v>
      </c>
      <c r="AF63" s="28">
        <v>3.43</v>
      </c>
      <c r="AG63" s="1">
        <f t="shared" si="0"/>
        <v>4.929310344827587</v>
      </c>
      <c r="AH63" s="2">
        <v>84.884252050243958</v>
      </c>
      <c r="AI63" s="2">
        <f t="shared" si="4"/>
        <v>13.415269774535812</v>
      </c>
    </row>
    <row r="64" spans="1:35" x14ac:dyDescent="0.25">
      <c r="A64" s="4" t="s">
        <v>38</v>
      </c>
      <c r="B64" s="4" t="s">
        <v>66</v>
      </c>
      <c r="C64" s="4" t="s">
        <v>39</v>
      </c>
      <c r="D64" s="28">
        <v>7.0000000000000007E-2</v>
      </c>
      <c r="E64" s="29">
        <v>0.06</v>
      </c>
      <c r="F64" s="29">
        <v>0.05</v>
      </c>
      <c r="G64" s="29">
        <v>0.06</v>
      </c>
      <c r="H64" s="29">
        <v>0.06</v>
      </c>
      <c r="I64" s="29">
        <v>0.12</v>
      </c>
      <c r="J64" s="29">
        <v>0.09</v>
      </c>
      <c r="K64" s="29">
        <v>7.0000000000000007E-2</v>
      </c>
      <c r="L64" s="29">
        <v>0.04</v>
      </c>
      <c r="M64" s="29">
        <v>0.03</v>
      </c>
      <c r="N64" s="29">
        <v>0.04</v>
      </c>
      <c r="O64" s="29">
        <v>0.03</v>
      </c>
      <c r="P64" s="29">
        <v>0.03</v>
      </c>
      <c r="Q64" s="29">
        <v>0.02</v>
      </c>
      <c r="R64" s="28">
        <v>0.03</v>
      </c>
      <c r="S64" s="29">
        <v>0.02</v>
      </c>
      <c r="T64" s="29">
        <v>0.05</v>
      </c>
      <c r="U64" s="29">
        <v>0.05</v>
      </c>
      <c r="V64" s="29">
        <v>0.03</v>
      </c>
      <c r="W64" s="29">
        <v>7.0000000000000007E-2</v>
      </c>
      <c r="X64" s="29">
        <v>0.16</v>
      </c>
      <c r="Y64" s="29">
        <v>0.18</v>
      </c>
      <c r="Z64" s="29">
        <v>0.13</v>
      </c>
      <c r="AA64" s="29">
        <v>0.09</v>
      </c>
      <c r="AB64" s="29">
        <v>0.09</v>
      </c>
      <c r="AC64" s="29">
        <v>7.0000000000000007E-2</v>
      </c>
      <c r="AD64" s="29">
        <v>0.09</v>
      </c>
      <c r="AE64" s="29">
        <v>0.2</v>
      </c>
      <c r="AF64" s="28">
        <v>0.18</v>
      </c>
      <c r="AG64" s="1">
        <f t="shared" si="0"/>
        <v>7.6206896551724163E-2</v>
      </c>
      <c r="AH64" s="2">
        <v>202.26692307692306</v>
      </c>
      <c r="AI64" s="2">
        <f t="shared" si="4"/>
        <v>0.20739941379310353</v>
      </c>
    </row>
    <row r="65" spans="1:35" x14ac:dyDescent="0.25">
      <c r="A65" s="4" t="s">
        <v>40</v>
      </c>
      <c r="B65" s="4" t="s">
        <v>67</v>
      </c>
      <c r="C65" s="4" t="s">
        <v>41</v>
      </c>
      <c r="D65" s="28">
        <v>0.08</v>
      </c>
      <c r="E65" s="29">
        <v>0.13</v>
      </c>
      <c r="F65" s="29">
        <v>7.0000000000000007E-2</v>
      </c>
      <c r="G65" s="29">
        <v>0.12</v>
      </c>
      <c r="H65" s="29">
        <v>0.13</v>
      </c>
      <c r="I65" s="29">
        <v>0.15</v>
      </c>
      <c r="J65" s="29">
        <v>0.22</v>
      </c>
      <c r="K65" s="29">
        <v>0.21</v>
      </c>
      <c r="L65" s="29">
        <v>0.2</v>
      </c>
      <c r="M65" s="29">
        <v>0.08</v>
      </c>
      <c r="N65" s="29">
        <v>0.13</v>
      </c>
      <c r="O65" s="29">
        <v>7.0000000000000007E-2</v>
      </c>
      <c r="P65" s="29">
        <v>0.04</v>
      </c>
      <c r="Q65" s="29">
        <v>0.04</v>
      </c>
      <c r="R65" s="28">
        <v>7.0000000000000007E-2</v>
      </c>
      <c r="S65" s="29">
        <v>0.06</v>
      </c>
      <c r="T65" s="29">
        <v>0.12</v>
      </c>
      <c r="U65" s="29">
        <v>0.18</v>
      </c>
      <c r="V65" s="29">
        <v>0.35</v>
      </c>
      <c r="W65" s="29">
        <v>0.37</v>
      </c>
      <c r="X65" s="29">
        <v>0.34</v>
      </c>
      <c r="Y65" s="29">
        <v>0.37</v>
      </c>
      <c r="Z65" s="29">
        <v>0.39</v>
      </c>
      <c r="AA65" s="29">
        <v>0.38</v>
      </c>
      <c r="AB65" s="29">
        <v>0.43</v>
      </c>
      <c r="AC65" s="29">
        <v>0.52</v>
      </c>
      <c r="AD65" s="29">
        <v>0.35</v>
      </c>
      <c r="AE65" s="29">
        <v>0.34</v>
      </c>
      <c r="AF65" s="28">
        <v>0.39</v>
      </c>
      <c r="AG65" s="1">
        <f t="shared" si="0"/>
        <v>0.21827586206896549</v>
      </c>
      <c r="AH65" s="2">
        <v>181.11538461538461</v>
      </c>
      <c r="AI65" s="2">
        <f t="shared" si="4"/>
        <v>0.59404447480106093</v>
      </c>
    </row>
    <row r="66" spans="1:35" x14ac:dyDescent="0.25">
      <c r="A66" s="32" t="s">
        <v>42</v>
      </c>
      <c r="B66" s="32" t="s">
        <v>68</v>
      </c>
      <c r="C66" s="32" t="s">
        <v>43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1">
        <f t="shared" si="0"/>
        <v>0</v>
      </c>
      <c r="AH66" s="2">
        <v>272.15307692307692</v>
      </c>
      <c r="AI66" s="1">
        <f t="shared" si="4"/>
        <v>0</v>
      </c>
    </row>
    <row r="67" spans="1:35" x14ac:dyDescent="0.2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I67" s="2"/>
    </row>
    <row r="68" spans="1:35" x14ac:dyDescent="0.25">
      <c r="A68" s="4" t="s">
        <v>2</v>
      </c>
      <c r="B68" s="4" t="s">
        <v>47</v>
      </c>
      <c r="C68" s="4" t="s">
        <v>3</v>
      </c>
      <c r="D68" s="28">
        <v>48.48</v>
      </c>
      <c r="E68" s="29">
        <v>48.22</v>
      </c>
      <c r="F68" s="29">
        <v>50.48</v>
      </c>
      <c r="G68" s="29">
        <v>48.99</v>
      </c>
      <c r="H68" s="29">
        <v>46.53</v>
      </c>
      <c r="I68" s="29">
        <v>45.66</v>
      </c>
      <c r="J68" s="29">
        <v>47.25</v>
      </c>
      <c r="K68" s="29">
        <v>46.86</v>
      </c>
      <c r="L68" s="29">
        <v>47.14</v>
      </c>
      <c r="M68" s="29">
        <v>47.73</v>
      </c>
      <c r="N68" s="29">
        <v>44.24</v>
      </c>
      <c r="O68" s="29">
        <v>43.62</v>
      </c>
      <c r="P68" s="29">
        <v>42.08</v>
      </c>
      <c r="Q68" s="29">
        <v>42.37</v>
      </c>
      <c r="R68" s="28">
        <v>41.46</v>
      </c>
      <c r="S68" s="29">
        <v>44.57</v>
      </c>
      <c r="T68" s="29">
        <v>45.09</v>
      </c>
      <c r="U68" s="29">
        <v>27.75</v>
      </c>
      <c r="V68" s="29">
        <v>14.94</v>
      </c>
      <c r="W68" s="29">
        <v>12.81</v>
      </c>
      <c r="X68" s="29">
        <v>11.53</v>
      </c>
      <c r="Y68" s="29">
        <v>11.67</v>
      </c>
      <c r="Z68" s="29">
        <v>12.84</v>
      </c>
      <c r="AA68" s="29">
        <v>15.58</v>
      </c>
      <c r="AB68" s="29">
        <v>15.3</v>
      </c>
      <c r="AC68" s="29">
        <v>18.8</v>
      </c>
      <c r="AD68" s="29">
        <v>23.43</v>
      </c>
      <c r="AE68" s="29">
        <v>22.93</v>
      </c>
      <c r="AF68" s="28">
        <v>18.89</v>
      </c>
      <c r="AG68" s="1">
        <f t="shared" ref="AG68:AG131" si="5">AVERAGE(D68:AF68)</f>
        <v>34.042758620689654</v>
      </c>
      <c r="AH68" s="2">
        <v>520.61115260144391</v>
      </c>
      <c r="AI68" s="2">
        <f>AG68/100*AH$73</f>
        <v>54.976192464561763</v>
      </c>
    </row>
    <row r="69" spans="1:35" x14ac:dyDescent="0.25">
      <c r="A69" s="4" t="s">
        <v>4</v>
      </c>
      <c r="B69" s="4" t="s">
        <v>49</v>
      </c>
      <c r="C69" s="4" t="s">
        <v>5</v>
      </c>
      <c r="D69" s="28">
        <v>0.76</v>
      </c>
      <c r="E69" s="29">
        <v>0.72</v>
      </c>
      <c r="F69" s="29">
        <v>0.63</v>
      </c>
      <c r="G69" s="29">
        <v>0.54</v>
      </c>
      <c r="H69" s="29">
        <v>0.76</v>
      </c>
      <c r="I69" s="29">
        <v>0.72</v>
      </c>
      <c r="J69" s="29">
        <v>0.69</v>
      </c>
      <c r="K69" s="29">
        <v>0.68</v>
      </c>
      <c r="L69" s="29">
        <v>0.72</v>
      </c>
      <c r="M69" s="29">
        <v>0.72</v>
      </c>
      <c r="N69" s="29">
        <v>0.84</v>
      </c>
      <c r="O69" s="29">
        <v>0.99</v>
      </c>
      <c r="P69" s="29">
        <v>1.07</v>
      </c>
      <c r="Q69" s="29">
        <v>1.19</v>
      </c>
      <c r="R69" s="28">
        <v>1.32</v>
      </c>
      <c r="S69" s="29">
        <v>1.3</v>
      </c>
      <c r="T69" s="29">
        <v>1.35</v>
      </c>
      <c r="U69" s="29">
        <v>2.98</v>
      </c>
      <c r="V69" s="29">
        <v>4.46</v>
      </c>
      <c r="W69" s="29">
        <v>4.25</v>
      </c>
      <c r="X69" s="29">
        <v>4.17</v>
      </c>
      <c r="Y69" s="29">
        <v>4.04</v>
      </c>
      <c r="Z69" s="29">
        <v>3.56</v>
      </c>
      <c r="AA69" s="29">
        <v>3.6</v>
      </c>
      <c r="AB69" s="29">
        <v>3.2</v>
      </c>
      <c r="AC69" s="29">
        <v>2.69</v>
      </c>
      <c r="AD69" s="29">
        <v>2.2999999999999998</v>
      </c>
      <c r="AE69" s="29">
        <v>2.56</v>
      </c>
      <c r="AF69" s="28">
        <v>2.71</v>
      </c>
      <c r="AG69" s="1">
        <f t="shared" si="5"/>
        <v>1.9144827586206898</v>
      </c>
      <c r="AH69" s="2">
        <v>61.822517105535979</v>
      </c>
      <c r="AI69" s="2">
        <f t="shared" ref="AI69:AI87" si="6">AG69/100*AH$73</f>
        <v>3.0917286633771619</v>
      </c>
    </row>
    <row r="70" spans="1:35" x14ac:dyDescent="0.25">
      <c r="A70" s="4" t="s">
        <v>6</v>
      </c>
      <c r="B70" s="4" t="s">
        <v>50</v>
      </c>
      <c r="C70" s="4" t="s">
        <v>7</v>
      </c>
      <c r="D70" s="28">
        <v>3.72</v>
      </c>
      <c r="E70" s="29">
        <v>4.04</v>
      </c>
      <c r="F70" s="29">
        <v>5.04</v>
      </c>
      <c r="G70" s="29">
        <v>4.58</v>
      </c>
      <c r="H70" s="29">
        <v>4.4000000000000004</v>
      </c>
      <c r="I70" s="29">
        <v>3.89</v>
      </c>
      <c r="J70" s="29">
        <v>4.09</v>
      </c>
      <c r="K70" s="29">
        <v>4.5</v>
      </c>
      <c r="L70" s="29">
        <v>5.22</v>
      </c>
      <c r="M70" s="29">
        <v>7.24</v>
      </c>
      <c r="N70" s="29">
        <v>6.7</v>
      </c>
      <c r="O70" s="29">
        <v>6.02</v>
      </c>
      <c r="P70" s="29">
        <v>5.65</v>
      </c>
      <c r="Q70" s="29">
        <v>6.07</v>
      </c>
      <c r="R70" s="28">
        <v>5.76</v>
      </c>
      <c r="S70" s="29">
        <v>6.15</v>
      </c>
      <c r="T70" s="29">
        <v>4.32</v>
      </c>
      <c r="U70" s="29">
        <v>2.78</v>
      </c>
      <c r="V70" s="29">
        <v>1.56</v>
      </c>
      <c r="W70" s="29">
        <v>0.99</v>
      </c>
      <c r="X70" s="29">
        <v>0.84</v>
      </c>
      <c r="Y70" s="29">
        <v>1.03</v>
      </c>
      <c r="Z70" s="29">
        <v>0.89</v>
      </c>
      <c r="AA70" s="29">
        <v>1.1299999999999999</v>
      </c>
      <c r="AB70" s="29">
        <v>1</v>
      </c>
      <c r="AC70" s="29">
        <v>1.17</v>
      </c>
      <c r="AD70" s="29">
        <v>1.3</v>
      </c>
      <c r="AE70" s="29">
        <v>1.08</v>
      </c>
      <c r="AF70" s="28">
        <v>1.05</v>
      </c>
      <c r="AG70" s="1">
        <f t="shared" si="5"/>
        <v>3.524482758620691</v>
      </c>
      <c r="AH70" s="2">
        <v>516.7715384615384</v>
      </c>
      <c r="AI70" s="2">
        <f>AG70/100*AH$73</f>
        <v>5.6917432760046793</v>
      </c>
    </row>
    <row r="71" spans="1:35" x14ac:dyDescent="0.25">
      <c r="A71" s="4" t="s">
        <v>8</v>
      </c>
      <c r="B71" s="4" t="s">
        <v>51</v>
      </c>
      <c r="C71" s="4" t="s">
        <v>9</v>
      </c>
      <c r="D71" s="28">
        <v>1.3</v>
      </c>
      <c r="E71" s="29">
        <v>1.32</v>
      </c>
      <c r="F71" s="29">
        <v>1.43</v>
      </c>
      <c r="G71" s="29">
        <v>1.39</v>
      </c>
      <c r="H71" s="29">
        <v>1.37</v>
      </c>
      <c r="I71" s="29">
        <v>1.17</v>
      </c>
      <c r="J71" s="29">
        <v>1.32</v>
      </c>
      <c r="K71" s="29">
        <v>1.38</v>
      </c>
      <c r="L71" s="29">
        <v>1.42</v>
      </c>
      <c r="M71" s="29">
        <v>1.46</v>
      </c>
      <c r="N71" s="29">
        <v>1.69</v>
      </c>
      <c r="O71" s="29">
        <v>1.93</v>
      </c>
      <c r="P71" s="29">
        <v>2.04</v>
      </c>
      <c r="Q71" s="29">
        <v>2.23</v>
      </c>
      <c r="R71" s="28">
        <v>2.2799999999999998</v>
      </c>
      <c r="S71" s="29">
        <v>2.0699999999999998</v>
      </c>
      <c r="T71" s="29">
        <v>1.92</v>
      </c>
      <c r="U71" s="29">
        <v>1.38</v>
      </c>
      <c r="V71" s="29">
        <v>0.77</v>
      </c>
      <c r="W71" s="29">
        <v>0.48</v>
      </c>
      <c r="X71" s="29">
        <v>0.49</v>
      </c>
      <c r="Y71" s="29">
        <v>0.46</v>
      </c>
      <c r="Z71" s="29">
        <v>0.44</v>
      </c>
      <c r="AA71" s="29">
        <v>0.48</v>
      </c>
      <c r="AB71" s="29">
        <v>0.4</v>
      </c>
      <c r="AC71" s="29">
        <v>0.53</v>
      </c>
      <c r="AD71" s="29">
        <v>0.61</v>
      </c>
      <c r="AE71" s="29">
        <v>0.56000000000000005</v>
      </c>
      <c r="AF71" s="28">
        <v>0.46</v>
      </c>
      <c r="AG71" s="1">
        <f t="shared" si="5"/>
        <v>1.1993103448275861</v>
      </c>
      <c r="AH71" s="2">
        <v>355.24692307692305</v>
      </c>
      <c r="AI71" s="2">
        <f t="shared" si="6"/>
        <v>1.9367853550478686</v>
      </c>
    </row>
    <row r="72" spans="1:35" x14ac:dyDescent="0.25">
      <c r="A72" s="4" t="s">
        <v>10</v>
      </c>
      <c r="B72" s="4" t="s">
        <v>52</v>
      </c>
      <c r="C72" s="4" t="s">
        <v>11</v>
      </c>
      <c r="D72" s="28">
        <v>0.32</v>
      </c>
      <c r="E72" s="29">
        <v>0.28999999999999998</v>
      </c>
      <c r="F72" s="29">
        <v>0.31</v>
      </c>
      <c r="G72" s="29">
        <v>0.3</v>
      </c>
      <c r="H72" s="29">
        <v>0.3</v>
      </c>
      <c r="I72" s="29">
        <v>0.3</v>
      </c>
      <c r="J72" s="29">
        <v>0.28999999999999998</v>
      </c>
      <c r="K72" s="29">
        <v>0.28999999999999998</v>
      </c>
      <c r="L72" s="29">
        <v>0.3</v>
      </c>
      <c r="M72" s="29">
        <v>0.26</v>
      </c>
      <c r="N72" s="29">
        <v>0.27</v>
      </c>
      <c r="O72" s="29">
        <v>0.27</v>
      </c>
      <c r="P72" s="29">
        <v>0.25</v>
      </c>
      <c r="Q72" s="29">
        <v>0.23</v>
      </c>
      <c r="R72" s="28">
        <v>0.31</v>
      </c>
      <c r="S72" s="29">
        <v>0.28999999999999998</v>
      </c>
      <c r="T72" s="29">
        <v>0.31</v>
      </c>
      <c r="U72" s="29">
        <v>0.49</v>
      </c>
      <c r="V72" s="29">
        <v>0.92</v>
      </c>
      <c r="W72" s="29">
        <v>0.59</v>
      </c>
      <c r="X72" s="29">
        <v>0.62</v>
      </c>
      <c r="Y72" s="29">
        <v>0.75</v>
      </c>
      <c r="Z72" s="29">
        <v>0.76</v>
      </c>
      <c r="AA72" s="29">
        <v>0.91</v>
      </c>
      <c r="AB72" s="29">
        <v>0.92</v>
      </c>
      <c r="AC72" s="29">
        <v>1</v>
      </c>
      <c r="AD72" s="29">
        <v>0.92</v>
      </c>
      <c r="AE72" s="29">
        <v>0.97</v>
      </c>
      <c r="AF72" s="28">
        <v>0.82</v>
      </c>
      <c r="AG72" s="1">
        <f t="shared" si="5"/>
        <v>0.50206896551724145</v>
      </c>
      <c r="AH72" s="2">
        <v>180.49385908209436</v>
      </c>
      <c r="AI72" s="2">
        <f t="shared" si="6"/>
        <v>0.81079915956000503</v>
      </c>
    </row>
    <row r="73" spans="1:35" x14ac:dyDescent="0.25">
      <c r="A73" s="32" t="s">
        <v>12</v>
      </c>
      <c r="B73" s="32" t="s">
        <v>53</v>
      </c>
      <c r="C73" s="32" t="s">
        <v>13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1">
        <f t="shared" si="5"/>
        <v>0</v>
      </c>
      <c r="AH73" s="2">
        <v>161.49159084642955</v>
      </c>
      <c r="AI73" s="1">
        <f t="shared" si="6"/>
        <v>0</v>
      </c>
    </row>
    <row r="74" spans="1:35" x14ac:dyDescent="0.25">
      <c r="A74" s="4" t="s">
        <v>14</v>
      </c>
      <c r="B74" s="4" t="s">
        <v>54</v>
      </c>
      <c r="C74" s="4" t="s">
        <v>15</v>
      </c>
      <c r="D74" s="28">
        <v>4.3</v>
      </c>
      <c r="E74" s="29">
        <v>4.3600000000000003</v>
      </c>
      <c r="F74" s="29">
        <v>4.3099999999999996</v>
      </c>
      <c r="G74" s="29">
        <v>4.7</v>
      </c>
      <c r="H74" s="29">
        <v>4.7</v>
      </c>
      <c r="I74" s="29">
        <v>4.7300000000000004</v>
      </c>
      <c r="J74" s="29">
        <v>4.5599999999999996</v>
      </c>
      <c r="K74" s="29">
        <v>4.32</v>
      </c>
      <c r="L74" s="29">
        <v>4.2</v>
      </c>
      <c r="M74" s="29">
        <v>4.05</v>
      </c>
      <c r="N74" s="29">
        <v>4.5</v>
      </c>
      <c r="O74" s="29">
        <v>4.55</v>
      </c>
      <c r="P74" s="29">
        <v>4.68</v>
      </c>
      <c r="Q74" s="29">
        <v>4.3899999999999997</v>
      </c>
      <c r="R74" s="28">
        <v>4.1500000000000004</v>
      </c>
      <c r="S74" s="29">
        <v>3.95</v>
      </c>
      <c r="T74" s="29">
        <v>4.2699999999999996</v>
      </c>
      <c r="U74" s="29">
        <v>4.66</v>
      </c>
      <c r="V74" s="29">
        <v>3.25</v>
      </c>
      <c r="W74" s="29">
        <v>2.66</v>
      </c>
      <c r="X74" s="29">
        <v>2.5299999999999998</v>
      </c>
      <c r="Y74" s="29">
        <v>2.61</v>
      </c>
      <c r="Z74" s="29">
        <v>2.72</v>
      </c>
      <c r="AA74" s="29">
        <v>3.07</v>
      </c>
      <c r="AB74" s="29">
        <v>2.78</v>
      </c>
      <c r="AC74" s="29">
        <v>3.08</v>
      </c>
      <c r="AD74" s="29">
        <v>3.07</v>
      </c>
      <c r="AE74" s="29">
        <v>2.87</v>
      </c>
      <c r="AF74" s="28">
        <v>2.65</v>
      </c>
      <c r="AG74" s="1">
        <f t="shared" si="5"/>
        <v>3.8162068965517237</v>
      </c>
      <c r="AH74" s="2">
        <v>95.661963664476218</v>
      </c>
      <c r="AI74" s="2">
        <f t="shared" si="6"/>
        <v>6.162853227232536</v>
      </c>
    </row>
    <row r="75" spans="1:35" x14ac:dyDescent="0.25">
      <c r="A75" s="4" t="s">
        <v>16</v>
      </c>
      <c r="B75" s="4" t="s">
        <v>56</v>
      </c>
      <c r="C75" s="4" t="s">
        <v>17</v>
      </c>
      <c r="D75" s="28">
        <v>1.1000000000000001</v>
      </c>
      <c r="E75" s="29">
        <v>1.06</v>
      </c>
      <c r="F75" s="29">
        <v>1.05</v>
      </c>
      <c r="G75" s="29">
        <v>0.98</v>
      </c>
      <c r="H75" s="29">
        <v>0.91</v>
      </c>
      <c r="I75" s="29">
        <v>0.96</v>
      </c>
      <c r="J75" s="29">
        <v>0.89</v>
      </c>
      <c r="K75" s="29">
        <v>0.74</v>
      </c>
      <c r="L75" s="29">
        <v>0.77</v>
      </c>
      <c r="M75" s="29">
        <v>0.61</v>
      </c>
      <c r="N75" s="29">
        <v>0.88</v>
      </c>
      <c r="O75" s="29">
        <v>0.93</v>
      </c>
      <c r="P75" s="29">
        <v>0.86</v>
      </c>
      <c r="Q75" s="29">
        <v>0.82</v>
      </c>
      <c r="R75" s="28">
        <v>0.85</v>
      </c>
      <c r="S75" s="29">
        <v>0.84</v>
      </c>
      <c r="T75" s="29">
        <v>1.01</v>
      </c>
      <c r="U75" s="29">
        <v>1.8</v>
      </c>
      <c r="V75" s="29">
        <v>3.79</v>
      </c>
      <c r="W75" s="29">
        <v>3.79</v>
      </c>
      <c r="X75" s="29">
        <v>3.95</v>
      </c>
      <c r="Y75" s="29">
        <v>3.92</v>
      </c>
      <c r="Z75" s="29">
        <v>3.76</v>
      </c>
      <c r="AA75" s="29">
        <v>3.91</v>
      </c>
      <c r="AB75" s="29">
        <v>3.73</v>
      </c>
      <c r="AC75" s="29">
        <v>3.66</v>
      </c>
      <c r="AD75" s="29">
        <v>2.97</v>
      </c>
      <c r="AE75" s="29">
        <v>3.2</v>
      </c>
      <c r="AF75" s="28">
        <v>3.13</v>
      </c>
      <c r="AG75" s="1">
        <f t="shared" si="5"/>
        <v>1.9610344827586206</v>
      </c>
      <c r="AH75" s="2">
        <v>96.462814436748104</v>
      </c>
      <c r="AI75" s="2">
        <f t="shared" si="6"/>
        <v>3.1669057832539478</v>
      </c>
    </row>
    <row r="76" spans="1:35" x14ac:dyDescent="0.25">
      <c r="A76" s="4" t="s">
        <v>18</v>
      </c>
      <c r="B76" s="4" t="s">
        <v>55</v>
      </c>
      <c r="C76" s="4" t="s">
        <v>19</v>
      </c>
      <c r="D76" s="28">
        <v>0.77</v>
      </c>
      <c r="E76" s="29">
        <v>0.83</v>
      </c>
      <c r="F76" s="29">
        <v>0.77</v>
      </c>
      <c r="G76" s="29">
        <v>0.65</v>
      </c>
      <c r="H76" s="29">
        <v>0.72</v>
      </c>
      <c r="I76" s="29">
        <v>0.86</v>
      </c>
      <c r="J76" s="29">
        <v>0.8</v>
      </c>
      <c r="K76" s="29">
        <v>0.67</v>
      </c>
      <c r="L76" s="29">
        <v>0.63</v>
      </c>
      <c r="M76" s="29">
        <v>0.63</v>
      </c>
      <c r="N76" s="29">
        <v>0.76</v>
      </c>
      <c r="O76" s="29">
        <v>0.84</v>
      </c>
      <c r="P76" s="29">
        <v>1.05</v>
      </c>
      <c r="Q76" s="29">
        <v>0.9</v>
      </c>
      <c r="R76" s="28">
        <v>1.01</v>
      </c>
      <c r="S76" s="29">
        <v>1.04</v>
      </c>
      <c r="T76" s="29">
        <v>1.26</v>
      </c>
      <c r="U76" s="29">
        <v>1.99</v>
      </c>
      <c r="V76" s="29">
        <v>3.36</v>
      </c>
      <c r="W76" s="29">
        <v>3.17</v>
      </c>
      <c r="X76" s="29">
        <v>3.61</v>
      </c>
      <c r="Y76" s="29">
        <v>3.86</v>
      </c>
      <c r="Z76" s="29">
        <v>3.76</v>
      </c>
      <c r="AA76" s="29">
        <v>3.87</v>
      </c>
      <c r="AB76" s="29">
        <v>3.7</v>
      </c>
      <c r="AC76" s="29">
        <v>3.6</v>
      </c>
      <c r="AD76" s="29">
        <v>3.59</v>
      </c>
      <c r="AE76" s="29">
        <v>3.21</v>
      </c>
      <c r="AF76" s="28">
        <v>3.48</v>
      </c>
      <c r="AG76" s="1">
        <f t="shared" si="5"/>
        <v>1.91</v>
      </c>
      <c r="AH76" s="2">
        <v>119.33</v>
      </c>
      <c r="AI76" s="2">
        <f t="shared" si="6"/>
        <v>3.0844893851668043</v>
      </c>
    </row>
    <row r="77" spans="1:35" x14ac:dyDescent="0.25">
      <c r="A77" s="4" t="s">
        <v>20</v>
      </c>
      <c r="B77" s="4" t="s">
        <v>57</v>
      </c>
      <c r="C77" s="4" t="s">
        <v>21</v>
      </c>
      <c r="D77" s="28">
        <v>5.82</v>
      </c>
      <c r="E77" s="29">
        <v>5.96</v>
      </c>
      <c r="F77" s="29">
        <v>5.8</v>
      </c>
      <c r="G77" s="29">
        <v>6.19</v>
      </c>
      <c r="H77" s="29">
        <v>6.48</v>
      </c>
      <c r="I77" s="29">
        <v>6.71</v>
      </c>
      <c r="J77" s="29">
        <v>6.24</v>
      </c>
      <c r="K77" s="29">
        <v>6.14</v>
      </c>
      <c r="L77" s="29">
        <v>5.75</v>
      </c>
      <c r="M77" s="29">
        <v>5.76</v>
      </c>
      <c r="N77" s="29">
        <v>5.95</v>
      </c>
      <c r="O77" s="29">
        <v>6.09</v>
      </c>
      <c r="P77" s="29">
        <v>5.77</v>
      </c>
      <c r="Q77" s="29">
        <v>5.38</v>
      </c>
      <c r="R77" s="28">
        <v>5.51</v>
      </c>
      <c r="S77" s="29">
        <v>5.57</v>
      </c>
      <c r="T77" s="29">
        <v>5.87</v>
      </c>
      <c r="U77" s="29">
        <v>7.36</v>
      </c>
      <c r="V77" s="29">
        <v>6.8</v>
      </c>
      <c r="W77" s="29">
        <v>7.06</v>
      </c>
      <c r="X77" s="29">
        <v>7.68</v>
      </c>
      <c r="Y77" s="29">
        <v>8.5299999999999994</v>
      </c>
      <c r="Z77" s="29">
        <v>8.1199999999999992</v>
      </c>
      <c r="AA77" s="29">
        <v>9.61</v>
      </c>
      <c r="AB77" s="29">
        <v>8.15</v>
      </c>
      <c r="AC77" s="29">
        <v>7.67</v>
      </c>
      <c r="AD77" s="29">
        <v>7.44</v>
      </c>
      <c r="AE77" s="29">
        <v>6.9</v>
      </c>
      <c r="AF77" s="28">
        <v>6.12</v>
      </c>
      <c r="AG77" s="1">
        <f t="shared" si="5"/>
        <v>6.6355172413793113</v>
      </c>
      <c r="AH77" s="2">
        <v>110.31076923076922</v>
      </c>
      <c r="AI77" s="2">
        <f t="shared" si="6"/>
        <v>10.715802353992567</v>
      </c>
    </row>
    <row r="78" spans="1:35" x14ac:dyDescent="0.25">
      <c r="A78" s="4" t="s">
        <v>22</v>
      </c>
      <c r="B78" s="4" t="s">
        <v>58</v>
      </c>
      <c r="C78" s="4" t="s">
        <v>23</v>
      </c>
      <c r="D78" s="28">
        <v>1.25</v>
      </c>
      <c r="E78" s="29">
        <v>1.31</v>
      </c>
      <c r="F78" s="29">
        <v>1.33</v>
      </c>
      <c r="G78" s="29">
        <v>1.28</v>
      </c>
      <c r="H78" s="29">
        <v>1.42</v>
      </c>
      <c r="I78" s="29">
        <v>1.33</v>
      </c>
      <c r="J78" s="29">
        <v>1.33</v>
      </c>
      <c r="K78" s="29">
        <v>1.52</v>
      </c>
      <c r="L78" s="29">
        <v>1.44</v>
      </c>
      <c r="M78" s="29">
        <v>1.4</v>
      </c>
      <c r="N78" s="29">
        <v>1.38</v>
      </c>
      <c r="O78" s="29">
        <v>1.31</v>
      </c>
      <c r="P78" s="29">
        <v>1.52</v>
      </c>
      <c r="Q78" s="29">
        <v>1.49</v>
      </c>
      <c r="R78" s="28">
        <v>1.47</v>
      </c>
      <c r="S78" s="29">
        <v>1.44</v>
      </c>
      <c r="T78" s="29">
        <v>1.54</v>
      </c>
      <c r="U78" s="29">
        <v>1.85</v>
      </c>
      <c r="V78" s="29">
        <v>1.44</v>
      </c>
      <c r="W78" s="29">
        <v>1.1000000000000001</v>
      </c>
      <c r="X78" s="29">
        <v>1.06</v>
      </c>
      <c r="Y78" s="29">
        <v>1.1599999999999999</v>
      </c>
      <c r="Z78" s="29">
        <v>1.1399999999999999</v>
      </c>
      <c r="AA78" s="29">
        <v>1.23</v>
      </c>
      <c r="AB78" s="29">
        <v>1</v>
      </c>
      <c r="AC78" s="29">
        <v>1.1100000000000001</v>
      </c>
      <c r="AD78" s="29">
        <v>1.22</v>
      </c>
      <c r="AE78" s="29">
        <v>1.05</v>
      </c>
      <c r="AF78" s="28">
        <v>0.87</v>
      </c>
      <c r="AG78" s="1">
        <f t="shared" si="5"/>
        <v>1.3099999999999996</v>
      </c>
      <c r="AH78" s="2">
        <v>503.15384615384613</v>
      </c>
      <c r="AI78" s="2">
        <f t="shared" si="6"/>
        <v>2.1155398400882262</v>
      </c>
    </row>
    <row r="79" spans="1:35" x14ac:dyDescent="0.25">
      <c r="A79" s="4" t="s">
        <v>24</v>
      </c>
      <c r="B79" s="4" t="s">
        <v>59</v>
      </c>
      <c r="C79" s="4" t="s">
        <v>25</v>
      </c>
      <c r="D79" s="28">
        <v>0.3</v>
      </c>
      <c r="E79" s="29">
        <v>0.28999999999999998</v>
      </c>
      <c r="F79" s="29">
        <v>0.35</v>
      </c>
      <c r="G79" s="29">
        <v>0.32</v>
      </c>
      <c r="H79" s="29">
        <v>0.31</v>
      </c>
      <c r="I79" s="29">
        <v>0.38</v>
      </c>
      <c r="J79" s="29">
        <v>0.31</v>
      </c>
      <c r="K79" s="29">
        <v>0.31</v>
      </c>
      <c r="L79" s="29">
        <v>0.32</v>
      </c>
      <c r="M79" s="29">
        <v>0.37</v>
      </c>
      <c r="N79" s="29">
        <v>0.41</v>
      </c>
      <c r="O79" s="29">
        <v>0.51</v>
      </c>
      <c r="P79" s="29">
        <v>0.49</v>
      </c>
      <c r="Q79" s="29">
        <v>0.49</v>
      </c>
      <c r="R79" s="28">
        <v>0.61</v>
      </c>
      <c r="S79" s="29">
        <v>0.52</v>
      </c>
      <c r="T79" s="29">
        <v>0.57999999999999996</v>
      </c>
      <c r="U79" s="29">
        <v>1.35</v>
      </c>
      <c r="V79" s="29">
        <v>3.66</v>
      </c>
      <c r="W79" s="29">
        <v>3.25</v>
      </c>
      <c r="X79" s="29">
        <v>2.97</v>
      </c>
      <c r="Y79" s="29">
        <v>3.32</v>
      </c>
      <c r="Z79" s="29">
        <v>3.03</v>
      </c>
      <c r="AA79" s="29">
        <v>2.97</v>
      </c>
      <c r="AB79" s="29">
        <v>2.76</v>
      </c>
      <c r="AC79" s="29">
        <v>2.39</v>
      </c>
      <c r="AD79" s="29">
        <v>1.91</v>
      </c>
      <c r="AE79" s="29">
        <v>2.02</v>
      </c>
      <c r="AF79" s="28">
        <v>2.27</v>
      </c>
      <c r="AG79" s="1">
        <f t="shared" si="5"/>
        <v>1.336896551724138</v>
      </c>
      <c r="AH79" s="2">
        <v>384.4207965947096</v>
      </c>
      <c r="AI79" s="2">
        <f t="shared" si="6"/>
        <v>2.1589755093503702</v>
      </c>
    </row>
    <row r="80" spans="1:35" x14ac:dyDescent="0.25">
      <c r="A80" s="4" t="s">
        <v>26</v>
      </c>
      <c r="B80" s="4" t="s">
        <v>60</v>
      </c>
      <c r="C80" s="4" t="s">
        <v>27</v>
      </c>
      <c r="D80" s="28">
        <v>0.3</v>
      </c>
      <c r="E80" s="29">
        <v>0.28999999999999998</v>
      </c>
      <c r="F80" s="29">
        <v>0.24</v>
      </c>
      <c r="G80" s="29">
        <v>0.23</v>
      </c>
      <c r="H80" s="29">
        <v>0.31</v>
      </c>
      <c r="I80" s="29">
        <v>0.31</v>
      </c>
      <c r="J80" s="29">
        <v>0.28999999999999998</v>
      </c>
      <c r="K80" s="29">
        <v>0.28000000000000003</v>
      </c>
      <c r="L80" s="29">
        <v>0.23</v>
      </c>
      <c r="M80" s="29">
        <v>0.19</v>
      </c>
      <c r="N80" s="29">
        <v>0.23</v>
      </c>
      <c r="O80" s="29">
        <v>0.23</v>
      </c>
      <c r="P80" s="29">
        <v>0.28000000000000003</v>
      </c>
      <c r="Q80" s="29">
        <v>0.24</v>
      </c>
      <c r="R80" s="28">
        <v>0.2</v>
      </c>
      <c r="S80" s="29">
        <v>0.22</v>
      </c>
      <c r="T80" s="29">
        <v>0.28999999999999998</v>
      </c>
      <c r="U80" s="29">
        <v>0.57999999999999996</v>
      </c>
      <c r="V80" s="29">
        <v>0.88</v>
      </c>
      <c r="W80" s="29">
        <v>0.88</v>
      </c>
      <c r="X80" s="29">
        <v>1.05</v>
      </c>
      <c r="Y80" s="29">
        <v>1.19</v>
      </c>
      <c r="Z80" s="29">
        <v>1.0900000000000001</v>
      </c>
      <c r="AA80" s="29">
        <v>1.06</v>
      </c>
      <c r="AB80" s="29">
        <v>0.98</v>
      </c>
      <c r="AC80" s="29">
        <v>0.93</v>
      </c>
      <c r="AD80" s="29">
        <v>0.88</v>
      </c>
      <c r="AE80" s="29">
        <v>0.81</v>
      </c>
      <c r="AF80" s="28">
        <v>0.79</v>
      </c>
      <c r="AG80" s="1">
        <f t="shared" si="5"/>
        <v>0.53379310344827591</v>
      </c>
      <c r="AH80" s="2">
        <v>74.730769230769226</v>
      </c>
      <c r="AI80" s="2">
        <f t="shared" si="6"/>
        <v>0.86203097458714817</v>
      </c>
    </row>
    <row r="81" spans="1:35" x14ac:dyDescent="0.25">
      <c r="A81" s="4" t="s">
        <v>28</v>
      </c>
      <c r="B81" s="4" t="s">
        <v>61</v>
      </c>
      <c r="C81" s="4" t="s">
        <v>29</v>
      </c>
      <c r="D81" s="28">
        <v>0.36</v>
      </c>
      <c r="E81" s="29">
        <v>0.33</v>
      </c>
      <c r="F81" s="29">
        <v>0.37</v>
      </c>
      <c r="G81" s="29">
        <v>0.36</v>
      </c>
      <c r="H81" s="29">
        <v>0.41</v>
      </c>
      <c r="I81" s="29">
        <v>0.44</v>
      </c>
      <c r="J81" s="29">
        <v>0.27</v>
      </c>
      <c r="K81" s="29">
        <v>0.31</v>
      </c>
      <c r="L81" s="29">
        <v>0.35</v>
      </c>
      <c r="M81" s="29">
        <v>0.34</v>
      </c>
      <c r="N81" s="29">
        <v>0.38</v>
      </c>
      <c r="O81" s="29">
        <v>0.39</v>
      </c>
      <c r="P81" s="29">
        <v>0.45</v>
      </c>
      <c r="Q81" s="29">
        <v>0.45</v>
      </c>
      <c r="R81" s="28">
        <v>0.5</v>
      </c>
      <c r="S81" s="29">
        <v>0.55000000000000004</v>
      </c>
      <c r="T81" s="29">
        <v>0.57999999999999996</v>
      </c>
      <c r="U81" s="29">
        <v>1</v>
      </c>
      <c r="V81" s="29">
        <v>1.37</v>
      </c>
      <c r="W81" s="29">
        <v>1.49</v>
      </c>
      <c r="X81" s="29">
        <v>1.47</v>
      </c>
      <c r="Y81" s="29">
        <v>1.52</v>
      </c>
      <c r="Z81" s="29">
        <v>1.37</v>
      </c>
      <c r="AA81" s="29">
        <v>1.49</v>
      </c>
      <c r="AB81" s="29">
        <v>1.25</v>
      </c>
      <c r="AC81" s="29">
        <v>1.1000000000000001</v>
      </c>
      <c r="AD81" s="29">
        <v>1.07</v>
      </c>
      <c r="AE81" s="29">
        <v>0.98</v>
      </c>
      <c r="AF81" s="28">
        <v>1.06</v>
      </c>
      <c r="AG81" s="1">
        <f t="shared" si="5"/>
        <v>0.75896551724137939</v>
      </c>
      <c r="AH81" s="2">
        <v>309.2746153846154</v>
      </c>
      <c r="AI81" s="2">
        <f t="shared" si="6"/>
        <v>1.2256654877689361</v>
      </c>
    </row>
    <row r="82" spans="1:35" x14ac:dyDescent="0.25">
      <c r="A82" s="4" t="s">
        <v>30</v>
      </c>
      <c r="B82" s="4" t="s">
        <v>62</v>
      </c>
      <c r="C82" s="4" t="s">
        <v>31</v>
      </c>
      <c r="D82" s="28">
        <v>0.57999999999999996</v>
      </c>
      <c r="E82" s="29">
        <v>0.57999999999999996</v>
      </c>
      <c r="F82" s="29">
        <v>0.53</v>
      </c>
      <c r="G82" s="29">
        <v>0.54</v>
      </c>
      <c r="H82" s="29">
        <v>0.64</v>
      </c>
      <c r="I82" s="29">
        <v>0.71</v>
      </c>
      <c r="J82" s="29">
        <v>0.65</v>
      </c>
      <c r="K82" s="29">
        <v>0.64</v>
      </c>
      <c r="L82" s="29">
        <v>0.84</v>
      </c>
      <c r="M82" s="29">
        <v>0.55000000000000004</v>
      </c>
      <c r="N82" s="29">
        <v>0.63</v>
      </c>
      <c r="O82" s="29">
        <v>0.73</v>
      </c>
      <c r="P82" s="29">
        <v>0.79</v>
      </c>
      <c r="Q82" s="29">
        <v>0.72</v>
      </c>
      <c r="R82" s="28">
        <v>0.72</v>
      </c>
      <c r="S82" s="29">
        <v>0.82</v>
      </c>
      <c r="T82" s="29">
        <v>0.75</v>
      </c>
      <c r="U82" s="29">
        <v>1.23</v>
      </c>
      <c r="V82" s="29">
        <v>1.65</v>
      </c>
      <c r="W82" s="29">
        <v>1.68</v>
      </c>
      <c r="X82" s="29">
        <v>1.75</v>
      </c>
      <c r="Y82" s="29">
        <v>1.77</v>
      </c>
      <c r="Z82" s="29">
        <v>1.65</v>
      </c>
      <c r="AA82" s="29">
        <v>1.8</v>
      </c>
      <c r="AB82" s="29">
        <v>1.73</v>
      </c>
      <c r="AC82" s="29">
        <v>1.57</v>
      </c>
      <c r="AD82" s="29">
        <v>1.35</v>
      </c>
      <c r="AE82" s="29">
        <v>1.33</v>
      </c>
      <c r="AF82" s="28">
        <v>1.26</v>
      </c>
      <c r="AG82" s="1">
        <f t="shared" si="5"/>
        <v>1.0410344827586209</v>
      </c>
      <c r="AH82" s="2">
        <v>208.59728506787332</v>
      </c>
      <c r="AI82" s="2">
        <f t="shared" si="6"/>
        <v>1.681183147466796</v>
      </c>
    </row>
    <row r="83" spans="1:35" x14ac:dyDescent="0.25">
      <c r="A83" s="4" t="s">
        <v>32</v>
      </c>
      <c r="B83" s="4" t="s">
        <v>63</v>
      </c>
      <c r="C83" s="4" t="s">
        <v>33</v>
      </c>
      <c r="D83" s="28">
        <v>2.5299999999999998</v>
      </c>
      <c r="E83" s="29">
        <v>2.67</v>
      </c>
      <c r="F83" s="29">
        <v>2.4500000000000002</v>
      </c>
      <c r="G83" s="29">
        <v>2.4500000000000002</v>
      </c>
      <c r="H83" s="29">
        <v>2.99</v>
      </c>
      <c r="I83" s="29">
        <v>2.87</v>
      </c>
      <c r="J83" s="29">
        <v>3.03</v>
      </c>
      <c r="K83" s="29">
        <v>2.77</v>
      </c>
      <c r="L83" s="29">
        <v>2.62</v>
      </c>
      <c r="M83" s="29">
        <v>2.56</v>
      </c>
      <c r="N83" s="29">
        <v>3.12</v>
      </c>
      <c r="O83" s="29">
        <v>3.04</v>
      </c>
      <c r="P83" s="29">
        <v>3.32</v>
      </c>
      <c r="Q83" s="29">
        <v>3.37</v>
      </c>
      <c r="R83" s="28">
        <v>3.45</v>
      </c>
      <c r="S83" s="29">
        <v>2.94</v>
      </c>
      <c r="T83" s="29">
        <v>3.06</v>
      </c>
      <c r="U83" s="29">
        <v>5.0199999999999996</v>
      </c>
      <c r="V83" s="29">
        <v>5.49</v>
      </c>
      <c r="W83" s="29">
        <v>5.6</v>
      </c>
      <c r="X83" s="29">
        <v>5.95</v>
      </c>
      <c r="Y83" s="29">
        <v>6.51</v>
      </c>
      <c r="Z83" s="29">
        <v>5.9</v>
      </c>
      <c r="AA83" s="29">
        <v>6.98</v>
      </c>
      <c r="AB83" s="29">
        <v>6.03</v>
      </c>
      <c r="AC83" s="29">
        <v>5.76</v>
      </c>
      <c r="AD83" s="29">
        <v>5.77</v>
      </c>
      <c r="AE83" s="29">
        <v>5.79</v>
      </c>
      <c r="AF83" s="28">
        <v>5.03</v>
      </c>
      <c r="AG83" s="1">
        <f t="shared" si="5"/>
        <v>4.1058620689655188</v>
      </c>
      <c r="AH83" s="2">
        <v>82.880353023768919</v>
      </c>
      <c r="AI83" s="2">
        <f t="shared" si="6"/>
        <v>6.6306219731325422</v>
      </c>
    </row>
    <row r="84" spans="1:35" x14ac:dyDescent="0.25">
      <c r="A84" s="4" t="s">
        <v>34</v>
      </c>
      <c r="B84" s="4" t="s">
        <v>64</v>
      </c>
      <c r="C84" s="4" t="s">
        <v>35</v>
      </c>
      <c r="D84" s="28">
        <v>3.71</v>
      </c>
      <c r="E84" s="29">
        <v>4.21</v>
      </c>
      <c r="F84" s="29">
        <v>4.38</v>
      </c>
      <c r="G84" s="29">
        <v>4.63</v>
      </c>
      <c r="H84" s="29">
        <v>4.37</v>
      </c>
      <c r="I84" s="29">
        <v>4.4000000000000004</v>
      </c>
      <c r="J84" s="29">
        <v>4.42</v>
      </c>
      <c r="K84" s="29">
        <v>4.9000000000000004</v>
      </c>
      <c r="L84" s="29">
        <v>5.29</v>
      </c>
      <c r="M84" s="29">
        <v>6.43</v>
      </c>
      <c r="N84" s="29">
        <v>5.64</v>
      </c>
      <c r="O84" s="29">
        <v>4.82</v>
      </c>
      <c r="P84" s="29">
        <v>4.38</v>
      </c>
      <c r="Q84" s="29">
        <v>3.74</v>
      </c>
      <c r="R84" s="28">
        <v>3.15</v>
      </c>
      <c r="S84" s="29">
        <v>3.19</v>
      </c>
      <c r="T84" s="29">
        <v>2.86</v>
      </c>
      <c r="U84" s="29">
        <v>2.15</v>
      </c>
      <c r="V84" s="29">
        <v>1.1200000000000001</v>
      </c>
      <c r="W84" s="29">
        <v>0.87</v>
      </c>
      <c r="X84" s="29">
        <v>0.83</v>
      </c>
      <c r="Y84" s="29">
        <v>0.84</v>
      </c>
      <c r="Z84" s="29">
        <v>0.89</v>
      </c>
      <c r="AA84" s="29">
        <v>0.96</v>
      </c>
      <c r="AB84" s="29">
        <v>0.96</v>
      </c>
      <c r="AC84" s="29">
        <v>1.02</v>
      </c>
      <c r="AD84" s="29">
        <v>1.24</v>
      </c>
      <c r="AE84" s="29">
        <v>1.27</v>
      </c>
      <c r="AF84" s="28">
        <v>1.06</v>
      </c>
      <c r="AG84" s="1">
        <f t="shared" si="5"/>
        <v>3.0251724137931038</v>
      </c>
      <c r="AH84" s="2">
        <v>342.81307692307689</v>
      </c>
      <c r="AI84" s="2">
        <f t="shared" si="6"/>
        <v>4.8853990568818162</v>
      </c>
    </row>
    <row r="85" spans="1:35" x14ac:dyDescent="0.25">
      <c r="A85" s="4" t="s">
        <v>36</v>
      </c>
      <c r="B85" s="4" t="s">
        <v>65</v>
      </c>
      <c r="C85" s="4" t="s">
        <v>37</v>
      </c>
      <c r="D85" s="28">
        <v>8.9</v>
      </c>
      <c r="E85" s="29">
        <v>9.01</v>
      </c>
      <c r="F85" s="29">
        <v>8.11</v>
      </c>
      <c r="G85" s="29">
        <v>8.76</v>
      </c>
      <c r="H85" s="29">
        <v>8.65</v>
      </c>
      <c r="I85" s="29">
        <v>8.7799999999999994</v>
      </c>
      <c r="J85" s="29">
        <v>8.66</v>
      </c>
      <c r="K85" s="29">
        <v>9.01</v>
      </c>
      <c r="L85" s="29">
        <v>8.17</v>
      </c>
      <c r="M85" s="29">
        <v>7.03</v>
      </c>
      <c r="N85" s="29">
        <v>7.2</v>
      </c>
      <c r="O85" s="29">
        <v>6.41</v>
      </c>
      <c r="P85" s="29">
        <v>6.02</v>
      </c>
      <c r="Q85" s="29">
        <v>5.4</v>
      </c>
      <c r="R85" s="28">
        <v>4.75</v>
      </c>
      <c r="S85" s="29">
        <v>4.62</v>
      </c>
      <c r="T85" s="29">
        <v>4.79</v>
      </c>
      <c r="U85" s="29">
        <v>4.01</v>
      </c>
      <c r="V85" s="29">
        <v>2.12</v>
      </c>
      <c r="W85" s="29">
        <v>2</v>
      </c>
      <c r="X85" s="29">
        <v>1.78</v>
      </c>
      <c r="Y85" s="29">
        <v>1.85</v>
      </c>
      <c r="Z85" s="29">
        <v>1.91</v>
      </c>
      <c r="AA85" s="29">
        <v>2.3199999999999998</v>
      </c>
      <c r="AB85" s="29">
        <v>2.2599999999999998</v>
      </c>
      <c r="AC85" s="29">
        <v>2.5499999999999998</v>
      </c>
      <c r="AD85" s="29">
        <v>3.09</v>
      </c>
      <c r="AE85" s="29">
        <v>3.05</v>
      </c>
      <c r="AF85" s="28">
        <v>2.52</v>
      </c>
      <c r="AG85" s="1">
        <f t="shared" si="5"/>
        <v>5.301034482758622</v>
      </c>
      <c r="AH85" s="2">
        <v>84.884252050243958</v>
      </c>
      <c r="AI85" s="2">
        <f t="shared" si="6"/>
        <v>8.5607249175246967</v>
      </c>
    </row>
    <row r="86" spans="1:35" x14ac:dyDescent="0.25">
      <c r="A86" s="4" t="s">
        <v>38</v>
      </c>
      <c r="B86" s="4" t="s">
        <v>66</v>
      </c>
      <c r="C86" s="4" t="s">
        <v>39</v>
      </c>
      <c r="D86" s="28">
        <v>0.14000000000000001</v>
      </c>
      <c r="E86" s="29">
        <v>0.14000000000000001</v>
      </c>
      <c r="F86" s="29">
        <v>0.11</v>
      </c>
      <c r="G86" s="29">
        <v>0.12</v>
      </c>
      <c r="H86" s="29">
        <v>0.13</v>
      </c>
      <c r="I86" s="29">
        <v>0.14000000000000001</v>
      </c>
      <c r="J86" s="29">
        <v>0.12</v>
      </c>
      <c r="K86" s="29">
        <v>0.11</v>
      </c>
      <c r="L86" s="29">
        <v>0.13</v>
      </c>
      <c r="M86" s="29">
        <v>0.1</v>
      </c>
      <c r="N86" s="29">
        <v>0.09</v>
      </c>
      <c r="O86" s="29">
        <v>0.11</v>
      </c>
      <c r="P86" s="29">
        <v>0.12</v>
      </c>
      <c r="Q86" s="29">
        <v>0.13</v>
      </c>
      <c r="R86" s="28">
        <v>0.12</v>
      </c>
      <c r="S86" s="29">
        <v>0.13</v>
      </c>
      <c r="T86" s="29">
        <v>0.21</v>
      </c>
      <c r="U86" s="29">
        <v>0.26</v>
      </c>
      <c r="V86" s="29">
        <v>0.68</v>
      </c>
      <c r="W86" s="29">
        <v>0.49</v>
      </c>
      <c r="X86" s="29">
        <v>0.45</v>
      </c>
      <c r="Y86" s="29">
        <v>0.5</v>
      </c>
      <c r="Z86" s="29">
        <v>0.46</v>
      </c>
      <c r="AA86" s="29">
        <v>0.48</v>
      </c>
      <c r="AB86" s="29">
        <v>0.59</v>
      </c>
      <c r="AC86" s="29">
        <v>0.57999999999999996</v>
      </c>
      <c r="AD86" s="29">
        <v>0.4</v>
      </c>
      <c r="AE86" s="29">
        <v>0.38</v>
      </c>
      <c r="AF86" s="28">
        <v>0.52</v>
      </c>
      <c r="AG86" s="1">
        <f t="shared" si="5"/>
        <v>0.2737931034482759</v>
      </c>
      <c r="AH86" s="2">
        <v>202.26692307692306</v>
      </c>
      <c r="AI86" s="2">
        <f t="shared" si="6"/>
        <v>0.44215283838643127</v>
      </c>
    </row>
    <row r="87" spans="1:35" x14ac:dyDescent="0.25">
      <c r="A87" s="4" t="s">
        <v>40</v>
      </c>
      <c r="B87" s="4" t="s">
        <v>67</v>
      </c>
      <c r="C87" s="4" t="s">
        <v>41</v>
      </c>
      <c r="D87" s="28">
        <v>0.32</v>
      </c>
      <c r="E87" s="29">
        <v>0.32</v>
      </c>
      <c r="F87" s="29">
        <v>0.27</v>
      </c>
      <c r="G87" s="29">
        <v>0.34</v>
      </c>
      <c r="H87" s="29">
        <v>0.38</v>
      </c>
      <c r="I87" s="29">
        <v>0.42</v>
      </c>
      <c r="J87" s="29">
        <v>0.37</v>
      </c>
      <c r="K87" s="29">
        <v>0.31</v>
      </c>
      <c r="L87" s="29">
        <v>0.26</v>
      </c>
      <c r="M87" s="29">
        <v>0.23</v>
      </c>
      <c r="N87" s="29">
        <v>0.3</v>
      </c>
      <c r="O87" s="29">
        <v>0.32</v>
      </c>
      <c r="P87" s="29">
        <v>0.28000000000000003</v>
      </c>
      <c r="Q87" s="29">
        <v>0.27</v>
      </c>
      <c r="R87" s="28">
        <v>0.3</v>
      </c>
      <c r="S87" s="29">
        <v>0.32</v>
      </c>
      <c r="T87" s="29">
        <v>0.28999999999999998</v>
      </c>
      <c r="U87" s="29">
        <v>0.74</v>
      </c>
      <c r="V87" s="29">
        <v>1.61</v>
      </c>
      <c r="W87" s="29">
        <v>1.43</v>
      </c>
      <c r="X87" s="29">
        <v>1.44</v>
      </c>
      <c r="Y87" s="29">
        <v>1.65</v>
      </c>
      <c r="Z87" s="29">
        <v>1.71</v>
      </c>
      <c r="AA87" s="29">
        <v>1.96</v>
      </c>
      <c r="AB87" s="29">
        <v>1.65</v>
      </c>
      <c r="AC87" s="29">
        <v>1.6</v>
      </c>
      <c r="AD87" s="29">
        <v>1.37</v>
      </c>
      <c r="AE87" s="29">
        <v>1.31</v>
      </c>
      <c r="AF87" s="28">
        <v>1.21</v>
      </c>
      <c r="AG87" s="1">
        <f t="shared" si="5"/>
        <v>0.79241379310344839</v>
      </c>
      <c r="AH87" s="2">
        <v>181.11538461538461</v>
      </c>
      <c r="AI87" s="2">
        <f t="shared" si="6"/>
        <v>1.2796816405692935</v>
      </c>
    </row>
    <row r="88" spans="1:35" x14ac:dyDescent="0.25">
      <c r="A88" s="4" t="s">
        <v>42</v>
      </c>
      <c r="B88" s="4" t="s">
        <v>68</v>
      </c>
      <c r="C88" s="4" t="s">
        <v>43</v>
      </c>
      <c r="D88" s="28">
        <v>1.1499999999999999</v>
      </c>
      <c r="E88" s="29">
        <v>1.26</v>
      </c>
      <c r="F88" s="29">
        <v>1.07</v>
      </c>
      <c r="G88" s="29">
        <v>1.0900000000000001</v>
      </c>
      <c r="H88" s="29">
        <v>1.42</v>
      </c>
      <c r="I88" s="29">
        <v>1.53</v>
      </c>
      <c r="J88" s="29">
        <v>1.41</v>
      </c>
      <c r="K88" s="29">
        <v>1.47</v>
      </c>
      <c r="L88" s="29">
        <v>1.38</v>
      </c>
      <c r="M88" s="29">
        <v>1.34</v>
      </c>
      <c r="N88" s="29">
        <v>1.44</v>
      </c>
      <c r="O88" s="29">
        <v>1.48</v>
      </c>
      <c r="P88" s="29">
        <v>1.61</v>
      </c>
      <c r="Q88" s="29">
        <v>1.62</v>
      </c>
      <c r="R88" s="28">
        <v>1.61</v>
      </c>
      <c r="S88" s="29">
        <v>1.53</v>
      </c>
      <c r="T88" s="29">
        <v>1.58</v>
      </c>
      <c r="U88" s="29">
        <v>2.9</v>
      </c>
      <c r="V88" s="29">
        <v>3.04</v>
      </c>
      <c r="W88" s="29">
        <v>3.14</v>
      </c>
      <c r="X88" s="29">
        <v>3.41</v>
      </c>
      <c r="Y88" s="29">
        <v>3.58</v>
      </c>
      <c r="Z88" s="29">
        <v>3.39</v>
      </c>
      <c r="AA88" s="29">
        <v>3.65</v>
      </c>
      <c r="AB88" s="29">
        <v>3.1</v>
      </c>
      <c r="AC88" s="29">
        <v>2.94</v>
      </c>
      <c r="AD88" s="29">
        <v>2.79</v>
      </c>
      <c r="AE88" s="29">
        <v>2.96</v>
      </c>
      <c r="AF88" s="28">
        <v>2.69</v>
      </c>
      <c r="AG88" s="1">
        <f t="shared" si="5"/>
        <v>2.123448275862069</v>
      </c>
      <c r="AH88" s="2">
        <v>272.15307692307692</v>
      </c>
      <c r="AI88" s="2">
        <f>AG88/100*AH$73</f>
        <v>3.4291904014907351</v>
      </c>
    </row>
    <row r="89" spans="1:35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I89" s="2"/>
    </row>
    <row r="90" spans="1:35" x14ac:dyDescent="0.25">
      <c r="A90" s="32" t="s">
        <v>2</v>
      </c>
      <c r="B90" s="32" t="s">
        <v>47</v>
      </c>
      <c r="C90" s="32" t="s">
        <v>3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28">
        <v>0</v>
      </c>
      <c r="AC90" s="28">
        <v>0</v>
      </c>
      <c r="AD90" s="28">
        <v>0</v>
      </c>
      <c r="AE90" s="28">
        <v>0</v>
      </c>
      <c r="AF90" s="28">
        <v>0</v>
      </c>
      <c r="AG90" s="1">
        <f t="shared" si="5"/>
        <v>0</v>
      </c>
      <c r="AH90" s="2">
        <v>520.61115260144391</v>
      </c>
      <c r="AI90" s="1">
        <f>AG90/100*AH$90</f>
        <v>0</v>
      </c>
    </row>
    <row r="91" spans="1:35" x14ac:dyDescent="0.25">
      <c r="A91" s="4" t="s">
        <v>4</v>
      </c>
      <c r="B91" s="4" t="s">
        <v>49</v>
      </c>
      <c r="C91" s="4" t="s">
        <v>5</v>
      </c>
      <c r="D91" s="28">
        <v>1.63</v>
      </c>
      <c r="E91" s="29">
        <v>1.53</v>
      </c>
      <c r="F91" s="29">
        <v>1.37</v>
      </c>
      <c r="G91" s="29">
        <v>1.33</v>
      </c>
      <c r="H91" s="29">
        <v>1.56</v>
      </c>
      <c r="I91" s="29">
        <v>1.46</v>
      </c>
      <c r="J91" s="29">
        <v>1.41</v>
      </c>
      <c r="K91" s="29">
        <v>1.29</v>
      </c>
      <c r="L91" s="29">
        <v>1.36</v>
      </c>
      <c r="M91" s="29">
        <v>1.27</v>
      </c>
      <c r="N91" s="29">
        <v>1.33</v>
      </c>
      <c r="O91" s="29">
        <v>1.37</v>
      </c>
      <c r="P91" s="29">
        <v>1.39</v>
      </c>
      <c r="Q91" s="29">
        <v>1.49</v>
      </c>
      <c r="R91" s="28">
        <v>1.64</v>
      </c>
      <c r="S91" s="29">
        <v>1.75</v>
      </c>
      <c r="T91" s="29">
        <v>2.16</v>
      </c>
      <c r="U91" s="29">
        <v>3.67</v>
      </c>
      <c r="V91" s="29">
        <v>4.1399999999999997</v>
      </c>
      <c r="W91" s="29">
        <v>4.09</v>
      </c>
      <c r="X91" s="29">
        <v>3.88</v>
      </c>
      <c r="Y91" s="29">
        <v>3.98</v>
      </c>
      <c r="Z91" s="29">
        <v>3.6</v>
      </c>
      <c r="AA91" s="29">
        <v>3.94</v>
      </c>
      <c r="AB91" s="29">
        <v>3.61</v>
      </c>
      <c r="AC91" s="29">
        <v>2.87</v>
      </c>
      <c r="AD91" s="29">
        <v>2.89</v>
      </c>
      <c r="AE91" s="29">
        <v>2.94</v>
      </c>
      <c r="AF91" s="28">
        <v>3.05</v>
      </c>
      <c r="AG91" s="1">
        <f t="shared" si="5"/>
        <v>2.3448275862068959</v>
      </c>
      <c r="AH91" s="2">
        <v>61.822517105535979</v>
      </c>
      <c r="AI91" s="2">
        <f>AG91/100*AH$90</f>
        <v>12.207433923068336</v>
      </c>
    </row>
    <row r="92" spans="1:35" x14ac:dyDescent="0.25">
      <c r="A92" s="4" t="s">
        <v>6</v>
      </c>
      <c r="B92" s="4" t="s">
        <v>50</v>
      </c>
      <c r="C92" s="4" t="s">
        <v>7</v>
      </c>
      <c r="D92" s="28">
        <v>7.84</v>
      </c>
      <c r="E92" s="29">
        <v>8.3800000000000008</v>
      </c>
      <c r="F92" s="29">
        <v>11.12</v>
      </c>
      <c r="G92" s="29">
        <v>9.5</v>
      </c>
      <c r="H92" s="29">
        <v>8.43</v>
      </c>
      <c r="I92" s="29">
        <v>8.3800000000000008</v>
      </c>
      <c r="J92" s="29">
        <v>8.7799999999999994</v>
      </c>
      <c r="K92" s="29">
        <v>9.2200000000000006</v>
      </c>
      <c r="L92" s="29">
        <v>10.56</v>
      </c>
      <c r="M92" s="29">
        <v>13.64</v>
      </c>
      <c r="N92" s="29">
        <v>12.01</v>
      </c>
      <c r="O92" s="29">
        <v>11.13</v>
      </c>
      <c r="P92" s="29">
        <v>11.93</v>
      </c>
      <c r="Q92" s="29">
        <v>11.73</v>
      </c>
      <c r="R92" s="28">
        <v>11.11</v>
      </c>
      <c r="S92" s="29">
        <v>11.32</v>
      </c>
      <c r="T92" s="29">
        <v>8.26</v>
      </c>
      <c r="U92" s="29">
        <v>4.99</v>
      </c>
      <c r="V92" s="29">
        <v>2.56</v>
      </c>
      <c r="W92" s="29">
        <v>1.82</v>
      </c>
      <c r="X92" s="29">
        <v>1.53</v>
      </c>
      <c r="Y92" s="29">
        <v>1.55</v>
      </c>
      <c r="Z92" s="29">
        <v>1.62</v>
      </c>
      <c r="AA92" s="29">
        <v>1.88</v>
      </c>
      <c r="AB92" s="29">
        <v>1.79</v>
      </c>
      <c r="AC92" s="29">
        <v>2.19</v>
      </c>
      <c r="AD92" s="29">
        <v>2.41</v>
      </c>
      <c r="AE92" s="29">
        <v>2.5099999999999998</v>
      </c>
      <c r="AF92" s="28">
        <v>2.12</v>
      </c>
      <c r="AG92" s="1">
        <f t="shared" si="5"/>
        <v>6.907241379310344</v>
      </c>
      <c r="AH92" s="2">
        <v>516.7715384615384</v>
      </c>
      <c r="AI92" s="2">
        <f>AG92/100*AH$90</f>
        <v>35.959868957791457</v>
      </c>
    </row>
    <row r="93" spans="1:35" x14ac:dyDescent="0.25">
      <c r="A93" s="4" t="s">
        <v>8</v>
      </c>
      <c r="B93" s="4" t="s">
        <v>51</v>
      </c>
      <c r="C93" s="4" t="s">
        <v>9</v>
      </c>
      <c r="D93" s="28">
        <v>2.42</v>
      </c>
      <c r="E93" s="29">
        <v>2.54</v>
      </c>
      <c r="F93" s="29">
        <v>2.73</v>
      </c>
      <c r="G93" s="29">
        <v>2.4300000000000002</v>
      </c>
      <c r="H93" s="29">
        <v>2.3199999999999998</v>
      </c>
      <c r="I93" s="29">
        <v>2.27</v>
      </c>
      <c r="J93" s="29">
        <v>2.4500000000000002</v>
      </c>
      <c r="K93" s="29">
        <v>2.2400000000000002</v>
      </c>
      <c r="L93" s="29">
        <v>2.38</v>
      </c>
      <c r="M93" s="29">
        <v>2.67</v>
      </c>
      <c r="N93" s="29">
        <v>2.76</v>
      </c>
      <c r="O93" s="29">
        <v>3.25</v>
      </c>
      <c r="P93" s="29">
        <v>3.14</v>
      </c>
      <c r="Q93" s="29">
        <v>3.28</v>
      </c>
      <c r="R93" s="28">
        <v>3.32</v>
      </c>
      <c r="S93" s="29">
        <v>3.37</v>
      </c>
      <c r="T93" s="29">
        <v>3.1</v>
      </c>
      <c r="U93" s="29">
        <v>1.82</v>
      </c>
      <c r="V93" s="29">
        <v>1</v>
      </c>
      <c r="W93" s="29">
        <v>0.76</v>
      </c>
      <c r="X93" s="29">
        <v>0.62</v>
      </c>
      <c r="Y93" s="29">
        <v>0.56999999999999995</v>
      </c>
      <c r="Z93" s="29">
        <v>0.57999999999999996</v>
      </c>
      <c r="AA93" s="29">
        <v>0.65</v>
      </c>
      <c r="AB93" s="29">
        <v>0.65</v>
      </c>
      <c r="AC93" s="29">
        <v>0.8</v>
      </c>
      <c r="AD93" s="29">
        <v>0.82</v>
      </c>
      <c r="AE93" s="29">
        <v>0.78</v>
      </c>
      <c r="AF93" s="28">
        <v>0.7</v>
      </c>
      <c r="AG93" s="1">
        <f t="shared" si="5"/>
        <v>1.9455172413793098</v>
      </c>
      <c r="AH93" s="2">
        <v>355.24692307692305</v>
      </c>
      <c r="AI93" s="2">
        <f t="shared" ref="AI93:AI110" si="7">AG93/100*AH$90</f>
        <v>10.12857973440464</v>
      </c>
    </row>
    <row r="94" spans="1:35" x14ac:dyDescent="0.25">
      <c r="A94" s="4" t="s">
        <v>10</v>
      </c>
      <c r="B94" s="4" t="s">
        <v>52</v>
      </c>
      <c r="C94" s="4" t="s">
        <v>11</v>
      </c>
      <c r="D94" s="28">
        <v>1.1000000000000001</v>
      </c>
      <c r="E94" s="29">
        <v>1.03</v>
      </c>
      <c r="F94" s="29">
        <v>0.92</v>
      </c>
      <c r="G94" s="29">
        <v>0.94</v>
      </c>
      <c r="H94" s="29">
        <v>0.99</v>
      </c>
      <c r="I94" s="29">
        <v>1.04</v>
      </c>
      <c r="J94" s="29">
        <v>1.06</v>
      </c>
      <c r="K94" s="29">
        <v>0.88</v>
      </c>
      <c r="L94" s="29">
        <v>0.83</v>
      </c>
      <c r="M94" s="29">
        <v>0.74</v>
      </c>
      <c r="N94" s="29">
        <v>0.69</v>
      </c>
      <c r="O94" s="29">
        <v>0.73</v>
      </c>
      <c r="P94" s="29">
        <v>0.63</v>
      </c>
      <c r="Q94" s="29">
        <v>0.6</v>
      </c>
      <c r="R94" s="28">
        <v>0.56999999999999995</v>
      </c>
      <c r="S94" s="29">
        <v>0.63</v>
      </c>
      <c r="T94" s="29">
        <v>0.72</v>
      </c>
      <c r="U94" s="29">
        <v>1.33</v>
      </c>
      <c r="V94" s="29">
        <v>1.96</v>
      </c>
      <c r="W94" s="29">
        <v>1.58</v>
      </c>
      <c r="X94" s="29">
        <v>1.78</v>
      </c>
      <c r="Y94" s="29">
        <v>1.98</v>
      </c>
      <c r="Z94" s="29">
        <v>2.14</v>
      </c>
      <c r="AA94" s="29">
        <v>2.48</v>
      </c>
      <c r="AB94" s="29">
        <v>2.46</v>
      </c>
      <c r="AC94" s="29">
        <v>2.65</v>
      </c>
      <c r="AD94" s="29">
        <v>2.4700000000000002</v>
      </c>
      <c r="AE94" s="29">
        <v>2.29</v>
      </c>
      <c r="AF94" s="28">
        <v>2.42</v>
      </c>
      <c r="AG94" s="1">
        <f t="shared" si="5"/>
        <v>1.366896551724138</v>
      </c>
      <c r="AH94" s="2">
        <v>180.49385908209436</v>
      </c>
      <c r="AI94" s="2">
        <f t="shared" si="7"/>
        <v>7.1162158928004269</v>
      </c>
    </row>
    <row r="95" spans="1:35" x14ac:dyDescent="0.25">
      <c r="A95" s="4" t="s">
        <v>12</v>
      </c>
      <c r="B95" s="4" t="s">
        <v>53</v>
      </c>
      <c r="C95" s="4" t="s">
        <v>13</v>
      </c>
      <c r="D95" s="28">
        <v>26.63</v>
      </c>
      <c r="E95" s="29">
        <v>26.54</v>
      </c>
      <c r="F95" s="29">
        <v>25.04</v>
      </c>
      <c r="G95" s="29">
        <v>26.17</v>
      </c>
      <c r="H95" s="29">
        <v>28.19</v>
      </c>
      <c r="I95" s="29">
        <v>25.93</v>
      </c>
      <c r="J95" s="29">
        <v>25.72</v>
      </c>
      <c r="K95" s="29">
        <v>27.09</v>
      </c>
      <c r="L95" s="29">
        <v>24.94</v>
      </c>
      <c r="M95" s="29">
        <v>22.31</v>
      </c>
      <c r="N95" s="29">
        <v>23.34</v>
      </c>
      <c r="O95" s="29">
        <v>22.05</v>
      </c>
      <c r="P95" s="29">
        <v>18.87</v>
      </c>
      <c r="Q95" s="29">
        <v>18.25</v>
      </c>
      <c r="R95" s="28">
        <v>16.579999999999998</v>
      </c>
      <c r="S95" s="29">
        <v>17.440000000000001</v>
      </c>
      <c r="T95" s="29">
        <v>19.190000000000001</v>
      </c>
      <c r="U95" s="29">
        <v>14.12</v>
      </c>
      <c r="V95" s="29">
        <v>7.97</v>
      </c>
      <c r="W95" s="29">
        <v>6.58</v>
      </c>
      <c r="X95" s="29">
        <v>6.22</v>
      </c>
      <c r="Y95" s="29">
        <v>6.43</v>
      </c>
      <c r="Z95" s="29">
        <v>6.79</v>
      </c>
      <c r="AA95" s="29">
        <v>8.2200000000000006</v>
      </c>
      <c r="AB95" s="29">
        <v>8.25</v>
      </c>
      <c r="AC95" s="29">
        <v>10.38</v>
      </c>
      <c r="AD95" s="29">
        <v>11.7</v>
      </c>
      <c r="AE95" s="29">
        <v>12.35</v>
      </c>
      <c r="AF95" s="28">
        <v>10.82</v>
      </c>
      <c r="AG95" s="1">
        <f t="shared" si="5"/>
        <v>17.383103448275865</v>
      </c>
      <c r="AH95" s="2">
        <v>161.49159084642955</v>
      </c>
      <c r="AI95" s="2">
        <f t="shared" si="7"/>
        <v>90.498375219970313</v>
      </c>
    </row>
    <row r="96" spans="1:35" x14ac:dyDescent="0.25">
      <c r="A96" s="4" t="s">
        <v>14</v>
      </c>
      <c r="B96" s="4" t="s">
        <v>54</v>
      </c>
      <c r="C96" s="4" t="s">
        <v>15</v>
      </c>
      <c r="D96" s="28">
        <v>2.5</v>
      </c>
      <c r="E96" s="29">
        <v>2.72</v>
      </c>
      <c r="F96" s="29">
        <v>2.84</v>
      </c>
      <c r="G96" s="29">
        <v>2.81</v>
      </c>
      <c r="H96" s="29">
        <v>2.96</v>
      </c>
      <c r="I96" s="29">
        <v>2.82</v>
      </c>
      <c r="J96" s="29">
        <v>2.79</v>
      </c>
      <c r="K96" s="29">
        <v>2.58</v>
      </c>
      <c r="L96" s="29">
        <v>2.62</v>
      </c>
      <c r="M96" s="29">
        <v>2.82</v>
      </c>
      <c r="N96" s="29">
        <v>2.72</v>
      </c>
      <c r="O96" s="29">
        <v>2.9</v>
      </c>
      <c r="P96" s="29">
        <v>2.73</v>
      </c>
      <c r="Q96" s="29">
        <v>2.54</v>
      </c>
      <c r="R96" s="28">
        <v>2.4300000000000002</v>
      </c>
      <c r="S96" s="29">
        <v>2.2799999999999998</v>
      </c>
      <c r="T96" s="29">
        <v>2.65</v>
      </c>
      <c r="U96" s="29">
        <v>2.66</v>
      </c>
      <c r="V96" s="29">
        <v>2.3199999999999998</v>
      </c>
      <c r="W96" s="29">
        <v>2.04</v>
      </c>
      <c r="X96" s="29">
        <v>1.94</v>
      </c>
      <c r="Y96" s="29">
        <v>1.98</v>
      </c>
      <c r="Z96" s="29">
        <v>1.86</v>
      </c>
      <c r="AA96" s="29">
        <v>2.0499999999999998</v>
      </c>
      <c r="AB96" s="29">
        <v>1.93</v>
      </c>
      <c r="AC96" s="29">
        <v>2.0699999999999998</v>
      </c>
      <c r="AD96" s="29">
        <v>1.9</v>
      </c>
      <c r="AE96" s="29">
        <v>1.76</v>
      </c>
      <c r="AF96" s="28">
        <v>1.56</v>
      </c>
      <c r="AG96" s="1">
        <f t="shared" si="5"/>
        <v>2.406206896551724</v>
      </c>
      <c r="AH96" s="2">
        <v>95.661963664476218</v>
      </c>
      <c r="AI96" s="2">
        <f t="shared" si="7"/>
        <v>12.526981458113363</v>
      </c>
    </row>
    <row r="97" spans="1:35" x14ac:dyDescent="0.25">
      <c r="A97" s="4" t="s">
        <v>16</v>
      </c>
      <c r="B97" s="4" t="s">
        <v>56</v>
      </c>
      <c r="C97" s="4" t="s">
        <v>17</v>
      </c>
      <c r="D97" s="28">
        <v>1.6</v>
      </c>
      <c r="E97" s="29">
        <v>1.45</v>
      </c>
      <c r="F97" s="29">
        <v>1.53</v>
      </c>
      <c r="G97" s="29">
        <v>1.31</v>
      </c>
      <c r="H97" s="29">
        <v>1.36</v>
      </c>
      <c r="I97" s="29">
        <v>1.62</v>
      </c>
      <c r="J97" s="29">
        <v>1.46</v>
      </c>
      <c r="K97" s="29">
        <v>1.23</v>
      </c>
      <c r="L97" s="29">
        <v>1.1499999999999999</v>
      </c>
      <c r="M97" s="29">
        <v>0.95</v>
      </c>
      <c r="N97" s="29">
        <v>1.08</v>
      </c>
      <c r="O97" s="29">
        <v>1.23</v>
      </c>
      <c r="P97" s="29">
        <v>1.07</v>
      </c>
      <c r="Q97" s="29">
        <v>1.05</v>
      </c>
      <c r="R97" s="28">
        <v>1.1000000000000001</v>
      </c>
      <c r="S97" s="29">
        <v>1.1599999999999999</v>
      </c>
      <c r="T97" s="29">
        <v>1.31</v>
      </c>
      <c r="U97" s="29">
        <v>2.0099999999999998</v>
      </c>
      <c r="V97" s="29">
        <v>4.25</v>
      </c>
      <c r="W97" s="29">
        <v>5.03</v>
      </c>
      <c r="X97" s="29">
        <v>5.22</v>
      </c>
      <c r="Y97" s="29">
        <v>5.32</v>
      </c>
      <c r="Z97" s="29">
        <v>5.47</v>
      </c>
      <c r="AA97" s="29">
        <v>5.42</v>
      </c>
      <c r="AB97" s="29">
        <v>5.12</v>
      </c>
      <c r="AC97" s="29">
        <v>5.0199999999999996</v>
      </c>
      <c r="AD97" s="29">
        <v>4.4000000000000004</v>
      </c>
      <c r="AE97" s="29">
        <v>4.47</v>
      </c>
      <c r="AF97" s="28">
        <v>4.5</v>
      </c>
      <c r="AG97" s="1">
        <f t="shared" si="5"/>
        <v>2.685862068965517</v>
      </c>
      <c r="AH97" s="2">
        <v>96.462814436748104</v>
      </c>
      <c r="AI97" s="2">
        <f t="shared" si="7"/>
        <v>13.982897474526366</v>
      </c>
    </row>
    <row r="98" spans="1:35" x14ac:dyDescent="0.25">
      <c r="A98" s="4" t="s">
        <v>18</v>
      </c>
      <c r="B98" s="4" t="s">
        <v>55</v>
      </c>
      <c r="C98" s="4" t="s">
        <v>19</v>
      </c>
      <c r="D98" s="28">
        <v>1.27</v>
      </c>
      <c r="E98" s="29">
        <v>1.23</v>
      </c>
      <c r="F98" s="29">
        <v>1.0900000000000001</v>
      </c>
      <c r="G98" s="29">
        <v>0.92</v>
      </c>
      <c r="H98" s="29">
        <v>1.08</v>
      </c>
      <c r="I98" s="29">
        <v>1.34</v>
      </c>
      <c r="J98" s="29">
        <v>1.1599999999999999</v>
      </c>
      <c r="K98" s="29">
        <v>0.99</v>
      </c>
      <c r="L98" s="29">
        <v>0.96</v>
      </c>
      <c r="M98" s="29">
        <v>1.02</v>
      </c>
      <c r="N98" s="29">
        <v>1</v>
      </c>
      <c r="O98" s="29">
        <v>1.1100000000000001</v>
      </c>
      <c r="P98" s="29">
        <v>1.1100000000000001</v>
      </c>
      <c r="Q98" s="29">
        <v>0.98</v>
      </c>
      <c r="R98" s="28">
        <v>1.0900000000000001</v>
      </c>
      <c r="S98" s="29">
        <v>1.17</v>
      </c>
      <c r="T98" s="29">
        <v>1.39</v>
      </c>
      <c r="U98" s="29">
        <v>1.98</v>
      </c>
      <c r="V98" s="29">
        <v>3.61</v>
      </c>
      <c r="W98" s="29">
        <v>4.12</v>
      </c>
      <c r="X98" s="29">
        <v>4.67</v>
      </c>
      <c r="Y98" s="29">
        <v>4.6900000000000004</v>
      </c>
      <c r="Z98" s="29">
        <v>4.8099999999999996</v>
      </c>
      <c r="AA98" s="29">
        <v>4.91</v>
      </c>
      <c r="AB98" s="29">
        <v>5</v>
      </c>
      <c r="AC98" s="29">
        <v>4.76</v>
      </c>
      <c r="AD98" s="29">
        <v>4.25</v>
      </c>
      <c r="AE98" s="29">
        <v>4.32</v>
      </c>
      <c r="AF98" s="28">
        <v>4.3600000000000003</v>
      </c>
      <c r="AG98" s="1">
        <f t="shared" si="5"/>
        <v>2.4272413793103449</v>
      </c>
      <c r="AH98" s="2">
        <v>119.33</v>
      </c>
      <c r="AI98" s="2">
        <f t="shared" si="7"/>
        <v>12.636489321246772</v>
      </c>
    </row>
    <row r="99" spans="1:35" x14ac:dyDescent="0.25">
      <c r="A99" s="4" t="s">
        <v>20</v>
      </c>
      <c r="B99" s="4" t="s">
        <v>57</v>
      </c>
      <c r="C99" s="4" t="s">
        <v>21</v>
      </c>
      <c r="D99" s="28">
        <v>2.5</v>
      </c>
      <c r="E99" s="29">
        <v>2.52</v>
      </c>
      <c r="F99" s="29">
        <v>2.71</v>
      </c>
      <c r="G99" s="29">
        <v>2.46</v>
      </c>
      <c r="H99" s="29">
        <v>2.67</v>
      </c>
      <c r="I99" s="29">
        <v>2.76</v>
      </c>
      <c r="J99" s="29">
        <v>2.5099999999999998</v>
      </c>
      <c r="K99" s="29">
        <v>2.41</v>
      </c>
      <c r="L99" s="29">
        <v>2.36</v>
      </c>
      <c r="M99" s="29">
        <v>2.37</v>
      </c>
      <c r="N99" s="29">
        <v>2.27</v>
      </c>
      <c r="O99" s="29">
        <v>2.4700000000000002</v>
      </c>
      <c r="P99" s="29">
        <v>2.25</v>
      </c>
      <c r="Q99" s="29">
        <v>2.0499999999999998</v>
      </c>
      <c r="R99" s="28">
        <v>2.04</v>
      </c>
      <c r="S99" s="29">
        <v>2.0499999999999998</v>
      </c>
      <c r="T99" s="29">
        <v>2.2000000000000002</v>
      </c>
      <c r="U99" s="29">
        <v>2.98</v>
      </c>
      <c r="V99" s="29">
        <v>2.96</v>
      </c>
      <c r="W99" s="29">
        <v>2.8</v>
      </c>
      <c r="X99" s="29">
        <v>2.85</v>
      </c>
      <c r="Y99" s="29">
        <v>3.02</v>
      </c>
      <c r="Z99" s="29">
        <v>2.87</v>
      </c>
      <c r="AA99" s="29">
        <v>3.2</v>
      </c>
      <c r="AB99" s="29">
        <v>2.95</v>
      </c>
      <c r="AC99" s="29">
        <v>2.68</v>
      </c>
      <c r="AD99" s="29">
        <v>2.5</v>
      </c>
      <c r="AE99" s="29">
        <v>2.31</v>
      </c>
      <c r="AF99" s="28">
        <v>2.2200000000000002</v>
      </c>
      <c r="AG99" s="1">
        <f t="shared" si="5"/>
        <v>2.549655172413793</v>
      </c>
      <c r="AH99" s="2">
        <v>110.31076923076922</v>
      </c>
      <c r="AI99" s="2">
        <f t="shared" si="7"/>
        <v>13.27378918046578</v>
      </c>
    </row>
    <row r="100" spans="1:35" x14ac:dyDescent="0.25">
      <c r="A100" s="4" t="s">
        <v>22</v>
      </c>
      <c r="B100" s="4" t="s">
        <v>58</v>
      </c>
      <c r="C100" s="4" t="s">
        <v>23</v>
      </c>
      <c r="D100" s="28">
        <v>3.56</v>
      </c>
      <c r="E100" s="29">
        <v>3.8</v>
      </c>
      <c r="F100" s="29">
        <v>4.03</v>
      </c>
      <c r="G100" s="29">
        <v>4.42</v>
      </c>
      <c r="H100" s="29">
        <v>4.17</v>
      </c>
      <c r="I100" s="29">
        <v>4</v>
      </c>
      <c r="J100" s="29">
        <v>4.12</v>
      </c>
      <c r="K100" s="29">
        <v>4.21</v>
      </c>
      <c r="L100" s="29">
        <v>4.28</v>
      </c>
      <c r="M100" s="29">
        <v>4.08</v>
      </c>
      <c r="N100" s="29">
        <v>3.85</v>
      </c>
      <c r="O100" s="29">
        <v>4.3</v>
      </c>
      <c r="P100" s="29">
        <v>4.09</v>
      </c>
      <c r="Q100" s="29">
        <v>3.94</v>
      </c>
      <c r="R100" s="28">
        <v>3.79</v>
      </c>
      <c r="S100" s="29">
        <v>3.21</v>
      </c>
      <c r="T100" s="29">
        <v>4.01</v>
      </c>
      <c r="U100" s="29">
        <v>4.1100000000000003</v>
      </c>
      <c r="V100" s="29">
        <v>3</v>
      </c>
      <c r="W100" s="29">
        <v>2.2599999999999998</v>
      </c>
      <c r="X100" s="29">
        <v>2.0499999999999998</v>
      </c>
      <c r="Y100" s="29">
        <v>2.13</v>
      </c>
      <c r="Z100" s="29">
        <v>2.11</v>
      </c>
      <c r="AA100" s="29">
        <v>2.2799999999999998</v>
      </c>
      <c r="AB100" s="29">
        <v>2.14</v>
      </c>
      <c r="AC100" s="29">
        <v>2.23</v>
      </c>
      <c r="AD100" s="29">
        <v>2.06</v>
      </c>
      <c r="AE100" s="29">
        <v>2.08</v>
      </c>
      <c r="AF100" s="28">
        <v>1.89</v>
      </c>
      <c r="AG100" s="1">
        <f t="shared" si="5"/>
        <v>3.317241379310345</v>
      </c>
      <c r="AH100" s="2">
        <v>503.15384615384613</v>
      </c>
      <c r="AI100" s="2">
        <f t="shared" si="7"/>
        <v>17.269928579399622</v>
      </c>
    </row>
    <row r="101" spans="1:35" x14ac:dyDescent="0.25">
      <c r="A101" s="4" t="s">
        <v>24</v>
      </c>
      <c r="B101" s="4" t="s">
        <v>59</v>
      </c>
      <c r="C101" s="4" t="s">
        <v>25</v>
      </c>
      <c r="D101" s="28">
        <v>0.89</v>
      </c>
      <c r="E101" s="29">
        <v>0.93</v>
      </c>
      <c r="F101" s="29">
        <v>0.9</v>
      </c>
      <c r="G101" s="29">
        <v>0.8</v>
      </c>
      <c r="H101" s="29">
        <v>0.87</v>
      </c>
      <c r="I101" s="29">
        <v>0.91</v>
      </c>
      <c r="J101" s="29">
        <v>0.9</v>
      </c>
      <c r="K101" s="29">
        <v>0.79</v>
      </c>
      <c r="L101" s="29">
        <v>0.79</v>
      </c>
      <c r="M101" s="29">
        <v>0.85</v>
      </c>
      <c r="N101" s="29">
        <v>0.89</v>
      </c>
      <c r="O101" s="29">
        <v>0.91</v>
      </c>
      <c r="P101" s="29">
        <v>0.86</v>
      </c>
      <c r="Q101" s="29">
        <v>0.84</v>
      </c>
      <c r="R101" s="28">
        <v>1.05</v>
      </c>
      <c r="S101" s="29">
        <v>0.97</v>
      </c>
      <c r="T101" s="29">
        <v>0.98</v>
      </c>
      <c r="U101" s="29">
        <v>2.29</v>
      </c>
      <c r="V101" s="29">
        <v>4.49</v>
      </c>
      <c r="W101" s="29">
        <v>4.55</v>
      </c>
      <c r="X101" s="29">
        <v>4.62</v>
      </c>
      <c r="Y101" s="29">
        <v>4.93</v>
      </c>
      <c r="Z101" s="29">
        <v>4.67</v>
      </c>
      <c r="AA101" s="29">
        <v>4.88</v>
      </c>
      <c r="AB101" s="29">
        <v>4.84</v>
      </c>
      <c r="AC101" s="29">
        <v>3.67</v>
      </c>
      <c r="AD101" s="29">
        <v>3</v>
      </c>
      <c r="AE101" s="29">
        <v>3.21</v>
      </c>
      <c r="AF101" s="28">
        <v>3.48</v>
      </c>
      <c r="AG101" s="1">
        <f t="shared" si="5"/>
        <v>2.1986206896551725</v>
      </c>
      <c r="AH101" s="2">
        <v>384.4207965947096</v>
      </c>
      <c r="AI101" s="2">
        <f t="shared" si="7"/>
        <v>11.446264513747609</v>
      </c>
    </row>
    <row r="102" spans="1:35" x14ac:dyDescent="0.25">
      <c r="A102" s="4" t="s">
        <v>26</v>
      </c>
      <c r="B102" s="4" t="s">
        <v>60</v>
      </c>
      <c r="C102" s="4" t="s">
        <v>27</v>
      </c>
      <c r="D102" s="28">
        <v>0.88</v>
      </c>
      <c r="E102" s="29">
        <v>0.75</v>
      </c>
      <c r="F102" s="29">
        <v>0.63</v>
      </c>
      <c r="G102" s="29">
        <v>0.64</v>
      </c>
      <c r="H102" s="29">
        <v>0.79</v>
      </c>
      <c r="I102" s="29">
        <v>0.93</v>
      </c>
      <c r="J102" s="29">
        <v>0.85</v>
      </c>
      <c r="K102" s="29">
        <v>0.69</v>
      </c>
      <c r="L102" s="29">
        <v>0.6</v>
      </c>
      <c r="M102" s="29">
        <v>0.46</v>
      </c>
      <c r="N102" s="29">
        <v>0.54</v>
      </c>
      <c r="O102" s="29">
        <v>0.51</v>
      </c>
      <c r="P102" s="29">
        <v>0.5</v>
      </c>
      <c r="Q102" s="29">
        <v>0.45</v>
      </c>
      <c r="R102" s="28">
        <v>0.46</v>
      </c>
      <c r="S102" s="29">
        <v>0.41</v>
      </c>
      <c r="T102" s="29">
        <v>0.56000000000000005</v>
      </c>
      <c r="U102" s="29">
        <v>0.9</v>
      </c>
      <c r="V102" s="29">
        <v>1.24</v>
      </c>
      <c r="W102" s="29">
        <v>1.21</v>
      </c>
      <c r="X102" s="29">
        <v>1.36</v>
      </c>
      <c r="Y102" s="29">
        <v>1.57</v>
      </c>
      <c r="Z102" s="29">
        <v>1.56</v>
      </c>
      <c r="AA102" s="29">
        <v>1.65</v>
      </c>
      <c r="AB102" s="29">
        <v>1.49</v>
      </c>
      <c r="AC102" s="29">
        <v>1.49</v>
      </c>
      <c r="AD102" s="29">
        <v>1.45</v>
      </c>
      <c r="AE102" s="29">
        <v>1.25</v>
      </c>
      <c r="AF102" s="28">
        <v>1.3</v>
      </c>
      <c r="AG102" s="1">
        <f t="shared" si="5"/>
        <v>0.93517241379310323</v>
      </c>
      <c r="AH102" s="2">
        <v>74.730769230769226</v>
      </c>
      <c r="AI102" s="2">
        <f t="shared" si="7"/>
        <v>4.8686118822590192</v>
      </c>
    </row>
    <row r="103" spans="1:35" x14ac:dyDescent="0.25">
      <c r="A103" s="4" t="s">
        <v>28</v>
      </c>
      <c r="B103" s="4" t="s">
        <v>61</v>
      </c>
      <c r="C103" s="4" t="s">
        <v>29</v>
      </c>
      <c r="D103" s="28">
        <v>0.98</v>
      </c>
      <c r="E103" s="29">
        <v>1.05</v>
      </c>
      <c r="F103" s="29">
        <v>1.02</v>
      </c>
      <c r="G103" s="29">
        <v>1.06</v>
      </c>
      <c r="H103" s="29">
        <v>1.0900000000000001</v>
      </c>
      <c r="I103" s="29">
        <v>1.1100000000000001</v>
      </c>
      <c r="J103" s="29">
        <v>0.97</v>
      </c>
      <c r="K103" s="29">
        <v>0.93</v>
      </c>
      <c r="L103" s="29">
        <v>0.86</v>
      </c>
      <c r="M103" s="29">
        <v>0.76</v>
      </c>
      <c r="N103" s="29">
        <v>0.78</v>
      </c>
      <c r="O103" s="29">
        <v>0.8</v>
      </c>
      <c r="P103" s="29">
        <v>0.82</v>
      </c>
      <c r="Q103" s="29">
        <v>0.88</v>
      </c>
      <c r="R103" s="28">
        <v>0.9</v>
      </c>
      <c r="S103" s="29">
        <v>0.72</v>
      </c>
      <c r="T103" s="29">
        <v>0.87</v>
      </c>
      <c r="U103" s="29">
        <v>1.53</v>
      </c>
      <c r="V103" s="29">
        <v>1.86</v>
      </c>
      <c r="W103" s="29">
        <v>1.81</v>
      </c>
      <c r="X103" s="29">
        <v>1.7</v>
      </c>
      <c r="Y103" s="29">
        <v>1.78</v>
      </c>
      <c r="Z103" s="29">
        <v>1.67</v>
      </c>
      <c r="AA103" s="29">
        <v>1.77</v>
      </c>
      <c r="AB103" s="29">
        <v>1.7</v>
      </c>
      <c r="AC103" s="29">
        <v>1.51</v>
      </c>
      <c r="AD103" s="29">
        <v>1.28</v>
      </c>
      <c r="AE103" s="29">
        <v>1.29</v>
      </c>
      <c r="AF103" s="28">
        <v>1.33</v>
      </c>
      <c r="AG103" s="1">
        <f t="shared" si="5"/>
        <v>1.2010344827586206</v>
      </c>
      <c r="AH103" s="2">
        <v>309.2746153846154</v>
      </c>
      <c r="AI103" s="2">
        <f t="shared" si="7"/>
        <v>6.2527194638304442</v>
      </c>
    </row>
    <row r="104" spans="1:35" x14ac:dyDescent="0.25">
      <c r="A104" s="4" t="s">
        <v>30</v>
      </c>
      <c r="B104" s="4" t="s">
        <v>62</v>
      </c>
      <c r="C104" s="4" t="s">
        <v>31</v>
      </c>
      <c r="D104" s="28">
        <v>0.74</v>
      </c>
      <c r="E104" s="29">
        <v>0.82</v>
      </c>
      <c r="F104" s="29">
        <v>0.72</v>
      </c>
      <c r="G104" s="29">
        <v>0.63</v>
      </c>
      <c r="H104" s="29">
        <v>0.8</v>
      </c>
      <c r="I104" s="29">
        <v>0.88</v>
      </c>
      <c r="J104" s="29">
        <v>0.86</v>
      </c>
      <c r="K104" s="29">
        <v>1.01</v>
      </c>
      <c r="L104" s="29">
        <v>0.86</v>
      </c>
      <c r="M104" s="29">
        <v>0.72</v>
      </c>
      <c r="N104" s="29">
        <v>0.7</v>
      </c>
      <c r="O104" s="29">
        <v>0.82</v>
      </c>
      <c r="P104" s="29">
        <v>0.81</v>
      </c>
      <c r="Q104" s="29">
        <v>0.68</v>
      </c>
      <c r="R104" s="28">
        <v>0.75</v>
      </c>
      <c r="S104" s="29">
        <v>0.69</v>
      </c>
      <c r="T104" s="29">
        <v>0.92</v>
      </c>
      <c r="U104" s="29">
        <v>1.2</v>
      </c>
      <c r="V104" s="29">
        <v>1.61</v>
      </c>
      <c r="W104" s="29">
        <v>1.36</v>
      </c>
      <c r="X104" s="29">
        <v>1.35</v>
      </c>
      <c r="Y104" s="29">
        <v>1.49</v>
      </c>
      <c r="Z104" s="29">
        <v>1.41</v>
      </c>
      <c r="AA104" s="29">
        <v>1.6</v>
      </c>
      <c r="AB104" s="29">
        <v>1.62</v>
      </c>
      <c r="AC104" s="29">
        <v>1.51</v>
      </c>
      <c r="AD104" s="29">
        <v>1.39</v>
      </c>
      <c r="AE104" s="29">
        <v>1.25</v>
      </c>
      <c r="AF104" s="28">
        <v>1.17</v>
      </c>
      <c r="AG104" s="1">
        <f t="shared" si="5"/>
        <v>1.047241379310345</v>
      </c>
      <c r="AH104" s="2">
        <v>208.59728506787332</v>
      </c>
      <c r="AI104" s="2">
        <f t="shared" si="7"/>
        <v>5.4520554153468463</v>
      </c>
    </row>
    <row r="105" spans="1:35" x14ac:dyDescent="0.25">
      <c r="A105" s="4" t="s">
        <v>32</v>
      </c>
      <c r="B105" s="4" t="s">
        <v>63</v>
      </c>
      <c r="C105" s="4" t="s">
        <v>33</v>
      </c>
      <c r="D105" s="28">
        <v>4.62</v>
      </c>
      <c r="E105" s="29">
        <v>5.09</v>
      </c>
      <c r="F105" s="29">
        <v>4.72</v>
      </c>
      <c r="G105" s="29">
        <v>5.05</v>
      </c>
      <c r="H105" s="29">
        <v>5.56</v>
      </c>
      <c r="I105" s="29">
        <v>5.01</v>
      </c>
      <c r="J105" s="29">
        <v>5.09</v>
      </c>
      <c r="K105" s="29">
        <v>4.87</v>
      </c>
      <c r="L105" s="29">
        <v>4.7699999999999996</v>
      </c>
      <c r="M105" s="29">
        <v>4.55</v>
      </c>
      <c r="N105" s="29">
        <v>4.5999999999999996</v>
      </c>
      <c r="O105" s="29">
        <v>4.75</v>
      </c>
      <c r="P105" s="29">
        <v>4.4800000000000004</v>
      </c>
      <c r="Q105" s="29">
        <v>4.59</v>
      </c>
      <c r="R105" s="28">
        <v>4.72</v>
      </c>
      <c r="S105" s="29">
        <v>4.6100000000000003</v>
      </c>
      <c r="T105" s="29">
        <v>5.54</v>
      </c>
      <c r="U105" s="29">
        <v>7.5</v>
      </c>
      <c r="V105" s="29">
        <v>6.25</v>
      </c>
      <c r="W105" s="29">
        <v>5.72</v>
      </c>
      <c r="X105" s="29">
        <v>5.72</v>
      </c>
      <c r="Y105" s="29">
        <v>5.7</v>
      </c>
      <c r="Z105" s="29">
        <v>5.63</v>
      </c>
      <c r="AA105" s="29">
        <v>6.44</v>
      </c>
      <c r="AB105" s="29">
        <v>5.89</v>
      </c>
      <c r="AC105" s="29">
        <v>5.59</v>
      </c>
      <c r="AD105" s="29">
        <v>5.65</v>
      </c>
      <c r="AE105" s="29">
        <v>5.59</v>
      </c>
      <c r="AF105" s="28">
        <v>5.0599999999999996</v>
      </c>
      <c r="AG105" s="1">
        <f t="shared" si="5"/>
        <v>5.288275862068966</v>
      </c>
      <c r="AH105" s="2">
        <v>82.880353023768919</v>
      </c>
      <c r="AI105" s="2">
        <f t="shared" si="7"/>
        <v>27.531353918261189</v>
      </c>
    </row>
    <row r="106" spans="1:35" x14ac:dyDescent="0.25">
      <c r="A106" s="4" t="s">
        <v>34</v>
      </c>
      <c r="B106" s="4" t="s">
        <v>64</v>
      </c>
      <c r="C106" s="4" t="s">
        <v>35</v>
      </c>
      <c r="D106" s="28">
        <v>10.24</v>
      </c>
      <c r="E106" s="29">
        <v>11.52</v>
      </c>
      <c r="F106" s="29">
        <v>12.64</v>
      </c>
      <c r="G106" s="29">
        <v>13.18</v>
      </c>
      <c r="H106" s="29">
        <v>10.93</v>
      </c>
      <c r="I106" s="29">
        <v>11.53</v>
      </c>
      <c r="J106" s="29">
        <v>12.48</v>
      </c>
      <c r="K106" s="29">
        <v>13.05</v>
      </c>
      <c r="L106" s="29">
        <v>13.76</v>
      </c>
      <c r="M106" s="29">
        <v>14.88</v>
      </c>
      <c r="N106" s="29">
        <v>14.06</v>
      </c>
      <c r="O106" s="29">
        <v>12.36</v>
      </c>
      <c r="P106" s="29">
        <v>12.1</v>
      </c>
      <c r="Q106" s="29">
        <v>11.34</v>
      </c>
      <c r="R106" s="28">
        <v>9.8699999999999992</v>
      </c>
      <c r="S106" s="29">
        <v>9.0500000000000007</v>
      </c>
      <c r="T106" s="29">
        <v>8.1</v>
      </c>
      <c r="U106" s="29">
        <v>5.64</v>
      </c>
      <c r="V106" s="29">
        <v>3.04</v>
      </c>
      <c r="W106" s="29">
        <v>2.5499999999999998</v>
      </c>
      <c r="X106" s="29">
        <v>2.31</v>
      </c>
      <c r="Y106" s="29">
        <v>2.46</v>
      </c>
      <c r="Z106" s="29">
        <v>2.5299999999999998</v>
      </c>
      <c r="AA106" s="29">
        <v>2.91</v>
      </c>
      <c r="AB106" s="29">
        <v>2.96</v>
      </c>
      <c r="AC106" s="29">
        <v>3.43</v>
      </c>
      <c r="AD106" s="29">
        <v>4.09</v>
      </c>
      <c r="AE106" s="29">
        <v>4.38</v>
      </c>
      <c r="AF106" s="28">
        <v>3.85</v>
      </c>
      <c r="AG106" s="1">
        <f t="shared" si="5"/>
        <v>8.3186206896551731</v>
      </c>
      <c r="AH106" s="2">
        <v>342.81307692307689</v>
      </c>
      <c r="AI106" s="2">
        <f t="shared" si="7"/>
        <v>43.307667052955978</v>
      </c>
    </row>
    <row r="107" spans="1:35" x14ac:dyDescent="0.25">
      <c r="A107" s="4" t="s">
        <v>36</v>
      </c>
      <c r="B107" s="4" t="s">
        <v>65</v>
      </c>
      <c r="C107" s="4" t="s">
        <v>37</v>
      </c>
      <c r="D107" s="28">
        <v>3.69</v>
      </c>
      <c r="E107" s="29">
        <v>3.89</v>
      </c>
      <c r="F107" s="29">
        <v>4.37</v>
      </c>
      <c r="G107" s="29">
        <v>4.3600000000000003</v>
      </c>
      <c r="H107" s="29">
        <v>4.03</v>
      </c>
      <c r="I107" s="29">
        <v>3.86</v>
      </c>
      <c r="J107" s="29">
        <v>3.99</v>
      </c>
      <c r="K107" s="29">
        <v>4.16</v>
      </c>
      <c r="L107" s="29">
        <v>4.18</v>
      </c>
      <c r="M107" s="29">
        <v>4.16</v>
      </c>
      <c r="N107" s="29">
        <v>4.0599999999999996</v>
      </c>
      <c r="O107" s="29">
        <v>3.88</v>
      </c>
      <c r="P107" s="29">
        <v>3.76</v>
      </c>
      <c r="Q107" s="29">
        <v>3.58</v>
      </c>
      <c r="R107" s="28">
        <v>3.11</v>
      </c>
      <c r="S107" s="29">
        <v>3.21</v>
      </c>
      <c r="T107" s="29">
        <v>3.02</v>
      </c>
      <c r="U107" s="29">
        <v>2.33</v>
      </c>
      <c r="V107" s="29">
        <v>1.43</v>
      </c>
      <c r="W107" s="29">
        <v>1.17</v>
      </c>
      <c r="X107" s="29">
        <v>1.07</v>
      </c>
      <c r="Y107" s="29">
        <v>1.0900000000000001</v>
      </c>
      <c r="Z107" s="29">
        <v>1.06</v>
      </c>
      <c r="AA107" s="29">
        <v>1.26</v>
      </c>
      <c r="AB107" s="29">
        <v>1.2</v>
      </c>
      <c r="AC107" s="29">
        <v>1.48</v>
      </c>
      <c r="AD107" s="29">
        <v>1.49</v>
      </c>
      <c r="AE107" s="29">
        <v>1.56</v>
      </c>
      <c r="AF107" s="28">
        <v>1.34</v>
      </c>
      <c r="AG107" s="1">
        <f t="shared" si="5"/>
        <v>2.8203448275862075</v>
      </c>
      <c r="AH107" s="2">
        <v>84.884252050243958</v>
      </c>
      <c r="AI107" s="2">
        <f t="shared" si="7"/>
        <v>14.683029714231761</v>
      </c>
    </row>
    <row r="108" spans="1:35" x14ac:dyDescent="0.25">
      <c r="A108" s="4" t="s">
        <v>38</v>
      </c>
      <c r="B108" s="4" t="s">
        <v>66</v>
      </c>
      <c r="C108" s="4" t="s">
        <v>39</v>
      </c>
      <c r="D108" s="28">
        <v>0.39</v>
      </c>
      <c r="E108" s="29">
        <v>0.34</v>
      </c>
      <c r="F108" s="29">
        <v>0.31</v>
      </c>
      <c r="G108" s="29">
        <v>0.34</v>
      </c>
      <c r="H108" s="29">
        <v>0.39</v>
      </c>
      <c r="I108" s="29">
        <v>0.37</v>
      </c>
      <c r="J108" s="29">
        <v>0.37</v>
      </c>
      <c r="K108" s="29">
        <v>0.3</v>
      </c>
      <c r="L108" s="29">
        <v>0.27</v>
      </c>
      <c r="M108" s="29">
        <v>0.24</v>
      </c>
      <c r="N108" s="29">
        <v>0.27</v>
      </c>
      <c r="O108" s="29">
        <v>0.27</v>
      </c>
      <c r="P108" s="29">
        <v>0.27</v>
      </c>
      <c r="Q108" s="29">
        <v>0.24</v>
      </c>
      <c r="R108" s="28">
        <v>0.25</v>
      </c>
      <c r="S108" s="29">
        <v>0.27</v>
      </c>
      <c r="T108" s="29">
        <v>0.35</v>
      </c>
      <c r="U108" s="29">
        <v>0.54</v>
      </c>
      <c r="V108" s="29">
        <v>1.1499999999999999</v>
      </c>
      <c r="W108" s="29">
        <v>1.1100000000000001</v>
      </c>
      <c r="X108" s="29">
        <v>0.94</v>
      </c>
      <c r="Y108" s="29">
        <v>1.02</v>
      </c>
      <c r="Z108" s="29">
        <v>0.99</v>
      </c>
      <c r="AA108" s="29">
        <v>1.1499999999999999</v>
      </c>
      <c r="AB108" s="29">
        <v>1.2</v>
      </c>
      <c r="AC108" s="29">
        <v>1.1499999999999999</v>
      </c>
      <c r="AD108" s="29">
        <v>1.03</v>
      </c>
      <c r="AE108" s="29">
        <v>1.1599999999999999</v>
      </c>
      <c r="AF108" s="28">
        <v>1.06</v>
      </c>
      <c r="AG108" s="1">
        <f t="shared" si="5"/>
        <v>0.61172413793103431</v>
      </c>
      <c r="AH108" s="2">
        <v>202.26692307692306</v>
      </c>
      <c r="AI108" s="2">
        <f t="shared" si="7"/>
        <v>3.1847040852240043</v>
      </c>
    </row>
    <row r="109" spans="1:35" x14ac:dyDescent="0.25">
      <c r="A109" s="4" t="s">
        <v>40</v>
      </c>
      <c r="B109" s="4" t="s">
        <v>67</v>
      </c>
      <c r="C109" s="4" t="s">
        <v>41</v>
      </c>
      <c r="D109" s="28">
        <v>1</v>
      </c>
      <c r="E109" s="29">
        <v>0.94</v>
      </c>
      <c r="F109" s="29">
        <v>0.73</v>
      </c>
      <c r="G109" s="29">
        <v>0.86</v>
      </c>
      <c r="H109" s="29">
        <v>1</v>
      </c>
      <c r="I109" s="29">
        <v>1.1299999999999999</v>
      </c>
      <c r="J109" s="29">
        <v>0.93</v>
      </c>
      <c r="K109" s="29">
        <v>0.79</v>
      </c>
      <c r="L109" s="29">
        <v>0.76</v>
      </c>
      <c r="M109" s="29">
        <v>0.63</v>
      </c>
      <c r="N109" s="29">
        <v>0.7</v>
      </c>
      <c r="O109" s="29">
        <v>0.7</v>
      </c>
      <c r="P109" s="29">
        <v>0.61</v>
      </c>
      <c r="Q109" s="29">
        <v>0.55000000000000004</v>
      </c>
      <c r="R109" s="28">
        <v>0.54</v>
      </c>
      <c r="S109" s="29">
        <v>0.5</v>
      </c>
      <c r="T109" s="29">
        <v>0.71</v>
      </c>
      <c r="U109" s="29">
        <v>1.72</v>
      </c>
      <c r="V109" s="29">
        <v>2.87</v>
      </c>
      <c r="W109" s="29">
        <v>2.75</v>
      </c>
      <c r="X109" s="29">
        <v>3.05</v>
      </c>
      <c r="Y109" s="29">
        <v>3.15</v>
      </c>
      <c r="Z109" s="29">
        <v>3.26</v>
      </c>
      <c r="AA109" s="29">
        <v>3.72</v>
      </c>
      <c r="AB109" s="29">
        <v>3.45</v>
      </c>
      <c r="AC109" s="29">
        <v>3.01</v>
      </c>
      <c r="AD109" s="29">
        <v>2.78</v>
      </c>
      <c r="AE109" s="29">
        <v>2.64</v>
      </c>
      <c r="AF109" s="28">
        <v>2.54</v>
      </c>
      <c r="AG109" s="1">
        <f t="shared" si="5"/>
        <v>1.655862068965517</v>
      </c>
      <c r="AH109" s="2">
        <v>181.11538461538461</v>
      </c>
      <c r="AI109" s="2">
        <f t="shared" si="7"/>
        <v>8.620602602731493</v>
      </c>
    </row>
    <row r="110" spans="1:35" x14ac:dyDescent="0.25">
      <c r="A110" s="4" t="s">
        <v>42</v>
      </c>
      <c r="B110" s="4" t="s">
        <v>68</v>
      </c>
      <c r="C110" s="4" t="s">
        <v>43</v>
      </c>
      <c r="D110" s="28">
        <v>0.84</v>
      </c>
      <c r="E110" s="29">
        <v>0.89</v>
      </c>
      <c r="F110" s="29">
        <v>0.81</v>
      </c>
      <c r="G110" s="29">
        <v>0.74</v>
      </c>
      <c r="H110" s="29">
        <v>0.92</v>
      </c>
      <c r="I110" s="29">
        <v>1.07</v>
      </c>
      <c r="J110" s="29">
        <v>0.99</v>
      </c>
      <c r="K110" s="29">
        <v>0.97</v>
      </c>
      <c r="L110" s="29">
        <v>0.95</v>
      </c>
      <c r="M110" s="29">
        <v>0.82</v>
      </c>
      <c r="N110" s="29">
        <v>0.81</v>
      </c>
      <c r="O110" s="29">
        <v>0.88</v>
      </c>
      <c r="P110" s="29">
        <v>0.78</v>
      </c>
      <c r="Q110" s="29">
        <v>0.77</v>
      </c>
      <c r="R110" s="28">
        <v>0.82</v>
      </c>
      <c r="S110" s="29">
        <v>0.73</v>
      </c>
      <c r="T110" s="29">
        <v>0.89</v>
      </c>
      <c r="U110" s="29">
        <v>1.37</v>
      </c>
      <c r="V110" s="29">
        <v>1.69</v>
      </c>
      <c r="W110" s="29">
        <v>1.7</v>
      </c>
      <c r="X110" s="29">
        <v>1.83</v>
      </c>
      <c r="Y110" s="29">
        <v>1.96</v>
      </c>
      <c r="Z110" s="29">
        <v>1.94</v>
      </c>
      <c r="AA110" s="29">
        <v>2.12</v>
      </c>
      <c r="AB110" s="29">
        <v>1.92</v>
      </c>
      <c r="AC110" s="29">
        <v>1.66</v>
      </c>
      <c r="AD110" s="29">
        <v>1.5</v>
      </c>
      <c r="AE110" s="29">
        <v>1.67</v>
      </c>
      <c r="AF110" s="28">
        <v>1.47</v>
      </c>
      <c r="AG110" s="1">
        <f t="shared" si="5"/>
        <v>1.2244827586206899</v>
      </c>
      <c r="AH110" s="2">
        <v>272.15307692307692</v>
      </c>
      <c r="AI110" s="2">
        <f t="shared" si="7"/>
        <v>6.37479380306113</v>
      </c>
    </row>
    <row r="111" spans="1:35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I111" s="2"/>
    </row>
    <row r="112" spans="1:35" x14ac:dyDescent="0.25">
      <c r="A112" s="4" t="s">
        <v>2</v>
      </c>
      <c r="B112" s="4" t="s">
        <v>47</v>
      </c>
      <c r="C112" s="4" t="s">
        <v>3</v>
      </c>
      <c r="D112" s="28">
        <v>13.81</v>
      </c>
      <c r="E112" s="29">
        <v>13.65</v>
      </c>
      <c r="F112" s="29">
        <v>12.56</v>
      </c>
      <c r="G112" s="29">
        <v>11.79</v>
      </c>
      <c r="H112" s="29">
        <v>13.18</v>
      </c>
      <c r="I112" s="29">
        <v>12.51</v>
      </c>
      <c r="J112" s="29">
        <v>11.91</v>
      </c>
      <c r="K112" s="29">
        <v>12.4</v>
      </c>
      <c r="L112" s="29">
        <v>11.87</v>
      </c>
      <c r="M112" s="29">
        <v>12.01</v>
      </c>
      <c r="N112" s="29">
        <v>12.99</v>
      </c>
      <c r="O112" s="29">
        <v>13.61</v>
      </c>
      <c r="P112" s="29">
        <v>14.56</v>
      </c>
      <c r="Q112" s="29">
        <v>15.06</v>
      </c>
      <c r="R112" s="28">
        <v>14.66</v>
      </c>
      <c r="S112" s="29">
        <v>14.64</v>
      </c>
      <c r="T112" s="29">
        <v>15.68</v>
      </c>
      <c r="U112" s="29">
        <v>11.7</v>
      </c>
      <c r="V112" s="29">
        <v>6.68</v>
      </c>
      <c r="W112" s="29">
        <v>4.63</v>
      </c>
      <c r="X112" s="29">
        <v>3.66</v>
      </c>
      <c r="Y112" s="29">
        <v>3.76</v>
      </c>
      <c r="Z112" s="29">
        <v>3.6</v>
      </c>
      <c r="AA112" s="29">
        <v>4.46</v>
      </c>
      <c r="AB112" s="29">
        <v>4.1100000000000003</v>
      </c>
      <c r="AC112" s="29">
        <v>4.87</v>
      </c>
      <c r="AD112" s="29">
        <v>5.57</v>
      </c>
      <c r="AE112" s="29">
        <v>5.39</v>
      </c>
      <c r="AF112" s="28">
        <v>4.6399999999999997</v>
      </c>
      <c r="AG112" s="1">
        <f t="shared" si="5"/>
        <v>9.9986206896551728</v>
      </c>
      <c r="AH112" s="2">
        <v>520.61115260144391</v>
      </c>
      <c r="AI112" s="2">
        <f>AG112/100*AH$122</f>
        <v>50.308444562334216</v>
      </c>
    </row>
    <row r="113" spans="1:35" x14ac:dyDescent="0.25">
      <c r="A113" s="4" t="s">
        <v>4</v>
      </c>
      <c r="B113" s="4" t="s">
        <v>49</v>
      </c>
      <c r="C113" s="4" t="s">
        <v>5</v>
      </c>
      <c r="D113" s="28">
        <v>0.55000000000000004</v>
      </c>
      <c r="E113" s="29">
        <v>0.54</v>
      </c>
      <c r="F113" s="29">
        <v>0.36</v>
      </c>
      <c r="G113" s="29">
        <v>0.33</v>
      </c>
      <c r="H113" s="29">
        <v>0.4</v>
      </c>
      <c r="I113" s="29">
        <v>0.44</v>
      </c>
      <c r="J113" s="29">
        <v>0.38</v>
      </c>
      <c r="K113" s="29">
        <v>0.37</v>
      </c>
      <c r="L113" s="29">
        <v>0.37</v>
      </c>
      <c r="M113" s="29">
        <v>0.35</v>
      </c>
      <c r="N113" s="29">
        <v>0.38</v>
      </c>
      <c r="O113" s="29">
        <v>0.37</v>
      </c>
      <c r="P113" s="29">
        <v>0.4</v>
      </c>
      <c r="Q113" s="29">
        <v>0.41</v>
      </c>
      <c r="R113" s="28">
        <v>0.49</v>
      </c>
      <c r="S113" s="29">
        <v>0.42</v>
      </c>
      <c r="T113" s="29">
        <v>0.43</v>
      </c>
      <c r="U113" s="29">
        <v>1.01</v>
      </c>
      <c r="V113" s="29">
        <v>1.24</v>
      </c>
      <c r="W113" s="29">
        <v>1.35</v>
      </c>
      <c r="X113" s="29">
        <v>1.24</v>
      </c>
      <c r="Y113" s="29">
        <v>1.26</v>
      </c>
      <c r="Z113" s="29">
        <v>1.08</v>
      </c>
      <c r="AA113" s="29">
        <v>1.1299999999999999</v>
      </c>
      <c r="AB113" s="29">
        <v>0.91</v>
      </c>
      <c r="AC113" s="29">
        <v>0.75</v>
      </c>
      <c r="AD113" s="29">
        <v>0.76</v>
      </c>
      <c r="AE113" s="29">
        <v>0.82</v>
      </c>
      <c r="AF113" s="28">
        <v>0.88</v>
      </c>
      <c r="AG113" s="1">
        <f t="shared" si="5"/>
        <v>0.66965517241379313</v>
      </c>
      <c r="AH113" s="2">
        <v>61.822517105535979</v>
      </c>
      <c r="AI113" s="2">
        <f t="shared" ref="AI113:AI132" si="8">AG113/100*AH$122</f>
        <v>3.3693957559681698</v>
      </c>
    </row>
    <row r="114" spans="1:35" x14ac:dyDescent="0.25">
      <c r="A114" s="4" t="s">
        <v>6</v>
      </c>
      <c r="B114" s="4" t="s">
        <v>50</v>
      </c>
      <c r="C114" s="4" t="s">
        <v>7</v>
      </c>
      <c r="D114" s="28">
        <v>36.799999999999997</v>
      </c>
      <c r="E114" s="29">
        <v>38.19</v>
      </c>
      <c r="F114" s="29">
        <v>45.6</v>
      </c>
      <c r="G114" s="29">
        <v>42.35</v>
      </c>
      <c r="H114" s="29">
        <v>36.909999999999997</v>
      </c>
      <c r="I114" s="29">
        <v>36.659999999999997</v>
      </c>
      <c r="J114" s="29">
        <v>37.6</v>
      </c>
      <c r="K114" s="29">
        <v>37.619999999999997</v>
      </c>
      <c r="L114" s="29">
        <v>39.090000000000003</v>
      </c>
      <c r="M114" s="29">
        <v>44.16</v>
      </c>
      <c r="N114" s="29">
        <v>38.46</v>
      </c>
      <c r="O114" s="29">
        <v>37.36</v>
      </c>
      <c r="P114" s="29">
        <v>37.22</v>
      </c>
      <c r="Q114" s="29">
        <v>38.53</v>
      </c>
      <c r="R114" s="28">
        <v>40.22</v>
      </c>
      <c r="S114" s="29">
        <v>42.96</v>
      </c>
      <c r="T114" s="29">
        <v>38.31</v>
      </c>
      <c r="U114" s="29">
        <v>25.42</v>
      </c>
      <c r="V114" s="29">
        <v>15.61</v>
      </c>
      <c r="W114" s="29">
        <v>11.33</v>
      </c>
      <c r="X114" s="29">
        <v>9.93</v>
      </c>
      <c r="Y114" s="29">
        <v>10.61</v>
      </c>
      <c r="Z114" s="29">
        <v>10.95</v>
      </c>
      <c r="AA114" s="29">
        <v>15.02</v>
      </c>
      <c r="AB114" s="29">
        <v>14.74</v>
      </c>
      <c r="AC114" s="29">
        <v>17.18</v>
      </c>
      <c r="AD114" s="29">
        <v>21.92</v>
      </c>
      <c r="AE114" s="29">
        <v>22.14</v>
      </c>
      <c r="AF114" s="28">
        <v>18.579999999999998</v>
      </c>
      <c r="AG114" s="1">
        <f t="shared" si="5"/>
        <v>29.705862068965516</v>
      </c>
      <c r="AH114" s="2">
        <v>516.7715384615384</v>
      </c>
      <c r="AI114" s="2">
        <f>AG114/100*AH$122</f>
        <v>149.4661875331565</v>
      </c>
    </row>
    <row r="115" spans="1:35" x14ac:dyDescent="0.25">
      <c r="A115" s="4" t="s">
        <v>8</v>
      </c>
      <c r="B115" s="4" t="s">
        <v>51</v>
      </c>
      <c r="C115" s="4" t="s">
        <v>9</v>
      </c>
      <c r="D115" s="28">
        <v>0.77</v>
      </c>
      <c r="E115" s="29">
        <v>0.63</v>
      </c>
      <c r="F115" s="29">
        <v>0.56000000000000005</v>
      </c>
      <c r="G115" s="29">
        <v>0.49</v>
      </c>
      <c r="H115" s="29">
        <v>0.62</v>
      </c>
      <c r="I115" s="29">
        <v>0.65</v>
      </c>
      <c r="J115" s="29">
        <v>0.67</v>
      </c>
      <c r="K115" s="29">
        <v>0.7</v>
      </c>
      <c r="L115" s="29">
        <v>0.64</v>
      </c>
      <c r="M115" s="29">
        <v>0.71</v>
      </c>
      <c r="N115" s="29">
        <v>0.79</v>
      </c>
      <c r="O115" s="29">
        <v>0.92</v>
      </c>
      <c r="P115" s="29">
        <v>0.91</v>
      </c>
      <c r="Q115" s="29">
        <v>0.96</v>
      </c>
      <c r="R115" s="28">
        <v>1.08</v>
      </c>
      <c r="S115" s="29">
        <v>1.02</v>
      </c>
      <c r="T115" s="29">
        <v>1.03</v>
      </c>
      <c r="U115" s="29">
        <v>0.75</v>
      </c>
      <c r="V115" s="29">
        <v>0.49</v>
      </c>
      <c r="W115" s="29">
        <v>0.32</v>
      </c>
      <c r="X115" s="29">
        <v>0.22</v>
      </c>
      <c r="Y115" s="29">
        <v>0.22</v>
      </c>
      <c r="Z115" s="29">
        <v>0.19</v>
      </c>
      <c r="AA115" s="29">
        <v>0.26</v>
      </c>
      <c r="AB115" s="29">
        <v>0.27</v>
      </c>
      <c r="AC115" s="29">
        <v>0.36</v>
      </c>
      <c r="AD115" s="29">
        <v>0.31</v>
      </c>
      <c r="AE115" s="29">
        <v>0.34</v>
      </c>
      <c r="AF115" s="28">
        <v>0.33</v>
      </c>
      <c r="AG115" s="1">
        <f t="shared" si="5"/>
        <v>0.59344827586206883</v>
      </c>
      <c r="AH115" s="2">
        <v>355.24692307692305</v>
      </c>
      <c r="AI115" s="2">
        <f t="shared" si="8"/>
        <v>2.9859578249336862</v>
      </c>
    </row>
    <row r="116" spans="1:35" x14ac:dyDescent="0.25">
      <c r="A116" s="4" t="s">
        <v>10</v>
      </c>
      <c r="B116" s="4" t="s">
        <v>52</v>
      </c>
      <c r="C116" s="4" t="s">
        <v>11</v>
      </c>
      <c r="D116" s="28">
        <v>0.76</v>
      </c>
      <c r="E116" s="29">
        <v>0.72</v>
      </c>
      <c r="F116" s="29">
        <v>0.56999999999999995</v>
      </c>
      <c r="G116" s="29">
        <v>0.51</v>
      </c>
      <c r="H116" s="29">
        <v>0.8</v>
      </c>
      <c r="I116" s="29">
        <v>0.77</v>
      </c>
      <c r="J116" s="29">
        <v>0.68</v>
      </c>
      <c r="K116" s="29">
        <v>0.57999999999999996</v>
      </c>
      <c r="L116" s="29">
        <v>0.67</v>
      </c>
      <c r="M116" s="29">
        <v>0.54</v>
      </c>
      <c r="N116" s="29">
        <v>0.53</v>
      </c>
      <c r="O116" s="29">
        <v>0.5</v>
      </c>
      <c r="P116" s="29">
        <v>0.49</v>
      </c>
      <c r="Q116" s="29">
        <v>0.42</v>
      </c>
      <c r="R116" s="28">
        <v>0.39</v>
      </c>
      <c r="S116" s="29">
        <v>0.37</v>
      </c>
      <c r="T116" s="29">
        <v>0.54</v>
      </c>
      <c r="U116" s="29">
        <v>0.97</v>
      </c>
      <c r="V116" s="29">
        <v>1.03</v>
      </c>
      <c r="W116" s="29">
        <v>1.05</v>
      </c>
      <c r="X116" s="29">
        <v>1.01</v>
      </c>
      <c r="Y116" s="29">
        <v>1.1000000000000001</v>
      </c>
      <c r="Z116" s="29">
        <v>1.19</v>
      </c>
      <c r="AA116" s="29">
        <v>1.66</v>
      </c>
      <c r="AB116" s="29">
        <v>1.55</v>
      </c>
      <c r="AC116" s="29">
        <v>1.46</v>
      </c>
      <c r="AD116" s="29">
        <v>1.46</v>
      </c>
      <c r="AE116" s="29">
        <v>1.27</v>
      </c>
      <c r="AF116" s="28">
        <v>1.1399999999999999</v>
      </c>
      <c r="AG116" s="1">
        <f t="shared" si="5"/>
        <v>0.85275862068965536</v>
      </c>
      <c r="AH116" s="2">
        <v>180.49385908209436</v>
      </c>
      <c r="AI116" s="2">
        <f t="shared" si="8"/>
        <v>4.2906877984084888</v>
      </c>
    </row>
    <row r="117" spans="1:35" x14ac:dyDescent="0.25">
      <c r="A117" s="4" t="s">
        <v>12</v>
      </c>
      <c r="B117" s="4" t="s">
        <v>53</v>
      </c>
      <c r="C117" s="4" t="s">
        <v>13</v>
      </c>
      <c r="D117" s="28">
        <v>2.27</v>
      </c>
      <c r="E117" s="29">
        <v>2.37</v>
      </c>
      <c r="F117" s="29">
        <v>2.2599999999999998</v>
      </c>
      <c r="G117" s="29">
        <v>2.19</v>
      </c>
      <c r="H117" s="29">
        <v>2.4300000000000002</v>
      </c>
      <c r="I117" s="29">
        <v>2.4900000000000002</v>
      </c>
      <c r="J117" s="29">
        <v>2.4500000000000002</v>
      </c>
      <c r="K117" s="29">
        <v>2.68</v>
      </c>
      <c r="L117" s="29">
        <v>2.42</v>
      </c>
      <c r="M117" s="29">
        <v>2.2799999999999998</v>
      </c>
      <c r="N117" s="29">
        <v>2.9</v>
      </c>
      <c r="O117" s="29">
        <v>3.31</v>
      </c>
      <c r="P117" s="29">
        <v>3.16</v>
      </c>
      <c r="Q117" s="29">
        <v>2.94</v>
      </c>
      <c r="R117" s="28">
        <v>2.9</v>
      </c>
      <c r="S117" s="29">
        <v>2.82</v>
      </c>
      <c r="T117" s="29">
        <v>2.99</v>
      </c>
      <c r="U117" s="29">
        <v>2.58</v>
      </c>
      <c r="V117" s="29">
        <v>1.55</v>
      </c>
      <c r="W117" s="29">
        <v>1.03</v>
      </c>
      <c r="X117" s="29">
        <v>0.89</v>
      </c>
      <c r="Y117" s="29">
        <v>0.82</v>
      </c>
      <c r="Z117" s="29">
        <v>0.79</v>
      </c>
      <c r="AA117" s="29">
        <v>0.94</v>
      </c>
      <c r="AB117" s="29">
        <v>1.1100000000000001</v>
      </c>
      <c r="AC117" s="29">
        <v>0.86</v>
      </c>
      <c r="AD117" s="29">
        <v>0.94</v>
      </c>
      <c r="AE117" s="29">
        <v>1.18</v>
      </c>
      <c r="AF117" s="28">
        <v>1.0900000000000001</v>
      </c>
      <c r="AG117" s="1">
        <f t="shared" si="5"/>
        <v>2.0220689655172412</v>
      </c>
      <c r="AH117" s="2">
        <v>161.49159084642955</v>
      </c>
      <c r="AI117" s="2">
        <f t="shared" si="8"/>
        <v>10.174117771883289</v>
      </c>
    </row>
    <row r="118" spans="1:35" x14ac:dyDescent="0.25">
      <c r="A118" s="4" t="s">
        <v>14</v>
      </c>
      <c r="B118" s="4" t="s">
        <v>54</v>
      </c>
      <c r="C118" s="4" t="s">
        <v>15</v>
      </c>
      <c r="D118" s="28">
        <v>0.57999999999999996</v>
      </c>
      <c r="E118" s="29">
        <v>0.51</v>
      </c>
      <c r="F118" s="29">
        <v>0.39</v>
      </c>
      <c r="G118" s="29">
        <v>0.44</v>
      </c>
      <c r="H118" s="29">
        <v>0.41</v>
      </c>
      <c r="I118" s="29">
        <v>0.44</v>
      </c>
      <c r="J118" s="29">
        <v>0.47</v>
      </c>
      <c r="K118" s="29">
        <v>0.44</v>
      </c>
      <c r="L118" s="29">
        <v>0.43</v>
      </c>
      <c r="M118" s="29">
        <v>0.39</v>
      </c>
      <c r="N118" s="29">
        <v>0.46</v>
      </c>
      <c r="O118" s="29">
        <v>0.53</v>
      </c>
      <c r="P118" s="29">
        <v>0.49</v>
      </c>
      <c r="Q118" s="29">
        <v>0.51</v>
      </c>
      <c r="R118" s="28">
        <v>0.45</v>
      </c>
      <c r="S118" s="29">
        <v>0.5</v>
      </c>
      <c r="T118" s="29">
        <v>0.5</v>
      </c>
      <c r="U118" s="29">
        <v>0.59</v>
      </c>
      <c r="V118" s="29">
        <v>0.67</v>
      </c>
      <c r="W118" s="29">
        <v>0.45</v>
      </c>
      <c r="X118" s="29">
        <v>0.42</v>
      </c>
      <c r="Y118" s="29">
        <v>0.4</v>
      </c>
      <c r="Z118" s="29">
        <v>0.39</v>
      </c>
      <c r="AA118" s="29">
        <v>0.36</v>
      </c>
      <c r="AB118" s="29">
        <v>0.36</v>
      </c>
      <c r="AC118" s="29">
        <v>0.35</v>
      </c>
      <c r="AD118" s="29">
        <v>0.42</v>
      </c>
      <c r="AE118" s="29">
        <v>0.28999999999999998</v>
      </c>
      <c r="AF118" s="28">
        <v>0.26</v>
      </c>
      <c r="AG118" s="1">
        <f t="shared" si="5"/>
        <v>0.4448275862068965</v>
      </c>
      <c r="AH118" s="2">
        <v>95.661963664476218</v>
      </c>
      <c r="AI118" s="2">
        <f t="shared" si="8"/>
        <v>2.238167108753315</v>
      </c>
    </row>
    <row r="119" spans="1:35" x14ac:dyDescent="0.25">
      <c r="A119" s="4" t="s">
        <v>16</v>
      </c>
      <c r="B119" s="4" t="s">
        <v>56</v>
      </c>
      <c r="C119" s="4" t="s">
        <v>17</v>
      </c>
      <c r="D119" s="28">
        <v>0.53</v>
      </c>
      <c r="E119" s="29">
        <v>0.42</v>
      </c>
      <c r="F119" s="29">
        <v>0.41</v>
      </c>
      <c r="G119" s="29">
        <v>0.36</v>
      </c>
      <c r="H119" s="29">
        <v>0.36</v>
      </c>
      <c r="I119" s="29">
        <v>0.31</v>
      </c>
      <c r="J119" s="29">
        <v>0.32</v>
      </c>
      <c r="K119" s="29">
        <v>0.28000000000000003</v>
      </c>
      <c r="L119" s="29">
        <v>0.23</v>
      </c>
      <c r="M119" s="29">
        <v>0.17</v>
      </c>
      <c r="N119" s="29">
        <v>0.23</v>
      </c>
      <c r="O119" s="29">
        <v>0.26</v>
      </c>
      <c r="P119" s="29">
        <v>0.21</v>
      </c>
      <c r="Q119" s="29">
        <v>0.2</v>
      </c>
      <c r="R119" s="28">
        <v>0.18</v>
      </c>
      <c r="S119" s="29">
        <v>0.2</v>
      </c>
      <c r="T119" s="29">
        <v>0.18</v>
      </c>
      <c r="U119" s="29">
        <v>0.4</v>
      </c>
      <c r="V119" s="29">
        <v>0.99</v>
      </c>
      <c r="W119" s="29">
        <v>1.2</v>
      </c>
      <c r="X119" s="29">
        <v>1.39</v>
      </c>
      <c r="Y119" s="29">
        <v>1.32</v>
      </c>
      <c r="Z119" s="29">
        <v>1.59</v>
      </c>
      <c r="AA119" s="29">
        <v>1.21</v>
      </c>
      <c r="AB119" s="29">
        <v>1.29</v>
      </c>
      <c r="AC119" s="29">
        <v>1.36</v>
      </c>
      <c r="AD119" s="29">
        <v>1.1399999999999999</v>
      </c>
      <c r="AE119" s="29">
        <v>1.08</v>
      </c>
      <c r="AF119" s="28">
        <v>0.97</v>
      </c>
      <c r="AG119" s="1">
        <f t="shared" si="5"/>
        <v>0.64793103448275857</v>
      </c>
      <c r="AH119" s="2">
        <v>96.462814436748104</v>
      </c>
      <c r="AI119" s="2">
        <f t="shared" si="8"/>
        <v>3.2600899204244032</v>
      </c>
    </row>
    <row r="120" spans="1:35" x14ac:dyDescent="0.25">
      <c r="A120" s="4" t="s">
        <v>18</v>
      </c>
      <c r="B120" s="4" t="s">
        <v>55</v>
      </c>
      <c r="C120" s="4" t="s">
        <v>19</v>
      </c>
      <c r="D120" s="28">
        <v>0.37</v>
      </c>
      <c r="E120" s="29">
        <v>0.31</v>
      </c>
      <c r="F120" s="29">
        <v>0.27</v>
      </c>
      <c r="G120" s="29">
        <v>0.24</v>
      </c>
      <c r="H120" s="29">
        <v>0.23</v>
      </c>
      <c r="I120" s="29">
        <v>0.37</v>
      </c>
      <c r="J120" s="29">
        <v>0.47</v>
      </c>
      <c r="K120" s="29">
        <v>0.34</v>
      </c>
      <c r="L120" s="29">
        <v>0.27</v>
      </c>
      <c r="M120" s="29">
        <v>0.19</v>
      </c>
      <c r="N120" s="29">
        <v>0.28999999999999998</v>
      </c>
      <c r="O120" s="29">
        <v>0.32</v>
      </c>
      <c r="P120" s="29">
        <v>0.31</v>
      </c>
      <c r="Q120" s="29">
        <v>0.27</v>
      </c>
      <c r="R120" s="28">
        <v>0.32</v>
      </c>
      <c r="S120" s="29">
        <v>0.26</v>
      </c>
      <c r="T120" s="29">
        <v>0.22</v>
      </c>
      <c r="U120" s="29">
        <v>0.49</v>
      </c>
      <c r="V120" s="29">
        <v>1.22</v>
      </c>
      <c r="W120" s="29">
        <v>1.7</v>
      </c>
      <c r="X120" s="29">
        <v>2.1</v>
      </c>
      <c r="Y120" s="29">
        <v>2.19</v>
      </c>
      <c r="Z120" s="29">
        <v>2.46</v>
      </c>
      <c r="AA120" s="29">
        <v>2</v>
      </c>
      <c r="AB120" s="29">
        <v>2.0299999999999998</v>
      </c>
      <c r="AC120" s="29">
        <v>2.04</v>
      </c>
      <c r="AD120" s="29">
        <v>1.51</v>
      </c>
      <c r="AE120" s="29">
        <v>1.76</v>
      </c>
      <c r="AF120" s="28">
        <v>1.7</v>
      </c>
      <c r="AG120" s="1">
        <f t="shared" si="5"/>
        <v>0.90517241379310343</v>
      </c>
      <c r="AH120" s="2">
        <v>119.33</v>
      </c>
      <c r="AI120" s="2">
        <f t="shared" si="8"/>
        <v>4.5544098143236065</v>
      </c>
    </row>
    <row r="121" spans="1:35" x14ac:dyDescent="0.25">
      <c r="A121" s="4" t="s">
        <v>20</v>
      </c>
      <c r="B121" s="4" t="s">
        <v>57</v>
      </c>
      <c r="C121" s="4" t="s">
        <v>21</v>
      </c>
      <c r="D121" s="28">
        <v>0.44</v>
      </c>
      <c r="E121" s="29">
        <v>0.48</v>
      </c>
      <c r="F121" s="29">
        <v>0.4</v>
      </c>
      <c r="G121" s="29">
        <v>0.31</v>
      </c>
      <c r="H121" s="29">
        <v>0.35</v>
      </c>
      <c r="I121" s="29">
        <v>0.36</v>
      </c>
      <c r="J121" s="29">
        <v>0.35</v>
      </c>
      <c r="K121" s="29">
        <v>0.33</v>
      </c>
      <c r="L121" s="29">
        <v>0.28999999999999998</v>
      </c>
      <c r="M121" s="29">
        <v>0.27</v>
      </c>
      <c r="N121" s="29">
        <v>0.27</v>
      </c>
      <c r="O121" s="29">
        <v>0.35</v>
      </c>
      <c r="P121" s="29">
        <v>0.35</v>
      </c>
      <c r="Q121" s="29">
        <v>0.26</v>
      </c>
      <c r="R121" s="28">
        <v>0.31</v>
      </c>
      <c r="S121" s="29">
        <v>0.28999999999999998</v>
      </c>
      <c r="T121" s="29">
        <v>0.32</v>
      </c>
      <c r="U121" s="29">
        <v>0.45</v>
      </c>
      <c r="V121" s="29">
        <v>0.51</v>
      </c>
      <c r="W121" s="29">
        <v>0.52</v>
      </c>
      <c r="X121" s="29">
        <v>0.51</v>
      </c>
      <c r="Y121" s="29">
        <v>0.52</v>
      </c>
      <c r="Z121" s="29">
        <v>0.48</v>
      </c>
      <c r="AA121" s="29">
        <v>0.56000000000000005</v>
      </c>
      <c r="AB121" s="29">
        <v>0.47</v>
      </c>
      <c r="AC121" s="29">
        <v>0.44</v>
      </c>
      <c r="AD121" s="29">
        <v>0.37</v>
      </c>
      <c r="AE121" s="29">
        <v>0.35</v>
      </c>
      <c r="AF121" s="28">
        <v>0.33</v>
      </c>
      <c r="AG121" s="1">
        <f t="shared" si="5"/>
        <v>0.38758620689655165</v>
      </c>
      <c r="AH121" s="2">
        <v>110.31076923076922</v>
      </c>
      <c r="AI121" s="2">
        <f t="shared" si="8"/>
        <v>1.9501549071618032</v>
      </c>
    </row>
    <row r="122" spans="1:35" x14ac:dyDescent="0.25">
      <c r="A122" s="32" t="s">
        <v>22</v>
      </c>
      <c r="B122" s="32" t="s">
        <v>58</v>
      </c>
      <c r="C122" s="32" t="s">
        <v>23</v>
      </c>
      <c r="D122" s="28">
        <v>0</v>
      </c>
      <c r="E122" s="28">
        <v>0</v>
      </c>
      <c r="F122" s="28">
        <v>0</v>
      </c>
      <c r="G122" s="28">
        <v>0</v>
      </c>
      <c r="H122" s="28">
        <v>0</v>
      </c>
      <c r="I122" s="28">
        <v>0</v>
      </c>
      <c r="J122" s="28">
        <v>0</v>
      </c>
      <c r="K122" s="28">
        <v>0</v>
      </c>
      <c r="L122" s="28">
        <v>0</v>
      </c>
      <c r="M122" s="28">
        <v>0</v>
      </c>
      <c r="N122" s="28">
        <v>0</v>
      </c>
      <c r="O122" s="28">
        <v>0</v>
      </c>
      <c r="P122" s="28">
        <v>0</v>
      </c>
      <c r="Q122" s="28">
        <v>0</v>
      </c>
      <c r="R122" s="28">
        <v>0</v>
      </c>
      <c r="S122" s="28">
        <v>0</v>
      </c>
      <c r="T122" s="28">
        <v>0</v>
      </c>
      <c r="U122" s="28">
        <v>0</v>
      </c>
      <c r="V122" s="28">
        <v>0</v>
      </c>
      <c r="W122" s="28">
        <v>0</v>
      </c>
      <c r="X122" s="28">
        <v>0</v>
      </c>
      <c r="Y122" s="28">
        <v>0</v>
      </c>
      <c r="Z122" s="28">
        <v>0</v>
      </c>
      <c r="AA122" s="28">
        <v>0</v>
      </c>
      <c r="AB122" s="28">
        <v>0</v>
      </c>
      <c r="AC122" s="28">
        <v>0</v>
      </c>
      <c r="AD122" s="28">
        <v>0</v>
      </c>
      <c r="AE122" s="28">
        <v>0</v>
      </c>
      <c r="AF122" s="28">
        <v>0</v>
      </c>
      <c r="AG122" s="1">
        <f t="shared" si="5"/>
        <v>0</v>
      </c>
      <c r="AH122" s="2">
        <v>503.15384615384613</v>
      </c>
      <c r="AI122" s="1">
        <f t="shared" si="8"/>
        <v>0</v>
      </c>
    </row>
    <row r="123" spans="1:35" x14ac:dyDescent="0.25">
      <c r="A123" s="4" t="s">
        <v>24</v>
      </c>
      <c r="B123" s="4" t="s">
        <v>59</v>
      </c>
      <c r="C123" s="4" t="s">
        <v>25</v>
      </c>
      <c r="D123" s="28">
        <v>1</v>
      </c>
      <c r="E123" s="29">
        <v>1.0900000000000001</v>
      </c>
      <c r="F123" s="29">
        <v>0.95</v>
      </c>
      <c r="G123" s="29">
        <v>0.93</v>
      </c>
      <c r="H123" s="29">
        <v>1.1599999999999999</v>
      </c>
      <c r="I123" s="29">
        <v>1.18</v>
      </c>
      <c r="J123" s="29">
        <v>1.03</v>
      </c>
      <c r="K123" s="29">
        <v>0.91</v>
      </c>
      <c r="L123" s="29">
        <v>0.94</v>
      </c>
      <c r="M123" s="29">
        <v>0.98</v>
      </c>
      <c r="N123" s="29">
        <v>1.21</v>
      </c>
      <c r="O123" s="29">
        <v>1.1599999999999999</v>
      </c>
      <c r="P123" s="29">
        <v>1.05</v>
      </c>
      <c r="Q123" s="29">
        <v>1.18</v>
      </c>
      <c r="R123" s="28">
        <v>1.21</v>
      </c>
      <c r="S123" s="29">
        <v>0.97</v>
      </c>
      <c r="T123" s="29">
        <v>1.05</v>
      </c>
      <c r="U123" s="29">
        <v>3.03</v>
      </c>
      <c r="V123" s="29">
        <v>5.13</v>
      </c>
      <c r="W123" s="29">
        <v>6.4</v>
      </c>
      <c r="X123" s="29">
        <v>6.69</v>
      </c>
      <c r="Y123" s="29">
        <v>7.81</v>
      </c>
      <c r="Z123" s="29">
        <v>6.9</v>
      </c>
      <c r="AA123" s="29">
        <v>7.49</v>
      </c>
      <c r="AB123" s="29">
        <v>6.21</v>
      </c>
      <c r="AC123" s="29">
        <v>5.19</v>
      </c>
      <c r="AD123" s="29">
        <v>4.2300000000000004</v>
      </c>
      <c r="AE123" s="29">
        <v>4.51</v>
      </c>
      <c r="AF123" s="28">
        <v>5</v>
      </c>
      <c r="AG123" s="1">
        <f t="shared" si="5"/>
        <v>2.9858620689655173</v>
      </c>
      <c r="AH123" s="2">
        <v>384.4207965947096</v>
      </c>
      <c r="AI123" s="2">
        <f t="shared" si="8"/>
        <v>15.023479840848806</v>
      </c>
    </row>
    <row r="124" spans="1:35" x14ac:dyDescent="0.25">
      <c r="A124" s="4" t="s">
        <v>26</v>
      </c>
      <c r="B124" s="4" t="s">
        <v>60</v>
      </c>
      <c r="C124" s="4" t="s">
        <v>27</v>
      </c>
      <c r="D124" s="28">
        <v>2.7</v>
      </c>
      <c r="E124" s="29">
        <v>2.5</v>
      </c>
      <c r="F124" s="29">
        <v>1.87</v>
      </c>
      <c r="G124" s="29">
        <v>1.98</v>
      </c>
      <c r="H124" s="29">
        <v>2.6</v>
      </c>
      <c r="I124" s="29">
        <v>2.77</v>
      </c>
      <c r="J124" s="29">
        <v>2.59</v>
      </c>
      <c r="K124" s="29">
        <v>2.2599999999999998</v>
      </c>
      <c r="L124" s="29">
        <v>2.15</v>
      </c>
      <c r="M124" s="29">
        <v>1.73</v>
      </c>
      <c r="N124" s="29">
        <v>2.0699999999999998</v>
      </c>
      <c r="O124" s="29">
        <v>1.81</v>
      </c>
      <c r="P124" s="29">
        <v>1.71</v>
      </c>
      <c r="Q124" s="29">
        <v>1.61</v>
      </c>
      <c r="R124" s="28">
        <v>1.52</v>
      </c>
      <c r="S124" s="29">
        <v>1.31</v>
      </c>
      <c r="T124" s="29">
        <v>1.74</v>
      </c>
      <c r="U124" s="29">
        <v>3.23</v>
      </c>
      <c r="V124" s="29">
        <v>3.72</v>
      </c>
      <c r="W124" s="29">
        <v>3.87</v>
      </c>
      <c r="X124" s="29">
        <v>3.8</v>
      </c>
      <c r="Y124" s="29">
        <v>4.2300000000000004</v>
      </c>
      <c r="Z124" s="29">
        <v>4.32</v>
      </c>
      <c r="AA124" s="29">
        <v>4.96</v>
      </c>
      <c r="AB124" s="29">
        <v>3.94</v>
      </c>
      <c r="AC124" s="29">
        <v>4.1100000000000003</v>
      </c>
      <c r="AD124" s="29">
        <v>4.5999999999999996</v>
      </c>
      <c r="AE124" s="29">
        <v>3.74</v>
      </c>
      <c r="AF124" s="28">
        <v>2.94</v>
      </c>
      <c r="AG124" s="1">
        <f t="shared" si="5"/>
        <v>2.8406896551724126</v>
      </c>
      <c r="AH124" s="2">
        <v>74.730769230769226</v>
      </c>
      <c r="AI124" s="2">
        <f t="shared" si="8"/>
        <v>14.293039257294422</v>
      </c>
    </row>
    <row r="125" spans="1:35" x14ac:dyDescent="0.25">
      <c r="A125" s="4" t="s">
        <v>28</v>
      </c>
      <c r="B125" s="4" t="s">
        <v>61</v>
      </c>
      <c r="C125" s="4" t="s">
        <v>29</v>
      </c>
      <c r="D125" s="28">
        <v>4.01</v>
      </c>
      <c r="E125" s="29">
        <v>4.34</v>
      </c>
      <c r="F125" s="29">
        <v>3.76</v>
      </c>
      <c r="G125" s="29">
        <v>4.79</v>
      </c>
      <c r="H125" s="29">
        <v>5.16</v>
      </c>
      <c r="I125" s="29">
        <v>4.8</v>
      </c>
      <c r="J125" s="29">
        <v>4.37</v>
      </c>
      <c r="K125" s="29">
        <v>4.2</v>
      </c>
      <c r="L125" s="29">
        <v>4.2699999999999996</v>
      </c>
      <c r="M125" s="29">
        <v>3.73</v>
      </c>
      <c r="N125" s="29">
        <v>4.3</v>
      </c>
      <c r="O125" s="29">
        <v>4.07</v>
      </c>
      <c r="P125" s="29">
        <v>4.1399999999999997</v>
      </c>
      <c r="Q125" s="29">
        <v>4.45</v>
      </c>
      <c r="R125" s="28">
        <v>4.54</v>
      </c>
      <c r="S125" s="29">
        <v>3.89</v>
      </c>
      <c r="T125" s="29">
        <v>3.85</v>
      </c>
      <c r="U125" s="29">
        <v>9.16</v>
      </c>
      <c r="V125" s="29">
        <v>11.02</v>
      </c>
      <c r="W125" s="29">
        <v>13.46</v>
      </c>
      <c r="X125" s="29">
        <v>12.51</v>
      </c>
      <c r="Y125" s="29">
        <v>12.26</v>
      </c>
      <c r="Z125" s="29">
        <v>11.1</v>
      </c>
      <c r="AA125" s="29">
        <v>11.99</v>
      </c>
      <c r="AB125" s="29">
        <v>10.63</v>
      </c>
      <c r="AC125" s="29">
        <v>10.17</v>
      </c>
      <c r="AD125" s="29">
        <v>8.7899999999999991</v>
      </c>
      <c r="AE125" s="29">
        <v>9.4499999999999993</v>
      </c>
      <c r="AF125" s="28">
        <v>9.52</v>
      </c>
      <c r="AG125" s="1">
        <f t="shared" si="5"/>
        <v>6.9906896551724138</v>
      </c>
      <c r="AH125" s="2">
        <v>309.2746153846154</v>
      </c>
      <c r="AI125" s="2">
        <f t="shared" si="8"/>
        <v>35.17392387267904</v>
      </c>
    </row>
    <row r="126" spans="1:35" x14ac:dyDescent="0.25">
      <c r="A126" s="4" t="s">
        <v>30</v>
      </c>
      <c r="B126" s="4" t="s">
        <v>62</v>
      </c>
      <c r="C126" s="4" t="s">
        <v>31</v>
      </c>
      <c r="D126" s="28">
        <v>0.16</v>
      </c>
      <c r="E126" s="29">
        <v>0.2</v>
      </c>
      <c r="F126" s="29">
        <v>0.16</v>
      </c>
      <c r="G126" s="29">
        <v>0.12</v>
      </c>
      <c r="H126" s="29">
        <v>0.15</v>
      </c>
      <c r="I126" s="29">
        <v>0.16</v>
      </c>
      <c r="J126" s="29">
        <v>0.16</v>
      </c>
      <c r="K126" s="29">
        <v>0.16</v>
      </c>
      <c r="L126" s="29">
        <v>0.14000000000000001</v>
      </c>
      <c r="M126" s="29">
        <v>0.12</v>
      </c>
      <c r="N126" s="29">
        <v>0.13</v>
      </c>
      <c r="O126" s="29">
        <v>0.14000000000000001</v>
      </c>
      <c r="P126" s="29">
        <v>0.14000000000000001</v>
      </c>
      <c r="Q126" s="29">
        <v>0.11</v>
      </c>
      <c r="R126" s="28">
        <v>0.12</v>
      </c>
      <c r="S126" s="29">
        <v>0.1</v>
      </c>
      <c r="T126" s="29">
        <v>0.1</v>
      </c>
      <c r="U126" s="29">
        <v>0.24</v>
      </c>
      <c r="V126" s="29">
        <v>0.41</v>
      </c>
      <c r="W126" s="29">
        <v>0.45</v>
      </c>
      <c r="X126" s="29">
        <v>0.48</v>
      </c>
      <c r="Y126" s="29">
        <v>0.49</v>
      </c>
      <c r="Z126" s="29">
        <v>0.47</v>
      </c>
      <c r="AA126" s="29">
        <v>0.56999999999999995</v>
      </c>
      <c r="AB126" s="29">
        <v>0.53</v>
      </c>
      <c r="AC126" s="29">
        <v>0.38</v>
      </c>
      <c r="AD126" s="29">
        <v>0.37</v>
      </c>
      <c r="AE126" s="29">
        <v>0.4</v>
      </c>
      <c r="AF126" s="28">
        <v>0.27</v>
      </c>
      <c r="AG126" s="1">
        <f t="shared" si="5"/>
        <v>0.25620689655172418</v>
      </c>
      <c r="AH126" s="2">
        <v>208.59728506787332</v>
      </c>
      <c r="AI126" s="2">
        <f t="shared" si="8"/>
        <v>1.2891148541114061</v>
      </c>
    </row>
    <row r="127" spans="1:35" x14ac:dyDescent="0.25">
      <c r="A127" s="4" t="s">
        <v>32</v>
      </c>
      <c r="B127" s="4" t="s">
        <v>63</v>
      </c>
      <c r="C127" s="4" t="s">
        <v>33</v>
      </c>
      <c r="D127" s="28">
        <v>0.59</v>
      </c>
      <c r="E127" s="29">
        <v>0.64</v>
      </c>
      <c r="F127" s="29">
        <v>0.52</v>
      </c>
      <c r="G127" s="29">
        <v>0.46</v>
      </c>
      <c r="H127" s="29">
        <v>0.56999999999999995</v>
      </c>
      <c r="I127" s="29">
        <v>0.53</v>
      </c>
      <c r="J127" s="29">
        <v>0.53</v>
      </c>
      <c r="K127" s="29">
        <v>0.5</v>
      </c>
      <c r="L127" s="29">
        <v>0.4</v>
      </c>
      <c r="M127" s="29">
        <v>0.44</v>
      </c>
      <c r="N127" s="29">
        <v>0.43</v>
      </c>
      <c r="O127" s="29">
        <v>0.49</v>
      </c>
      <c r="P127" s="29">
        <v>0.47</v>
      </c>
      <c r="Q127" s="29">
        <v>0.41</v>
      </c>
      <c r="R127" s="28">
        <v>0.43</v>
      </c>
      <c r="S127" s="29">
        <v>0.4</v>
      </c>
      <c r="T127" s="29">
        <v>0.47</v>
      </c>
      <c r="U127" s="29">
        <v>0.83</v>
      </c>
      <c r="V127" s="29">
        <v>0.81</v>
      </c>
      <c r="W127" s="29">
        <v>0.89</v>
      </c>
      <c r="X127" s="29">
        <v>0.81</v>
      </c>
      <c r="Y127" s="29">
        <v>0.84</v>
      </c>
      <c r="Z127" s="29">
        <v>0.71</v>
      </c>
      <c r="AA127" s="29">
        <v>0.88</v>
      </c>
      <c r="AB127" s="29">
        <v>0.7</v>
      </c>
      <c r="AC127" s="29">
        <v>0.68</v>
      </c>
      <c r="AD127" s="29">
        <v>0.6</v>
      </c>
      <c r="AE127" s="29">
        <v>0.63</v>
      </c>
      <c r="AF127" s="28">
        <v>0.49</v>
      </c>
      <c r="AG127" s="1">
        <f t="shared" si="5"/>
        <v>0.59137931034482749</v>
      </c>
      <c r="AH127" s="2">
        <v>82.880353023768919</v>
      </c>
      <c r="AI127" s="2">
        <f t="shared" si="8"/>
        <v>2.9755477453580896</v>
      </c>
    </row>
    <row r="128" spans="1:35" x14ac:dyDescent="0.25">
      <c r="A128" s="4" t="s">
        <v>34</v>
      </c>
      <c r="B128" s="4" t="s">
        <v>64</v>
      </c>
      <c r="C128" s="4" t="s">
        <v>35</v>
      </c>
      <c r="D128" s="28">
        <v>19.93</v>
      </c>
      <c r="E128" s="29">
        <v>20.79</v>
      </c>
      <c r="F128" s="29">
        <v>19.559999999999999</v>
      </c>
      <c r="G128" s="29">
        <v>22.21</v>
      </c>
      <c r="H128" s="29">
        <v>21.63</v>
      </c>
      <c r="I128" s="29">
        <v>21.04</v>
      </c>
      <c r="J128" s="29">
        <v>22</v>
      </c>
      <c r="K128" s="29">
        <v>22.45</v>
      </c>
      <c r="L128" s="29">
        <v>21.95</v>
      </c>
      <c r="M128" s="29">
        <v>20.77</v>
      </c>
      <c r="N128" s="29">
        <v>20.7</v>
      </c>
      <c r="O128" s="29">
        <v>20.02</v>
      </c>
      <c r="P128" s="29">
        <v>18.96</v>
      </c>
      <c r="Q128" s="29">
        <v>16.940000000000001</v>
      </c>
      <c r="R128" s="28">
        <v>14.96</v>
      </c>
      <c r="S128" s="29">
        <v>14.74</v>
      </c>
      <c r="T128" s="29">
        <v>16.59</v>
      </c>
      <c r="U128" s="29">
        <v>13.18</v>
      </c>
      <c r="V128" s="29">
        <v>8.1300000000000008</v>
      </c>
      <c r="W128" s="29">
        <v>6.91</v>
      </c>
      <c r="X128" s="29">
        <v>5.73</v>
      </c>
      <c r="Y128" s="29">
        <v>6.56</v>
      </c>
      <c r="Z128" s="29">
        <v>6.8</v>
      </c>
      <c r="AA128" s="29">
        <v>8.84</v>
      </c>
      <c r="AB128" s="29">
        <v>8.85</v>
      </c>
      <c r="AC128" s="29">
        <v>10.09</v>
      </c>
      <c r="AD128" s="29">
        <v>12.91</v>
      </c>
      <c r="AE128" s="29">
        <v>12.6</v>
      </c>
      <c r="AF128" s="28">
        <v>11.05</v>
      </c>
      <c r="AG128" s="1">
        <f t="shared" si="5"/>
        <v>15.410000000000002</v>
      </c>
      <c r="AH128" s="2">
        <v>342.81307692307689</v>
      </c>
      <c r="AI128" s="2">
        <f t="shared" si="8"/>
        <v>77.536007692307692</v>
      </c>
    </row>
    <row r="129" spans="1:35" x14ac:dyDescent="0.25">
      <c r="A129" s="4" t="s">
        <v>36</v>
      </c>
      <c r="B129" s="4" t="s">
        <v>65</v>
      </c>
      <c r="C129" s="4" t="s">
        <v>37</v>
      </c>
      <c r="D129" s="28">
        <v>1.05</v>
      </c>
      <c r="E129" s="29">
        <v>1.04</v>
      </c>
      <c r="F129" s="29">
        <v>0.86</v>
      </c>
      <c r="G129" s="29">
        <v>0.87</v>
      </c>
      <c r="H129" s="29">
        <v>0.99</v>
      </c>
      <c r="I129" s="29">
        <v>1.03</v>
      </c>
      <c r="J129" s="29">
        <v>1.01</v>
      </c>
      <c r="K129" s="29">
        <v>1.1599999999999999</v>
      </c>
      <c r="L129" s="29">
        <v>1.0900000000000001</v>
      </c>
      <c r="M129" s="29">
        <v>0.98</v>
      </c>
      <c r="N129" s="29">
        <v>1.1100000000000001</v>
      </c>
      <c r="O129" s="29">
        <v>1.1499999999999999</v>
      </c>
      <c r="P129" s="29">
        <v>1.23</v>
      </c>
      <c r="Q129" s="29">
        <v>1.1399999999999999</v>
      </c>
      <c r="R129" s="28">
        <v>1.01</v>
      </c>
      <c r="S129" s="29">
        <v>1.06</v>
      </c>
      <c r="T129" s="29">
        <v>1</v>
      </c>
      <c r="U129" s="29">
        <v>1.07</v>
      </c>
      <c r="V129" s="29">
        <v>0.65</v>
      </c>
      <c r="W129" s="29">
        <v>0.5</v>
      </c>
      <c r="X129" s="29">
        <v>0.32</v>
      </c>
      <c r="Y129" s="29">
        <v>0.3</v>
      </c>
      <c r="Z129" s="29">
        <v>0.35</v>
      </c>
      <c r="AA129" s="29">
        <v>0.4</v>
      </c>
      <c r="AB129" s="29">
        <v>0.45</v>
      </c>
      <c r="AC129" s="29">
        <v>0.45</v>
      </c>
      <c r="AD129" s="29">
        <v>0.46</v>
      </c>
      <c r="AE129" s="29">
        <v>0.42</v>
      </c>
      <c r="AF129" s="28">
        <v>0.44</v>
      </c>
      <c r="AG129" s="1">
        <f t="shared" si="5"/>
        <v>0.81344827586206914</v>
      </c>
      <c r="AH129" s="2">
        <v>84.884252050243958</v>
      </c>
      <c r="AI129" s="2">
        <f t="shared" si="8"/>
        <v>4.0928962864721488</v>
      </c>
    </row>
    <row r="130" spans="1:35" x14ac:dyDescent="0.25">
      <c r="A130" s="4" t="s">
        <v>38</v>
      </c>
      <c r="B130" s="4" t="s">
        <v>66</v>
      </c>
      <c r="C130" s="4" t="s">
        <v>39</v>
      </c>
      <c r="D130" s="28">
        <v>0.23</v>
      </c>
      <c r="E130" s="29">
        <v>0.22</v>
      </c>
      <c r="F130" s="29">
        <v>0.2</v>
      </c>
      <c r="G130" s="29">
        <v>0.18</v>
      </c>
      <c r="H130" s="29">
        <v>0.23</v>
      </c>
      <c r="I130" s="29">
        <v>0.24</v>
      </c>
      <c r="J130" s="29">
        <v>0.24</v>
      </c>
      <c r="K130" s="29">
        <v>0.27</v>
      </c>
      <c r="L130" s="29">
        <v>0.21</v>
      </c>
      <c r="M130" s="29">
        <v>0.16</v>
      </c>
      <c r="N130" s="29">
        <v>0.16</v>
      </c>
      <c r="O130" s="29">
        <v>0.23</v>
      </c>
      <c r="P130" s="29">
        <v>0.16</v>
      </c>
      <c r="Q130" s="29">
        <v>0.11</v>
      </c>
      <c r="R130" s="28">
        <v>0.12</v>
      </c>
      <c r="S130" s="29">
        <v>0.1</v>
      </c>
      <c r="T130" s="29">
        <v>0.16</v>
      </c>
      <c r="U130" s="29">
        <v>0.34</v>
      </c>
      <c r="V130" s="29">
        <v>0.49</v>
      </c>
      <c r="W130" s="29">
        <v>0.37</v>
      </c>
      <c r="X130" s="29">
        <v>0.42</v>
      </c>
      <c r="Y130" s="29">
        <v>0.46</v>
      </c>
      <c r="Z130" s="29">
        <v>0.36</v>
      </c>
      <c r="AA130" s="29">
        <v>0.46</v>
      </c>
      <c r="AB130" s="29">
        <v>0.44</v>
      </c>
      <c r="AC130" s="29">
        <v>0.55000000000000004</v>
      </c>
      <c r="AD130" s="29">
        <v>0.34</v>
      </c>
      <c r="AE130" s="29">
        <v>0.38</v>
      </c>
      <c r="AF130" s="28">
        <v>0.36</v>
      </c>
      <c r="AG130" s="1">
        <f t="shared" si="5"/>
        <v>0.28241379310344833</v>
      </c>
      <c r="AH130" s="2">
        <v>202.26692307692306</v>
      </c>
      <c r="AI130" s="2">
        <f t="shared" si="8"/>
        <v>1.4209758620689659</v>
      </c>
    </row>
    <row r="131" spans="1:35" x14ac:dyDescent="0.25">
      <c r="A131" s="4" t="s">
        <v>40</v>
      </c>
      <c r="B131" s="4" t="s">
        <v>67</v>
      </c>
      <c r="C131" s="4" t="s">
        <v>41</v>
      </c>
      <c r="D131" s="28">
        <v>0.94</v>
      </c>
      <c r="E131" s="29">
        <v>0.99</v>
      </c>
      <c r="F131" s="29">
        <v>0.73</v>
      </c>
      <c r="G131" s="29">
        <v>0.89</v>
      </c>
      <c r="H131" s="29">
        <v>1.19</v>
      </c>
      <c r="I131" s="29">
        <v>1.27</v>
      </c>
      <c r="J131" s="29">
        <v>1.1200000000000001</v>
      </c>
      <c r="K131" s="29">
        <v>1.08</v>
      </c>
      <c r="L131" s="29">
        <v>0.93</v>
      </c>
      <c r="M131" s="29">
        <v>0.75</v>
      </c>
      <c r="N131" s="29">
        <v>0.97</v>
      </c>
      <c r="O131" s="29">
        <v>0.82</v>
      </c>
      <c r="P131" s="29">
        <v>0.65</v>
      </c>
      <c r="Q131" s="29">
        <v>0.67</v>
      </c>
      <c r="R131" s="28">
        <v>0.63</v>
      </c>
      <c r="S131" s="29">
        <v>0.44</v>
      </c>
      <c r="T131" s="29">
        <v>0.84</v>
      </c>
      <c r="U131" s="29">
        <v>2.31</v>
      </c>
      <c r="V131" s="29">
        <v>3.42</v>
      </c>
      <c r="W131" s="29">
        <v>3.6</v>
      </c>
      <c r="X131" s="29">
        <v>3.85</v>
      </c>
      <c r="Y131" s="29">
        <v>4.0599999999999996</v>
      </c>
      <c r="Z131" s="29">
        <v>4.03</v>
      </c>
      <c r="AA131" s="29">
        <v>4.6399999999999997</v>
      </c>
      <c r="AB131" s="29">
        <v>3.54</v>
      </c>
      <c r="AC131" s="29">
        <v>3.19</v>
      </c>
      <c r="AD131" s="29">
        <v>3.01</v>
      </c>
      <c r="AE131" s="29">
        <v>2.79</v>
      </c>
      <c r="AF131" s="28">
        <v>2.0699999999999998</v>
      </c>
      <c r="AG131" s="1">
        <f t="shared" si="5"/>
        <v>1.9110344827586208</v>
      </c>
      <c r="AH131" s="2">
        <v>181.11538461538461</v>
      </c>
      <c r="AI131" s="2">
        <f t="shared" si="8"/>
        <v>9.6154435013262614</v>
      </c>
    </row>
    <row r="132" spans="1:35" x14ac:dyDescent="0.25">
      <c r="A132" s="4" t="s">
        <v>42</v>
      </c>
      <c r="B132" s="4" t="s">
        <v>68</v>
      </c>
      <c r="C132" s="4" t="s">
        <v>43</v>
      </c>
      <c r="D132" s="28">
        <v>0.13</v>
      </c>
      <c r="E132" s="29">
        <v>0.14000000000000001</v>
      </c>
      <c r="F132" s="29">
        <v>0.13</v>
      </c>
      <c r="G132" s="29">
        <v>0.1</v>
      </c>
      <c r="H132" s="29">
        <v>0.11</v>
      </c>
      <c r="I132" s="29">
        <v>0.18</v>
      </c>
      <c r="J132" s="29">
        <v>0.13</v>
      </c>
      <c r="K132" s="29">
        <v>0.12</v>
      </c>
      <c r="L132" s="29">
        <v>0.15</v>
      </c>
      <c r="M132" s="29">
        <v>0.1</v>
      </c>
      <c r="N132" s="29">
        <v>0.11</v>
      </c>
      <c r="O132" s="29">
        <v>0.12</v>
      </c>
      <c r="P132" s="29">
        <v>0.12</v>
      </c>
      <c r="Q132" s="29">
        <v>0.1</v>
      </c>
      <c r="R132" s="28">
        <v>0.09</v>
      </c>
      <c r="S132" s="29">
        <v>0.09</v>
      </c>
      <c r="T132" s="29">
        <v>0.1</v>
      </c>
      <c r="U132" s="29">
        <v>0.23</v>
      </c>
      <c r="V132" s="29">
        <v>0.48</v>
      </c>
      <c r="W132" s="29">
        <v>0.38</v>
      </c>
      <c r="X132" s="29">
        <v>0.47</v>
      </c>
      <c r="Y132" s="29">
        <v>0.45</v>
      </c>
      <c r="Z132" s="29">
        <v>0.45</v>
      </c>
      <c r="AA132" s="29">
        <v>0.54</v>
      </c>
      <c r="AB132" s="29">
        <v>0.37</v>
      </c>
      <c r="AC132" s="29">
        <v>0.45</v>
      </c>
      <c r="AD132" s="29">
        <v>0.28999999999999998</v>
      </c>
      <c r="AE132" s="29">
        <v>0.33</v>
      </c>
      <c r="AF132" s="28">
        <v>0.31</v>
      </c>
      <c r="AG132" s="1">
        <f t="shared" ref="AG132:AG195" si="9">AVERAGE(D132:AF132)</f>
        <v>0.23344827586206898</v>
      </c>
      <c r="AH132" s="2">
        <v>272.15307692307692</v>
      </c>
      <c r="AI132" s="2">
        <f t="shared" si="8"/>
        <v>1.1746039787798408</v>
      </c>
    </row>
    <row r="133" spans="1:35" x14ac:dyDescent="0.2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I133" s="2"/>
    </row>
    <row r="134" spans="1:35" x14ac:dyDescent="0.25">
      <c r="A134" s="4" t="s">
        <v>2</v>
      </c>
      <c r="B134" s="4" t="s">
        <v>47</v>
      </c>
      <c r="C134" s="4" t="s">
        <v>3</v>
      </c>
      <c r="D134" s="28">
        <v>20.93</v>
      </c>
      <c r="E134" s="29">
        <v>17.8</v>
      </c>
      <c r="F134" s="29">
        <v>17.13</v>
      </c>
      <c r="G134" s="29">
        <v>17.43</v>
      </c>
      <c r="H134" s="29">
        <v>17.25</v>
      </c>
      <c r="I134" s="29">
        <v>18.66</v>
      </c>
      <c r="J134" s="29">
        <v>19.11</v>
      </c>
      <c r="K134" s="29">
        <v>20.97</v>
      </c>
      <c r="L134" s="29">
        <v>20.87</v>
      </c>
      <c r="M134" s="29">
        <v>21.55</v>
      </c>
      <c r="N134" s="29">
        <v>21.69</v>
      </c>
      <c r="O134" s="29">
        <v>21.47</v>
      </c>
      <c r="P134" s="29">
        <v>21.47</v>
      </c>
      <c r="Q134" s="29">
        <v>21.82</v>
      </c>
      <c r="R134" s="28">
        <v>21.59</v>
      </c>
      <c r="S134" s="29">
        <v>18.420000000000002</v>
      </c>
      <c r="T134" s="29">
        <v>16.27</v>
      </c>
      <c r="U134" s="29">
        <v>10.63</v>
      </c>
      <c r="V134" s="29">
        <v>9.49</v>
      </c>
      <c r="W134" s="29">
        <v>7.58</v>
      </c>
      <c r="X134" s="29">
        <v>6.65</v>
      </c>
      <c r="Y134" s="29">
        <v>5.74</v>
      </c>
      <c r="Z134" s="29">
        <v>6.44</v>
      </c>
      <c r="AA134" s="29">
        <v>6.86</v>
      </c>
      <c r="AB134" s="29">
        <v>6.7</v>
      </c>
      <c r="AC134" s="29">
        <v>8.25</v>
      </c>
      <c r="AD134" s="29">
        <v>8.42</v>
      </c>
      <c r="AE134" s="29">
        <v>9.25</v>
      </c>
      <c r="AF134" s="28">
        <v>8.3800000000000008</v>
      </c>
      <c r="AG134" s="1">
        <f t="shared" si="9"/>
        <v>14.786896551724137</v>
      </c>
      <c r="AH134" s="2">
        <v>520.61115260144391</v>
      </c>
      <c r="AI134" s="2">
        <f>AG134/100*AH$153</f>
        <v>26.781344562334219</v>
      </c>
    </row>
    <row r="135" spans="1:35" x14ac:dyDescent="0.25">
      <c r="A135" s="4" t="s">
        <v>4</v>
      </c>
      <c r="B135" s="4" t="s">
        <v>49</v>
      </c>
      <c r="C135" s="4" t="s">
        <v>5</v>
      </c>
      <c r="D135" s="28">
        <v>0.93</v>
      </c>
      <c r="E135" s="29">
        <v>0.63</v>
      </c>
      <c r="F135" s="29">
        <v>0.3</v>
      </c>
      <c r="G135" s="29">
        <v>0.25</v>
      </c>
      <c r="H135" s="29">
        <v>0.28999999999999998</v>
      </c>
      <c r="I135" s="29">
        <v>0.23</v>
      </c>
      <c r="J135" s="29">
        <v>0.16</v>
      </c>
      <c r="K135" s="29">
        <v>0.24</v>
      </c>
      <c r="L135" s="29">
        <v>0.3</v>
      </c>
      <c r="M135" s="29">
        <v>0.19</v>
      </c>
      <c r="N135" s="29">
        <v>0.19</v>
      </c>
      <c r="O135" s="29">
        <v>0.26</v>
      </c>
      <c r="P135" s="29">
        <v>0.28000000000000003</v>
      </c>
      <c r="Q135" s="29">
        <v>0.32</v>
      </c>
      <c r="R135" s="28">
        <v>0.36</v>
      </c>
      <c r="S135" s="29">
        <v>0.44</v>
      </c>
      <c r="T135" s="29">
        <v>0.46</v>
      </c>
      <c r="U135" s="29">
        <v>0.59</v>
      </c>
      <c r="V135" s="29">
        <v>0.72</v>
      </c>
      <c r="W135" s="29">
        <v>0.71</v>
      </c>
      <c r="X135" s="29">
        <v>0.79</v>
      </c>
      <c r="Y135" s="29">
        <v>0.47</v>
      </c>
      <c r="Z135" s="29">
        <v>0.54</v>
      </c>
      <c r="AA135" s="29">
        <v>0.39</v>
      </c>
      <c r="AB135" s="29">
        <v>0.38</v>
      </c>
      <c r="AC135" s="29">
        <v>0.35</v>
      </c>
      <c r="AD135" s="29">
        <v>0.26</v>
      </c>
      <c r="AE135" s="29">
        <v>0.4</v>
      </c>
      <c r="AF135" s="28">
        <v>0.26</v>
      </c>
      <c r="AG135" s="1">
        <f t="shared" si="9"/>
        <v>0.4031034482758622</v>
      </c>
      <c r="AH135" s="2">
        <v>61.822517105535979</v>
      </c>
      <c r="AI135" s="2">
        <f t="shared" ref="AI135:AI154" si="10">AG135/100*AH$153</f>
        <v>0.73008236074270583</v>
      </c>
    </row>
    <row r="136" spans="1:35" x14ac:dyDescent="0.25">
      <c r="A136" s="4" t="s">
        <v>6</v>
      </c>
      <c r="B136" s="4" t="s">
        <v>50</v>
      </c>
      <c r="C136" s="4" t="s">
        <v>7</v>
      </c>
      <c r="D136" s="28">
        <v>11.55</v>
      </c>
      <c r="E136" s="29">
        <v>10.83</v>
      </c>
      <c r="F136" s="29">
        <v>16.239999999999998</v>
      </c>
      <c r="G136" s="29">
        <v>16.170000000000002</v>
      </c>
      <c r="H136" s="29">
        <v>15.2</v>
      </c>
      <c r="I136" s="29">
        <v>13.47</v>
      </c>
      <c r="J136" s="29">
        <v>15.25</v>
      </c>
      <c r="K136" s="29">
        <v>16.989999999999998</v>
      </c>
      <c r="L136" s="29">
        <v>19.260000000000002</v>
      </c>
      <c r="M136" s="29">
        <v>24.06</v>
      </c>
      <c r="N136" s="29">
        <v>25.52</v>
      </c>
      <c r="O136" s="29">
        <v>26.81</v>
      </c>
      <c r="P136" s="29">
        <v>28.6</v>
      </c>
      <c r="Q136" s="29">
        <v>28.77</v>
      </c>
      <c r="R136" s="28">
        <v>29.76</v>
      </c>
      <c r="S136" s="29">
        <v>29.14</v>
      </c>
      <c r="T136" s="29">
        <v>23.97</v>
      </c>
      <c r="U136" s="29">
        <v>16.57</v>
      </c>
      <c r="V136" s="29">
        <v>13.43</v>
      </c>
      <c r="W136" s="29">
        <v>10.98</v>
      </c>
      <c r="X136" s="29">
        <v>10</v>
      </c>
      <c r="Y136" s="29">
        <v>9.74</v>
      </c>
      <c r="Z136" s="29">
        <v>10.07</v>
      </c>
      <c r="AA136" s="29">
        <v>12.8</v>
      </c>
      <c r="AB136" s="29">
        <v>12.7</v>
      </c>
      <c r="AC136" s="29">
        <v>15.09</v>
      </c>
      <c r="AD136" s="29">
        <v>18.27</v>
      </c>
      <c r="AE136" s="29">
        <v>17.12</v>
      </c>
      <c r="AF136" s="28">
        <v>15.69</v>
      </c>
      <c r="AG136" s="1">
        <f t="shared" si="9"/>
        <v>17.725862068965519</v>
      </c>
      <c r="AH136" s="2">
        <v>516.7715384615384</v>
      </c>
      <c r="AI136" s="2">
        <f t="shared" si="10"/>
        <v>32.104263262599474</v>
      </c>
    </row>
    <row r="137" spans="1:35" x14ac:dyDescent="0.25">
      <c r="A137" s="4" t="s">
        <v>8</v>
      </c>
      <c r="B137" s="4" t="s">
        <v>51</v>
      </c>
      <c r="C137" s="4" t="s">
        <v>9</v>
      </c>
      <c r="D137" s="28">
        <v>1.17</v>
      </c>
      <c r="E137" s="29">
        <v>0.96</v>
      </c>
      <c r="F137" s="29">
        <v>1.01</v>
      </c>
      <c r="G137" s="29">
        <v>0.97</v>
      </c>
      <c r="H137" s="29">
        <v>0.92</v>
      </c>
      <c r="I137" s="29">
        <v>0.83</v>
      </c>
      <c r="J137" s="29">
        <v>0.88</v>
      </c>
      <c r="K137" s="29">
        <v>0.75</v>
      </c>
      <c r="L137" s="29">
        <v>0.7</v>
      </c>
      <c r="M137" s="29">
        <v>0.91</v>
      </c>
      <c r="N137" s="29">
        <v>1.03</v>
      </c>
      <c r="O137" s="29">
        <v>1.39</v>
      </c>
      <c r="P137" s="29">
        <v>1.55</v>
      </c>
      <c r="Q137" s="29">
        <v>1.69</v>
      </c>
      <c r="R137" s="28">
        <v>1.73</v>
      </c>
      <c r="S137" s="29">
        <v>1.97</v>
      </c>
      <c r="T137" s="29">
        <v>2.13</v>
      </c>
      <c r="U137" s="29">
        <v>1.46</v>
      </c>
      <c r="V137" s="29">
        <v>1.1299999999999999</v>
      </c>
      <c r="W137" s="29">
        <v>1</v>
      </c>
      <c r="X137" s="29">
        <v>0.84</v>
      </c>
      <c r="Y137" s="29">
        <v>0.77</v>
      </c>
      <c r="Z137" s="29">
        <v>0.91</v>
      </c>
      <c r="AA137" s="29">
        <v>0.94</v>
      </c>
      <c r="AB137" s="29">
        <v>1.04</v>
      </c>
      <c r="AC137" s="29">
        <v>0.99</v>
      </c>
      <c r="AD137" s="29">
        <v>0.93</v>
      </c>
      <c r="AE137" s="29">
        <v>1.07</v>
      </c>
      <c r="AF137" s="28">
        <v>1.18</v>
      </c>
      <c r="AG137" s="1">
        <f t="shared" si="9"/>
        <v>1.1327586206896549</v>
      </c>
      <c r="AH137" s="2">
        <v>355.24692307692305</v>
      </c>
      <c r="AI137" s="2">
        <f t="shared" si="10"/>
        <v>2.0516001326259943</v>
      </c>
    </row>
    <row r="138" spans="1:35" x14ac:dyDescent="0.25">
      <c r="A138" s="4" t="s">
        <v>10</v>
      </c>
      <c r="B138" s="4" t="s">
        <v>52</v>
      </c>
      <c r="C138" s="4" t="s">
        <v>11</v>
      </c>
      <c r="D138" s="28">
        <v>25.56</v>
      </c>
      <c r="E138" s="29">
        <v>29.07</v>
      </c>
      <c r="F138" s="29">
        <v>24.92</v>
      </c>
      <c r="G138" s="29">
        <v>25.58</v>
      </c>
      <c r="H138" s="29">
        <v>26.45</v>
      </c>
      <c r="I138" s="29">
        <v>26.39</v>
      </c>
      <c r="J138" s="29">
        <v>25.35</v>
      </c>
      <c r="K138" s="29">
        <v>22.95</v>
      </c>
      <c r="L138" s="29">
        <v>20.63</v>
      </c>
      <c r="M138" s="29">
        <v>17.03</v>
      </c>
      <c r="N138" s="29">
        <v>14.49</v>
      </c>
      <c r="O138" s="29">
        <v>12.89</v>
      </c>
      <c r="P138" s="29">
        <v>10.89</v>
      </c>
      <c r="Q138" s="29">
        <v>11.51</v>
      </c>
      <c r="R138" s="28">
        <v>12.29</v>
      </c>
      <c r="S138" s="29">
        <v>16.47</v>
      </c>
      <c r="T138" s="29">
        <v>19.32</v>
      </c>
      <c r="U138" s="29">
        <v>25.65</v>
      </c>
      <c r="V138" s="29">
        <v>27.14</v>
      </c>
      <c r="W138" s="29">
        <v>26.81</v>
      </c>
      <c r="X138" s="29">
        <v>27.79</v>
      </c>
      <c r="Y138" s="29">
        <v>27.62</v>
      </c>
      <c r="Z138" s="29">
        <v>27.2</v>
      </c>
      <c r="AA138" s="29">
        <v>28.01</v>
      </c>
      <c r="AB138" s="29">
        <v>27.07</v>
      </c>
      <c r="AC138" s="29">
        <v>27.11</v>
      </c>
      <c r="AD138" s="29">
        <v>26.73</v>
      </c>
      <c r="AE138" s="29">
        <v>27.65</v>
      </c>
      <c r="AF138" s="28">
        <v>27.77</v>
      </c>
      <c r="AG138" s="1">
        <f t="shared" si="9"/>
        <v>23.04620689655172</v>
      </c>
      <c r="AH138" s="2">
        <v>180.49385908209436</v>
      </c>
      <c r="AI138" s="2">
        <f t="shared" si="10"/>
        <v>41.740226259946937</v>
      </c>
    </row>
    <row r="139" spans="1:35" x14ac:dyDescent="0.25">
      <c r="A139" s="4" t="s">
        <v>12</v>
      </c>
      <c r="B139" s="4" t="s">
        <v>53</v>
      </c>
      <c r="C139" s="4" t="s">
        <v>13</v>
      </c>
      <c r="D139" s="28">
        <v>2.93</v>
      </c>
      <c r="E139" s="29">
        <v>2.6</v>
      </c>
      <c r="F139" s="29">
        <v>2.72</v>
      </c>
      <c r="G139" s="29">
        <v>2.79</v>
      </c>
      <c r="H139" s="29">
        <v>2.6</v>
      </c>
      <c r="I139" s="29">
        <v>2.76</v>
      </c>
      <c r="J139" s="29">
        <v>3.27</v>
      </c>
      <c r="K139" s="29">
        <v>3.54</v>
      </c>
      <c r="L139" s="29">
        <v>3.57</v>
      </c>
      <c r="M139" s="29">
        <v>3.42</v>
      </c>
      <c r="N139" s="29">
        <v>4.0199999999999996</v>
      </c>
      <c r="O139" s="29">
        <v>4.2</v>
      </c>
      <c r="P139" s="29">
        <v>4.32</v>
      </c>
      <c r="Q139" s="29">
        <v>4.05</v>
      </c>
      <c r="R139" s="28">
        <v>3.88</v>
      </c>
      <c r="S139" s="29">
        <v>3.64</v>
      </c>
      <c r="T139" s="29">
        <v>3.9</v>
      </c>
      <c r="U139" s="29">
        <v>3.2</v>
      </c>
      <c r="V139" s="29">
        <v>2.29</v>
      </c>
      <c r="W139" s="29">
        <v>1.74</v>
      </c>
      <c r="X139" s="29">
        <v>1.52</v>
      </c>
      <c r="Y139" s="29">
        <v>1.71</v>
      </c>
      <c r="Z139" s="29">
        <v>1.51</v>
      </c>
      <c r="AA139" s="29">
        <v>1.49</v>
      </c>
      <c r="AB139" s="29">
        <v>1.47</v>
      </c>
      <c r="AC139" s="29">
        <v>1.79</v>
      </c>
      <c r="AD139" s="29">
        <v>1.53</v>
      </c>
      <c r="AE139" s="29">
        <v>1.63</v>
      </c>
      <c r="AF139" s="28">
        <v>1.6</v>
      </c>
      <c r="AG139" s="1">
        <f t="shared" si="9"/>
        <v>2.7479310344827579</v>
      </c>
      <c r="AH139" s="2">
        <v>161.49159084642955</v>
      </c>
      <c r="AI139" s="2">
        <f t="shared" si="10"/>
        <v>4.9769258620689643</v>
      </c>
    </row>
    <row r="140" spans="1:35" x14ac:dyDescent="0.25">
      <c r="A140" s="4" t="s">
        <v>14</v>
      </c>
      <c r="B140" s="4" t="s">
        <v>54</v>
      </c>
      <c r="C140" s="4" t="s">
        <v>15</v>
      </c>
      <c r="D140" s="28">
        <v>0.75</v>
      </c>
      <c r="E140" s="29">
        <v>0.49</v>
      </c>
      <c r="F140" s="29">
        <v>0.54</v>
      </c>
      <c r="G140" s="29">
        <v>0.6</v>
      </c>
      <c r="H140" s="29">
        <v>0.57999999999999996</v>
      </c>
      <c r="I140" s="29">
        <v>0.37</v>
      </c>
      <c r="J140" s="29">
        <v>0.42</v>
      </c>
      <c r="K140" s="29">
        <v>0.34</v>
      </c>
      <c r="L140" s="29">
        <v>0.31</v>
      </c>
      <c r="M140" s="29">
        <v>0.37</v>
      </c>
      <c r="N140" s="29">
        <v>0.37</v>
      </c>
      <c r="O140" s="29">
        <v>0.47</v>
      </c>
      <c r="P140" s="29">
        <v>0.48</v>
      </c>
      <c r="Q140" s="29">
        <v>0.46</v>
      </c>
      <c r="R140" s="28">
        <v>0.5</v>
      </c>
      <c r="S140" s="29">
        <v>0.6</v>
      </c>
      <c r="T140" s="29">
        <v>0.67</v>
      </c>
      <c r="U140" s="29">
        <v>0.51</v>
      </c>
      <c r="V140" s="29">
        <v>0.4</v>
      </c>
      <c r="W140" s="29">
        <v>0.31</v>
      </c>
      <c r="X140" s="29">
        <v>0.26</v>
      </c>
      <c r="Y140" s="29">
        <v>0.32</v>
      </c>
      <c r="Z140" s="29">
        <v>0.36</v>
      </c>
      <c r="AA140" s="29">
        <v>0.28999999999999998</v>
      </c>
      <c r="AB140" s="29">
        <v>0.25</v>
      </c>
      <c r="AC140" s="29">
        <v>0.3</v>
      </c>
      <c r="AD140" s="29">
        <v>0.35</v>
      </c>
      <c r="AE140" s="29">
        <v>0.4</v>
      </c>
      <c r="AF140" s="28">
        <v>0.28999999999999998</v>
      </c>
      <c r="AG140" s="1">
        <f t="shared" si="9"/>
        <v>0.42620689655172411</v>
      </c>
      <c r="AH140" s="2">
        <v>95.661963664476218</v>
      </c>
      <c r="AI140" s="2">
        <f t="shared" si="10"/>
        <v>0.77192625994694952</v>
      </c>
    </row>
    <row r="141" spans="1:35" x14ac:dyDescent="0.25">
      <c r="A141" s="4" t="s">
        <v>16</v>
      </c>
      <c r="B141" s="4" t="s">
        <v>56</v>
      </c>
      <c r="C141" s="4" t="s">
        <v>17</v>
      </c>
      <c r="D141" s="28">
        <v>0.73</v>
      </c>
      <c r="E141" s="29">
        <v>0.56999999999999995</v>
      </c>
      <c r="F141" s="29">
        <v>0.48</v>
      </c>
      <c r="G141" s="29">
        <v>0.81</v>
      </c>
      <c r="H141" s="29">
        <v>0.46</v>
      </c>
      <c r="I141" s="29">
        <v>0.34</v>
      </c>
      <c r="J141" s="29">
        <v>0.13</v>
      </c>
      <c r="K141" s="29">
        <v>0.16</v>
      </c>
      <c r="L141" s="29">
        <v>0.11</v>
      </c>
      <c r="M141" s="29">
        <v>0.13</v>
      </c>
      <c r="N141" s="29">
        <v>0.11</v>
      </c>
      <c r="O141" s="29">
        <v>0.12</v>
      </c>
      <c r="P141" s="29">
        <v>0.1</v>
      </c>
      <c r="Q141" s="29">
        <v>0.11</v>
      </c>
      <c r="R141" s="28">
        <v>0.09</v>
      </c>
      <c r="S141" s="29">
        <v>0.1</v>
      </c>
      <c r="T141" s="29">
        <v>0.1</v>
      </c>
      <c r="U141" s="29">
        <v>0.18</v>
      </c>
      <c r="V141" s="29">
        <v>0.42</v>
      </c>
      <c r="W141" s="29">
        <v>0.48</v>
      </c>
      <c r="X141" s="29">
        <v>0.45</v>
      </c>
      <c r="Y141" s="29">
        <v>0.4</v>
      </c>
      <c r="Z141" s="29">
        <v>0.5</v>
      </c>
      <c r="AA141" s="29">
        <v>0.33</v>
      </c>
      <c r="AB141" s="29">
        <v>0.38</v>
      </c>
      <c r="AC141" s="29">
        <v>0.26</v>
      </c>
      <c r="AD141" s="29">
        <v>0.25</v>
      </c>
      <c r="AE141" s="29">
        <v>0.25</v>
      </c>
      <c r="AF141" s="28">
        <v>0.13</v>
      </c>
      <c r="AG141" s="1">
        <f t="shared" si="9"/>
        <v>0.29931034482758617</v>
      </c>
      <c r="AH141" s="2">
        <v>96.462814436748104</v>
      </c>
      <c r="AI141" s="2">
        <f t="shared" si="10"/>
        <v>0.5420970822281167</v>
      </c>
    </row>
    <row r="142" spans="1:35" x14ac:dyDescent="0.25">
      <c r="A142" s="4" t="s">
        <v>18</v>
      </c>
      <c r="B142" s="4" t="s">
        <v>55</v>
      </c>
      <c r="C142" s="4" t="s">
        <v>19</v>
      </c>
      <c r="D142" s="28">
        <v>0.28999999999999998</v>
      </c>
      <c r="E142" s="29">
        <v>0.2</v>
      </c>
      <c r="F142" s="29">
        <v>0.22</v>
      </c>
      <c r="G142" s="29">
        <v>0.38</v>
      </c>
      <c r="H142" s="29">
        <v>0.23</v>
      </c>
      <c r="I142" s="29">
        <v>0.19</v>
      </c>
      <c r="J142" s="29">
        <v>0.42</v>
      </c>
      <c r="K142" s="29">
        <v>0.21</v>
      </c>
      <c r="L142" s="29">
        <v>0.1</v>
      </c>
      <c r="M142" s="29">
        <v>0.05</v>
      </c>
      <c r="N142" s="29">
        <v>0.04</v>
      </c>
      <c r="O142" s="29">
        <v>7.0000000000000007E-2</v>
      </c>
      <c r="P142" s="29">
        <v>7.0000000000000007E-2</v>
      </c>
      <c r="Q142" s="29">
        <v>0.06</v>
      </c>
      <c r="R142" s="28">
        <v>7.0000000000000007E-2</v>
      </c>
      <c r="S142" s="29">
        <v>0.08</v>
      </c>
      <c r="T142" s="29">
        <v>0.1</v>
      </c>
      <c r="U142" s="29">
        <v>0.2</v>
      </c>
      <c r="V142" s="29">
        <v>0.4</v>
      </c>
      <c r="W142" s="29">
        <v>0.5</v>
      </c>
      <c r="X142" s="29">
        <v>0.44</v>
      </c>
      <c r="Y142" s="29">
        <v>0.52</v>
      </c>
      <c r="Z142" s="29">
        <v>0.46</v>
      </c>
      <c r="AA142" s="29">
        <v>0.25</v>
      </c>
      <c r="AB142" s="29">
        <v>0.3</v>
      </c>
      <c r="AC142" s="29">
        <v>0.4</v>
      </c>
      <c r="AD142" s="29">
        <v>0.35</v>
      </c>
      <c r="AE142" s="29">
        <v>0.18</v>
      </c>
      <c r="AF142" s="28">
        <v>0.2</v>
      </c>
      <c r="AG142" s="1">
        <f t="shared" si="9"/>
        <v>0.24068965517241378</v>
      </c>
      <c r="AH142" s="2">
        <v>119.33</v>
      </c>
      <c r="AI142" s="2">
        <f t="shared" si="10"/>
        <v>0.43592599469496018</v>
      </c>
    </row>
    <row r="143" spans="1:35" x14ac:dyDescent="0.25">
      <c r="A143" s="4" t="s">
        <v>20</v>
      </c>
      <c r="B143" s="4" t="s">
        <v>57</v>
      </c>
      <c r="C143" s="4" t="s">
        <v>21</v>
      </c>
      <c r="D143" s="28">
        <v>0.74</v>
      </c>
      <c r="E143" s="29">
        <v>0.57999999999999996</v>
      </c>
      <c r="F143" s="29">
        <v>0.98</v>
      </c>
      <c r="G143" s="29">
        <v>0.69</v>
      </c>
      <c r="H143" s="29">
        <v>0.39</v>
      </c>
      <c r="I143" s="29">
        <v>0.36</v>
      </c>
      <c r="J143" s="29">
        <v>0.33</v>
      </c>
      <c r="K143" s="29">
        <v>0.26</v>
      </c>
      <c r="L143" s="29">
        <v>0.26</v>
      </c>
      <c r="M143" s="29">
        <v>0.19</v>
      </c>
      <c r="N143" s="29">
        <v>0.25</v>
      </c>
      <c r="O143" s="29">
        <v>0.27</v>
      </c>
      <c r="P143" s="29">
        <v>0.28999999999999998</v>
      </c>
      <c r="Q143" s="29">
        <v>0.28999999999999998</v>
      </c>
      <c r="R143" s="28">
        <v>0.28999999999999998</v>
      </c>
      <c r="S143" s="29">
        <v>0.31</v>
      </c>
      <c r="T143" s="29">
        <v>0.43</v>
      </c>
      <c r="U143" s="29">
        <v>0.37</v>
      </c>
      <c r="V143" s="29">
        <v>0.4</v>
      </c>
      <c r="W143" s="29">
        <v>0.35</v>
      </c>
      <c r="X143" s="29">
        <v>0.38</v>
      </c>
      <c r="Y143" s="29">
        <v>0.44</v>
      </c>
      <c r="Z143" s="29">
        <v>0.35</v>
      </c>
      <c r="AA143" s="29">
        <v>0.26</v>
      </c>
      <c r="AB143" s="29">
        <v>0.28000000000000003</v>
      </c>
      <c r="AC143" s="29">
        <v>0.14000000000000001</v>
      </c>
      <c r="AD143" s="29">
        <v>0.19</v>
      </c>
      <c r="AE143" s="29">
        <v>0.15</v>
      </c>
      <c r="AF143" s="28">
        <v>0.19</v>
      </c>
      <c r="AG143" s="1">
        <f t="shared" si="9"/>
        <v>0.35896551724137926</v>
      </c>
      <c r="AH143" s="2">
        <v>110.31076923076922</v>
      </c>
      <c r="AI143" s="2">
        <f t="shared" si="10"/>
        <v>0.65014177718832877</v>
      </c>
    </row>
    <row r="144" spans="1:35" x14ac:dyDescent="0.25">
      <c r="A144" s="4" t="s">
        <v>22</v>
      </c>
      <c r="B144" s="4" t="s">
        <v>58</v>
      </c>
      <c r="C144" s="4" t="s">
        <v>23</v>
      </c>
      <c r="D144" s="28">
        <v>4.1100000000000003</v>
      </c>
      <c r="E144" s="29">
        <v>3.61</v>
      </c>
      <c r="F144" s="29">
        <v>4.76</v>
      </c>
      <c r="G144" s="29">
        <v>4.88</v>
      </c>
      <c r="H144" s="29">
        <v>4.6100000000000003</v>
      </c>
      <c r="I144" s="29">
        <v>3.98</v>
      </c>
      <c r="J144" s="29">
        <v>4.0599999999999996</v>
      </c>
      <c r="K144" s="29">
        <v>4.29</v>
      </c>
      <c r="L144" s="29">
        <v>4.68</v>
      </c>
      <c r="M144" s="29">
        <v>4.42</v>
      </c>
      <c r="N144" s="29">
        <v>4.78</v>
      </c>
      <c r="O144" s="29">
        <v>4.8600000000000003</v>
      </c>
      <c r="P144" s="29">
        <v>5.46</v>
      </c>
      <c r="Q144" s="29">
        <v>5.82</v>
      </c>
      <c r="R144" s="28">
        <v>5.87</v>
      </c>
      <c r="S144" s="29">
        <v>6.14</v>
      </c>
      <c r="T144" s="29">
        <v>6.97</v>
      </c>
      <c r="U144" s="29">
        <v>6.05</v>
      </c>
      <c r="V144" s="29">
        <v>4.47</v>
      </c>
      <c r="W144" s="29">
        <v>4.1100000000000003</v>
      </c>
      <c r="X144" s="29">
        <v>3.6</v>
      </c>
      <c r="Y144" s="29">
        <v>4.04</v>
      </c>
      <c r="Z144" s="29">
        <v>3.81</v>
      </c>
      <c r="AA144" s="29">
        <v>3.45</v>
      </c>
      <c r="AB144" s="29">
        <v>3.56</v>
      </c>
      <c r="AC144" s="29">
        <v>3.85</v>
      </c>
      <c r="AD144" s="29">
        <v>4.3499999999999996</v>
      </c>
      <c r="AE144" s="29">
        <v>4.1500000000000004</v>
      </c>
      <c r="AF144" s="28">
        <v>4.12</v>
      </c>
      <c r="AG144" s="1">
        <f t="shared" si="9"/>
        <v>4.5813793103448273</v>
      </c>
      <c r="AH144" s="2">
        <v>503.15384615384613</v>
      </c>
      <c r="AI144" s="2">
        <f t="shared" si="10"/>
        <v>8.2975827586206883</v>
      </c>
    </row>
    <row r="145" spans="1:35" x14ac:dyDescent="0.25">
      <c r="A145" s="4" t="s">
        <v>24</v>
      </c>
      <c r="B145" s="4" t="s">
        <v>59</v>
      </c>
      <c r="C145" s="4" t="s">
        <v>25</v>
      </c>
      <c r="D145" s="28">
        <v>3.36</v>
      </c>
      <c r="E145" s="29">
        <v>4.3499999999999996</v>
      </c>
      <c r="F145" s="29">
        <v>4.43</v>
      </c>
      <c r="G145" s="29">
        <v>3.72</v>
      </c>
      <c r="H145" s="29">
        <v>3.66</v>
      </c>
      <c r="I145" s="29">
        <v>3.43</v>
      </c>
      <c r="J145" s="29">
        <v>3.15</v>
      </c>
      <c r="K145" s="29">
        <v>2.63</v>
      </c>
      <c r="L145" s="29">
        <v>2.73</v>
      </c>
      <c r="M145" s="29">
        <v>2.15</v>
      </c>
      <c r="N145" s="29">
        <v>1.66</v>
      </c>
      <c r="O145" s="29">
        <v>1.64</v>
      </c>
      <c r="P145" s="29">
        <v>1.32</v>
      </c>
      <c r="Q145" s="29">
        <v>1.6</v>
      </c>
      <c r="R145" s="28">
        <v>1.66</v>
      </c>
      <c r="S145" s="29">
        <v>1.49</v>
      </c>
      <c r="T145" s="29">
        <v>2.48</v>
      </c>
      <c r="U145" s="29">
        <v>4.8499999999999996</v>
      </c>
      <c r="V145" s="29">
        <v>5.53</v>
      </c>
      <c r="W145" s="29">
        <v>7.17</v>
      </c>
      <c r="X145" s="29">
        <v>7.13</v>
      </c>
      <c r="Y145" s="29">
        <v>7.99</v>
      </c>
      <c r="Z145" s="29">
        <v>6.32</v>
      </c>
      <c r="AA145" s="29">
        <v>6.43</v>
      </c>
      <c r="AB145" s="29">
        <v>6.27</v>
      </c>
      <c r="AC145" s="29">
        <v>5.47</v>
      </c>
      <c r="AD145" s="29">
        <v>4.79</v>
      </c>
      <c r="AE145" s="29">
        <v>5.29</v>
      </c>
      <c r="AF145" s="28">
        <v>5.58</v>
      </c>
      <c r="AG145" s="1">
        <f t="shared" si="9"/>
        <v>4.0786206896551729</v>
      </c>
      <c r="AH145" s="2">
        <v>384.4207965947096</v>
      </c>
      <c r="AI145" s="2">
        <f t="shared" si="10"/>
        <v>7.3870095490716183</v>
      </c>
    </row>
    <row r="146" spans="1:35" x14ac:dyDescent="0.25">
      <c r="A146" s="4" t="s">
        <v>26</v>
      </c>
      <c r="B146" s="4" t="s">
        <v>60</v>
      </c>
      <c r="C146" s="4" t="s">
        <v>27</v>
      </c>
      <c r="D146" s="28">
        <v>3.88</v>
      </c>
      <c r="E146" s="29">
        <v>4.83</v>
      </c>
      <c r="F146" s="29">
        <v>3.96</v>
      </c>
      <c r="G146" s="29">
        <v>4.1900000000000004</v>
      </c>
      <c r="H146" s="29">
        <v>4.13</v>
      </c>
      <c r="I146" s="29">
        <v>3.96</v>
      </c>
      <c r="J146" s="29">
        <v>3.54</v>
      </c>
      <c r="K146" s="29">
        <v>3.06</v>
      </c>
      <c r="L146" s="29">
        <v>2.4700000000000002</v>
      </c>
      <c r="M146" s="29">
        <v>2.25</v>
      </c>
      <c r="N146" s="29">
        <v>1.93</v>
      </c>
      <c r="O146" s="29">
        <v>1.9</v>
      </c>
      <c r="P146" s="29">
        <v>1.72</v>
      </c>
      <c r="Q146" s="29">
        <v>1.99</v>
      </c>
      <c r="R146" s="28">
        <v>1.92</v>
      </c>
      <c r="S146" s="29">
        <v>2.0699999999999998</v>
      </c>
      <c r="T146" s="29">
        <v>3.36</v>
      </c>
      <c r="U146" s="29">
        <v>8.77</v>
      </c>
      <c r="V146" s="29">
        <v>9.26</v>
      </c>
      <c r="W146" s="29">
        <v>11.47</v>
      </c>
      <c r="X146" s="29">
        <v>10.16</v>
      </c>
      <c r="Y146" s="29">
        <v>9.89</v>
      </c>
      <c r="Z146" s="29">
        <v>8.4600000000000009</v>
      </c>
      <c r="AA146" s="29">
        <v>8.9600000000000009</v>
      </c>
      <c r="AB146" s="29">
        <v>7.59</v>
      </c>
      <c r="AC146" s="29">
        <v>7.52</v>
      </c>
      <c r="AD146" s="29">
        <v>8.1300000000000008</v>
      </c>
      <c r="AE146" s="29">
        <v>8.2799999999999994</v>
      </c>
      <c r="AF146" s="28">
        <v>8.19</v>
      </c>
      <c r="AG146" s="1">
        <f t="shared" si="9"/>
        <v>5.4427586206896565</v>
      </c>
      <c r="AH146" s="2">
        <v>74.730769230769226</v>
      </c>
      <c r="AI146" s="2">
        <f t="shared" si="10"/>
        <v>9.8576732095490733</v>
      </c>
    </row>
    <row r="147" spans="1:35" x14ac:dyDescent="0.25">
      <c r="A147" s="4" t="s">
        <v>28</v>
      </c>
      <c r="B147" s="4" t="s">
        <v>61</v>
      </c>
      <c r="C147" s="4" t="s">
        <v>29</v>
      </c>
      <c r="D147" s="28">
        <v>0.62</v>
      </c>
      <c r="E147" s="29">
        <v>0.91</v>
      </c>
      <c r="F147" s="29">
        <v>0.78</v>
      </c>
      <c r="G147" s="29">
        <v>0.65</v>
      </c>
      <c r="H147" s="29">
        <v>0.69</v>
      </c>
      <c r="I147" s="29">
        <v>0.59</v>
      </c>
      <c r="J147" s="29">
        <v>0.5</v>
      </c>
      <c r="K147" s="29">
        <v>0.5</v>
      </c>
      <c r="L147" s="29">
        <v>0.52</v>
      </c>
      <c r="M147" s="29">
        <v>0.47</v>
      </c>
      <c r="N147" s="29">
        <v>0.32</v>
      </c>
      <c r="O147" s="29">
        <v>0.38</v>
      </c>
      <c r="P147" s="29">
        <v>0.38</v>
      </c>
      <c r="Q147" s="29">
        <v>0.45</v>
      </c>
      <c r="R147" s="28">
        <v>0.53</v>
      </c>
      <c r="S147" s="29">
        <v>0.52</v>
      </c>
      <c r="T147" s="29">
        <v>0.59</v>
      </c>
      <c r="U147" s="29">
        <v>1.06</v>
      </c>
      <c r="V147" s="29">
        <v>1.1100000000000001</v>
      </c>
      <c r="W147" s="29">
        <v>1.45</v>
      </c>
      <c r="X147" s="29">
        <v>1.48</v>
      </c>
      <c r="Y147" s="29">
        <v>1.25</v>
      </c>
      <c r="Z147" s="29">
        <v>1.17</v>
      </c>
      <c r="AA147" s="29">
        <v>1.03</v>
      </c>
      <c r="AB147" s="29">
        <v>1.19</v>
      </c>
      <c r="AC147" s="29">
        <v>0.81</v>
      </c>
      <c r="AD147" s="29">
        <v>0.67</v>
      </c>
      <c r="AE147" s="29">
        <v>0.85</v>
      </c>
      <c r="AF147" s="28">
        <v>0.78</v>
      </c>
      <c r="AG147" s="1">
        <f t="shared" si="9"/>
        <v>0.76724137931034497</v>
      </c>
      <c r="AH147" s="2">
        <v>309.2746153846154</v>
      </c>
      <c r="AI147" s="2">
        <f t="shared" si="10"/>
        <v>1.3895921750663132</v>
      </c>
    </row>
    <row r="148" spans="1:35" x14ac:dyDescent="0.25">
      <c r="A148" s="4" t="s">
        <v>30</v>
      </c>
      <c r="B148" s="4" t="s">
        <v>62</v>
      </c>
      <c r="C148" s="4" t="s">
        <v>31</v>
      </c>
      <c r="D148" s="28">
        <v>0.11</v>
      </c>
      <c r="E148" s="29">
        <v>0.09</v>
      </c>
      <c r="F148" s="29">
        <v>0.08</v>
      </c>
      <c r="G148" s="29">
        <v>0.08</v>
      </c>
      <c r="H148" s="29">
        <v>0.05</v>
      </c>
      <c r="I148" s="29">
        <v>0.06</v>
      </c>
      <c r="J148" s="29">
        <v>7.0000000000000007E-2</v>
      </c>
      <c r="K148" s="29">
        <v>0.04</v>
      </c>
      <c r="L148" s="29">
        <v>0.08</v>
      </c>
      <c r="M148" s="29">
        <v>0.04</v>
      </c>
      <c r="N148" s="29">
        <v>0.06</v>
      </c>
      <c r="O148" s="29">
        <v>0.05</v>
      </c>
      <c r="P148" s="29">
        <v>0.06</v>
      </c>
      <c r="Q148" s="29">
        <v>0.03</v>
      </c>
      <c r="R148" s="28">
        <v>7.0000000000000007E-2</v>
      </c>
      <c r="S148" s="29">
        <v>0.09</v>
      </c>
      <c r="T148" s="29">
        <v>7.0000000000000007E-2</v>
      </c>
      <c r="U148" s="29">
        <v>0.11</v>
      </c>
      <c r="V148" s="29">
        <v>0.21</v>
      </c>
      <c r="W148" s="29">
        <v>0.14000000000000001</v>
      </c>
      <c r="X148" s="29">
        <v>0.18</v>
      </c>
      <c r="Y148" s="29">
        <v>0.17</v>
      </c>
      <c r="Z148" s="29">
        <v>7.0000000000000007E-2</v>
      </c>
      <c r="AA148" s="29">
        <v>0.12</v>
      </c>
      <c r="AB148" s="29">
        <v>0.14000000000000001</v>
      </c>
      <c r="AC148" s="29">
        <v>0.17</v>
      </c>
      <c r="AD148" s="29">
        <v>0.13</v>
      </c>
      <c r="AE148" s="29">
        <v>7.0000000000000007E-2</v>
      </c>
      <c r="AF148" s="28">
        <v>0.1</v>
      </c>
      <c r="AG148" s="1">
        <f t="shared" si="9"/>
        <v>9.4482758620689666E-2</v>
      </c>
      <c r="AH148" s="2">
        <v>208.59728506787332</v>
      </c>
      <c r="AI148" s="2">
        <f t="shared" si="10"/>
        <v>0.17112281167108756</v>
      </c>
    </row>
    <row r="149" spans="1:35" x14ac:dyDescent="0.25">
      <c r="A149" s="4" t="s">
        <v>32</v>
      </c>
      <c r="B149" s="4" t="s">
        <v>63</v>
      </c>
      <c r="C149" s="4" t="s">
        <v>33</v>
      </c>
      <c r="D149" s="28">
        <v>0.8</v>
      </c>
      <c r="E149" s="29">
        <v>0.64</v>
      </c>
      <c r="F149" s="29">
        <v>0.53</v>
      </c>
      <c r="G149" s="29">
        <v>0.41</v>
      </c>
      <c r="H149" s="29">
        <v>0.3</v>
      </c>
      <c r="I149" s="29">
        <v>0.24</v>
      </c>
      <c r="J149" s="29">
        <v>0.25</v>
      </c>
      <c r="K149" s="29">
        <v>0.34</v>
      </c>
      <c r="L149" s="29">
        <v>0.27</v>
      </c>
      <c r="M149" s="29">
        <v>0.25</v>
      </c>
      <c r="N149" s="29">
        <v>0.22</v>
      </c>
      <c r="O149" s="29">
        <v>0.28999999999999998</v>
      </c>
      <c r="P149" s="29">
        <v>0.3</v>
      </c>
      <c r="Q149" s="29">
        <v>0.28999999999999998</v>
      </c>
      <c r="R149" s="28">
        <v>0.37</v>
      </c>
      <c r="S149" s="29">
        <v>0.35</v>
      </c>
      <c r="T149" s="29">
        <v>0.42</v>
      </c>
      <c r="U149" s="29">
        <v>0.52</v>
      </c>
      <c r="V149" s="29">
        <v>0.43</v>
      </c>
      <c r="W149" s="29">
        <v>0.52</v>
      </c>
      <c r="X149" s="29">
        <v>0.52</v>
      </c>
      <c r="Y149" s="29">
        <v>0.44</v>
      </c>
      <c r="Z149" s="29">
        <v>0.34</v>
      </c>
      <c r="AA149" s="29">
        <v>0.45</v>
      </c>
      <c r="AB149" s="29">
        <v>0.45</v>
      </c>
      <c r="AC149" s="29">
        <v>0.3</v>
      </c>
      <c r="AD149" s="29">
        <v>0.33</v>
      </c>
      <c r="AE149" s="29">
        <v>0.28999999999999998</v>
      </c>
      <c r="AF149" s="28">
        <v>0.28999999999999998</v>
      </c>
      <c r="AG149" s="1">
        <f t="shared" si="9"/>
        <v>0.38448275862068948</v>
      </c>
      <c r="AH149" s="2">
        <v>82.880353023768919</v>
      </c>
      <c r="AI149" s="2">
        <f t="shared" si="10"/>
        <v>0.69635742705570258</v>
      </c>
    </row>
    <row r="150" spans="1:35" x14ac:dyDescent="0.25">
      <c r="A150" s="4" t="s">
        <v>34</v>
      </c>
      <c r="B150" s="4" t="s">
        <v>64</v>
      </c>
      <c r="C150" s="4" t="s">
        <v>35</v>
      </c>
      <c r="D150" s="28">
        <v>4.9000000000000004</v>
      </c>
      <c r="E150" s="29">
        <v>4.3600000000000003</v>
      </c>
      <c r="F150" s="29">
        <v>6.03</v>
      </c>
      <c r="G150" s="29">
        <v>6.04</v>
      </c>
      <c r="H150" s="29">
        <v>6.36</v>
      </c>
      <c r="I150" s="29">
        <v>6.43</v>
      </c>
      <c r="J150" s="29">
        <v>6.88</v>
      </c>
      <c r="K150" s="29">
        <v>8.19</v>
      </c>
      <c r="L150" s="29">
        <v>9.74</v>
      </c>
      <c r="M150" s="29">
        <v>11.42</v>
      </c>
      <c r="N150" s="29">
        <v>12.45</v>
      </c>
      <c r="O150" s="29">
        <v>12.64</v>
      </c>
      <c r="P150" s="29">
        <v>12.75</v>
      </c>
      <c r="Q150" s="29">
        <v>11.16</v>
      </c>
      <c r="R150" s="28">
        <v>9.9600000000000009</v>
      </c>
      <c r="S150" s="29">
        <v>9.6199999999999992</v>
      </c>
      <c r="T150" s="29">
        <v>8.6199999999999992</v>
      </c>
      <c r="U150" s="29">
        <v>5.82</v>
      </c>
      <c r="V150" s="29">
        <v>4.49</v>
      </c>
      <c r="W150" s="29">
        <v>3.45</v>
      </c>
      <c r="X150" s="29">
        <v>3.28</v>
      </c>
      <c r="Y150" s="29">
        <v>3.66</v>
      </c>
      <c r="Z150" s="29">
        <v>3.7</v>
      </c>
      <c r="AA150" s="29">
        <v>4.12</v>
      </c>
      <c r="AB150" s="29">
        <v>4.38</v>
      </c>
      <c r="AC150" s="29">
        <v>5.76</v>
      </c>
      <c r="AD150" s="29">
        <v>6.19</v>
      </c>
      <c r="AE150" s="29">
        <v>6.01</v>
      </c>
      <c r="AF150" s="28">
        <v>5.8</v>
      </c>
      <c r="AG150" s="1">
        <f t="shared" si="9"/>
        <v>7.041724137931034</v>
      </c>
      <c r="AH150" s="2">
        <v>342.81307692307689</v>
      </c>
      <c r="AI150" s="2">
        <f t="shared" si="10"/>
        <v>12.753645755968169</v>
      </c>
    </row>
    <row r="151" spans="1:35" x14ac:dyDescent="0.25">
      <c r="A151" s="4" t="s">
        <v>36</v>
      </c>
      <c r="B151" s="4" t="s">
        <v>65</v>
      </c>
      <c r="C151" s="4" t="s">
        <v>37</v>
      </c>
      <c r="D151" s="28">
        <v>1.36</v>
      </c>
      <c r="E151" s="29">
        <v>1.02</v>
      </c>
      <c r="F151" s="29">
        <v>1.43</v>
      </c>
      <c r="G151" s="29">
        <v>1.3</v>
      </c>
      <c r="H151" s="29">
        <v>1.32</v>
      </c>
      <c r="I151" s="29">
        <v>1.24</v>
      </c>
      <c r="J151" s="29">
        <v>1.36</v>
      </c>
      <c r="K151" s="29">
        <v>1.59</v>
      </c>
      <c r="L151" s="29">
        <v>1.72</v>
      </c>
      <c r="M151" s="29">
        <v>1.53</v>
      </c>
      <c r="N151" s="29">
        <v>1.87</v>
      </c>
      <c r="O151" s="29">
        <v>1.96</v>
      </c>
      <c r="P151" s="29">
        <v>2.0099999999999998</v>
      </c>
      <c r="Q151" s="29">
        <v>1.94</v>
      </c>
      <c r="R151" s="28">
        <v>1.95</v>
      </c>
      <c r="S151" s="29">
        <v>1.99</v>
      </c>
      <c r="T151" s="29">
        <v>2.11</v>
      </c>
      <c r="U151" s="29">
        <v>1.41</v>
      </c>
      <c r="V151" s="29">
        <v>1.03</v>
      </c>
      <c r="W151" s="29">
        <v>0.76</v>
      </c>
      <c r="X151" s="29">
        <v>0.83</v>
      </c>
      <c r="Y151" s="29">
        <v>0.76</v>
      </c>
      <c r="Z151" s="29">
        <v>0.8</v>
      </c>
      <c r="AA151" s="29">
        <v>0.8</v>
      </c>
      <c r="AB151" s="29">
        <v>0.79</v>
      </c>
      <c r="AC151" s="29">
        <v>0.78</v>
      </c>
      <c r="AD151" s="29">
        <v>0.84</v>
      </c>
      <c r="AE151" s="29">
        <v>0.9</v>
      </c>
      <c r="AF151" s="28">
        <v>0.83</v>
      </c>
      <c r="AG151" s="1">
        <f t="shared" si="9"/>
        <v>1.3182758620689654</v>
      </c>
      <c r="AH151" s="2">
        <v>84.884252050243958</v>
      </c>
      <c r="AI151" s="2">
        <f t="shared" si="10"/>
        <v>2.3876003978779838</v>
      </c>
    </row>
    <row r="152" spans="1:35" x14ac:dyDescent="0.25">
      <c r="A152" s="4" t="s">
        <v>38</v>
      </c>
      <c r="B152" s="4" t="s">
        <v>66</v>
      </c>
      <c r="C152" s="4" t="s">
        <v>39</v>
      </c>
      <c r="D152" s="28">
        <v>5.96</v>
      </c>
      <c r="E152" s="29">
        <v>6.8</v>
      </c>
      <c r="F152" s="29">
        <v>5.48</v>
      </c>
      <c r="G152" s="29">
        <v>5.57</v>
      </c>
      <c r="H152" s="29">
        <v>5.97</v>
      </c>
      <c r="I152" s="29">
        <v>6.74</v>
      </c>
      <c r="J152" s="29">
        <v>5.51</v>
      </c>
      <c r="K152" s="29">
        <v>4.46</v>
      </c>
      <c r="L152" s="29">
        <v>3.79</v>
      </c>
      <c r="M152" s="29">
        <v>2.97</v>
      </c>
      <c r="N152" s="29">
        <v>2.4900000000000002</v>
      </c>
      <c r="O152" s="29">
        <v>2.16</v>
      </c>
      <c r="P152" s="29">
        <v>1.89</v>
      </c>
      <c r="Q152" s="29">
        <v>2.0299999999999998</v>
      </c>
      <c r="R152" s="28">
        <v>2.04</v>
      </c>
      <c r="S152" s="29">
        <v>2.14</v>
      </c>
      <c r="T152" s="29">
        <v>3.3</v>
      </c>
      <c r="U152" s="29">
        <v>5.82</v>
      </c>
      <c r="V152" s="29">
        <v>6.14</v>
      </c>
      <c r="W152" s="29">
        <v>6.55</v>
      </c>
      <c r="X152" s="29">
        <v>7.46</v>
      </c>
      <c r="Y152" s="29">
        <v>6.78</v>
      </c>
      <c r="Z152" s="29">
        <v>6.71</v>
      </c>
      <c r="AA152" s="29">
        <v>6.92</v>
      </c>
      <c r="AB152" s="29">
        <v>6.98</v>
      </c>
      <c r="AC152" s="29">
        <v>6.22</v>
      </c>
      <c r="AD152" s="29">
        <v>6.33</v>
      </c>
      <c r="AE152" s="29">
        <v>5.93</v>
      </c>
      <c r="AF152" s="28">
        <v>6.53</v>
      </c>
      <c r="AG152" s="1">
        <f t="shared" si="9"/>
        <v>5.0920689655172415</v>
      </c>
      <c r="AH152" s="2">
        <v>202.26692307692306</v>
      </c>
      <c r="AI152" s="2">
        <f t="shared" si="10"/>
        <v>9.2225202917771885</v>
      </c>
    </row>
    <row r="153" spans="1:35" x14ac:dyDescent="0.25">
      <c r="A153" s="32" t="s">
        <v>40</v>
      </c>
      <c r="B153" s="32" t="s">
        <v>67</v>
      </c>
      <c r="C153" s="32" t="s">
        <v>41</v>
      </c>
      <c r="D153" s="28">
        <v>0</v>
      </c>
      <c r="E153" s="28">
        <v>0</v>
      </c>
      <c r="F153" s="28">
        <v>0</v>
      </c>
      <c r="G153" s="28">
        <v>0</v>
      </c>
      <c r="H153" s="28">
        <v>0</v>
      </c>
      <c r="I153" s="28">
        <v>0</v>
      </c>
      <c r="J153" s="28">
        <v>0</v>
      </c>
      <c r="K153" s="28">
        <v>0</v>
      </c>
      <c r="L153" s="28">
        <v>0</v>
      </c>
      <c r="M153" s="28">
        <v>0</v>
      </c>
      <c r="N153" s="28">
        <v>0</v>
      </c>
      <c r="O153" s="28">
        <v>0</v>
      </c>
      <c r="P153" s="28">
        <v>0</v>
      </c>
      <c r="Q153" s="28">
        <v>0</v>
      </c>
      <c r="R153" s="28">
        <v>0</v>
      </c>
      <c r="S153" s="28">
        <v>0</v>
      </c>
      <c r="T153" s="28">
        <v>0</v>
      </c>
      <c r="U153" s="28">
        <v>0</v>
      </c>
      <c r="V153" s="28">
        <v>0</v>
      </c>
      <c r="W153" s="28">
        <v>0</v>
      </c>
      <c r="X153" s="28">
        <v>0</v>
      </c>
      <c r="Y153" s="28">
        <v>0</v>
      </c>
      <c r="Z153" s="28">
        <v>0</v>
      </c>
      <c r="AA153" s="28">
        <v>0</v>
      </c>
      <c r="AB153" s="28">
        <v>0</v>
      </c>
      <c r="AC153" s="28">
        <v>0</v>
      </c>
      <c r="AD153" s="28">
        <v>0</v>
      </c>
      <c r="AE153" s="28">
        <v>0</v>
      </c>
      <c r="AF153" s="28">
        <v>0</v>
      </c>
      <c r="AG153" s="1">
        <f t="shared" si="9"/>
        <v>0</v>
      </c>
      <c r="AH153" s="2">
        <v>181.11538461538461</v>
      </c>
      <c r="AI153" s="1">
        <f t="shared" si="10"/>
        <v>0</v>
      </c>
    </row>
    <row r="154" spans="1:35" x14ac:dyDescent="0.25">
      <c r="A154" s="4" t="s">
        <v>42</v>
      </c>
      <c r="B154" s="4" t="s">
        <v>68</v>
      </c>
      <c r="C154" s="4" t="s">
        <v>43</v>
      </c>
      <c r="D154" s="28">
        <v>0.09</v>
      </c>
      <c r="E154" s="29">
        <v>0.08</v>
      </c>
      <c r="F154" s="29">
        <v>7.0000000000000007E-2</v>
      </c>
      <c r="G154" s="29">
        <v>0.06</v>
      </c>
      <c r="H154" s="29">
        <v>0.05</v>
      </c>
      <c r="I154" s="29">
        <v>0.06</v>
      </c>
      <c r="J154" s="29">
        <v>0.06</v>
      </c>
      <c r="K154" s="29">
        <v>7.0000000000000007E-2</v>
      </c>
      <c r="L154" s="29">
        <v>0.08</v>
      </c>
      <c r="M154" s="29">
        <v>0.05</v>
      </c>
      <c r="N154" s="29">
        <v>0.05</v>
      </c>
      <c r="O154" s="29">
        <v>0.06</v>
      </c>
      <c r="P154" s="29">
        <v>7.0000000000000007E-2</v>
      </c>
      <c r="Q154" s="29">
        <v>0.06</v>
      </c>
      <c r="R154" s="28">
        <v>7.0000000000000007E-2</v>
      </c>
      <c r="S154" s="29">
        <v>0.08</v>
      </c>
      <c r="T154" s="29">
        <v>0.1</v>
      </c>
      <c r="U154" s="29">
        <v>0.09</v>
      </c>
      <c r="V154" s="29">
        <v>0.16</v>
      </c>
      <c r="W154" s="29">
        <v>0.14000000000000001</v>
      </c>
      <c r="X154" s="29">
        <v>0.26</v>
      </c>
      <c r="Y154" s="29">
        <v>0.2</v>
      </c>
      <c r="Z154" s="29">
        <v>0.18</v>
      </c>
      <c r="AA154" s="29">
        <v>0.12</v>
      </c>
      <c r="AB154" s="29">
        <v>0.11</v>
      </c>
      <c r="AC154" s="29">
        <v>0.16</v>
      </c>
      <c r="AD154" s="29">
        <v>0.18</v>
      </c>
      <c r="AE154" s="29">
        <v>0.06</v>
      </c>
      <c r="AF154" s="28">
        <v>0.12</v>
      </c>
      <c r="AG154" s="1">
        <f t="shared" si="9"/>
        <v>0.10137931034482761</v>
      </c>
      <c r="AH154" s="2">
        <v>272.15307692307692</v>
      </c>
      <c r="AI154" s="2">
        <f t="shared" si="10"/>
        <v>0.1836135278514589</v>
      </c>
    </row>
    <row r="155" spans="1:35" x14ac:dyDescent="0.2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I155" s="2"/>
    </row>
    <row r="156" spans="1:35" x14ac:dyDescent="0.25">
      <c r="A156" s="4" t="s">
        <v>2</v>
      </c>
      <c r="B156" s="4" t="s">
        <v>47</v>
      </c>
      <c r="C156" s="4" t="s">
        <v>3</v>
      </c>
      <c r="D156" s="28">
        <v>25.84</v>
      </c>
      <c r="E156" s="29">
        <v>25.15</v>
      </c>
      <c r="F156" s="29">
        <v>20.99</v>
      </c>
      <c r="G156" s="29">
        <v>20.399999999999999</v>
      </c>
      <c r="H156" s="29">
        <v>20.96</v>
      </c>
      <c r="I156" s="29">
        <v>20.55</v>
      </c>
      <c r="J156" s="29">
        <v>19.899999999999999</v>
      </c>
      <c r="K156" s="29">
        <v>19.940000000000001</v>
      </c>
      <c r="L156" s="29">
        <v>19.63</v>
      </c>
      <c r="M156" s="29">
        <v>19.510000000000002</v>
      </c>
      <c r="N156" s="29">
        <v>18.79</v>
      </c>
      <c r="O156" s="29">
        <v>19.45</v>
      </c>
      <c r="P156" s="29">
        <v>20.72</v>
      </c>
      <c r="Q156" s="29">
        <v>22.19</v>
      </c>
      <c r="R156" s="28">
        <v>23.49</v>
      </c>
      <c r="S156" s="29">
        <v>23.31</v>
      </c>
      <c r="T156" s="29">
        <v>20.28</v>
      </c>
      <c r="U156" s="29">
        <v>15.96</v>
      </c>
      <c r="V156" s="29">
        <v>13.63</v>
      </c>
      <c r="W156" s="29">
        <v>11.17</v>
      </c>
      <c r="X156" s="29">
        <v>10.4</v>
      </c>
      <c r="Y156" s="29">
        <v>10.28</v>
      </c>
      <c r="Z156" s="29">
        <v>10.43</v>
      </c>
      <c r="AA156" s="29">
        <v>10.43</v>
      </c>
      <c r="AB156" s="29">
        <v>11.79</v>
      </c>
      <c r="AC156" s="29">
        <v>13.58</v>
      </c>
      <c r="AD156" s="29">
        <v>14.29</v>
      </c>
      <c r="AE156" s="29">
        <v>13.09</v>
      </c>
      <c r="AF156" s="28">
        <v>13.28</v>
      </c>
      <c r="AG156" s="1">
        <f t="shared" si="9"/>
        <v>17.566551724137931</v>
      </c>
      <c r="AH156" s="2">
        <v>520.61115260144391</v>
      </c>
      <c r="AI156" s="2">
        <f>AG156/100*AH$167</f>
        <v>67.529478072152727</v>
      </c>
    </row>
    <row r="157" spans="1:35" x14ac:dyDescent="0.25">
      <c r="A157" s="4" t="s">
        <v>4</v>
      </c>
      <c r="B157" s="4" t="s">
        <v>49</v>
      </c>
      <c r="C157" s="4" t="s">
        <v>5</v>
      </c>
      <c r="D157" s="28">
        <v>0.81</v>
      </c>
      <c r="E157" s="29">
        <v>0.92</v>
      </c>
      <c r="F157" s="29">
        <v>0.57999999999999996</v>
      </c>
      <c r="G157" s="29">
        <v>0.43</v>
      </c>
      <c r="H157" s="29">
        <v>0.46</v>
      </c>
      <c r="I157" s="29">
        <v>0.46</v>
      </c>
      <c r="J157" s="29">
        <v>0.43</v>
      </c>
      <c r="K157" s="29">
        <v>0.35</v>
      </c>
      <c r="L157" s="29">
        <v>0.47</v>
      </c>
      <c r="M157" s="29">
        <v>0.32</v>
      </c>
      <c r="N157" s="29">
        <v>0.36</v>
      </c>
      <c r="O157" s="29">
        <v>0.44</v>
      </c>
      <c r="P157" s="29">
        <v>0.48</v>
      </c>
      <c r="Q157" s="29">
        <v>0.59</v>
      </c>
      <c r="R157" s="28">
        <v>0.74</v>
      </c>
      <c r="S157" s="29">
        <v>0.88</v>
      </c>
      <c r="T157" s="29">
        <v>1.01</v>
      </c>
      <c r="U157" s="29">
        <v>1.75</v>
      </c>
      <c r="V157" s="29">
        <v>1.64</v>
      </c>
      <c r="W157" s="29">
        <v>1.99</v>
      </c>
      <c r="X157" s="29">
        <v>1.82</v>
      </c>
      <c r="Y157" s="29">
        <v>1.34</v>
      </c>
      <c r="Z157" s="29">
        <v>1.24</v>
      </c>
      <c r="AA157" s="29">
        <v>0.97</v>
      </c>
      <c r="AB157" s="29">
        <v>1.05</v>
      </c>
      <c r="AC157" s="29">
        <v>0.85</v>
      </c>
      <c r="AD157" s="29">
        <v>0.78</v>
      </c>
      <c r="AE157" s="29">
        <v>0.98</v>
      </c>
      <c r="AF157" s="28">
        <v>0.68</v>
      </c>
      <c r="AG157" s="1">
        <f t="shared" si="9"/>
        <v>0.8558620689655172</v>
      </c>
      <c r="AH157" s="2">
        <v>61.822517105535979</v>
      </c>
      <c r="AI157" s="2">
        <f t="shared" ref="AI157:AI176" si="11">AG157/100*AH$167</f>
        <v>3.2901117832692042</v>
      </c>
    </row>
    <row r="158" spans="1:35" x14ac:dyDescent="0.25">
      <c r="A158" s="4" t="s">
        <v>6</v>
      </c>
      <c r="B158" s="4" t="s">
        <v>50</v>
      </c>
      <c r="C158" s="4" t="s">
        <v>7</v>
      </c>
      <c r="D158" s="28">
        <v>17.73</v>
      </c>
      <c r="E158" s="29">
        <v>15.38</v>
      </c>
      <c r="F158" s="29">
        <v>22.75</v>
      </c>
      <c r="G158" s="29">
        <v>22.09</v>
      </c>
      <c r="H158" s="29">
        <v>20.76</v>
      </c>
      <c r="I158" s="29">
        <v>20.329999999999998</v>
      </c>
      <c r="J158" s="29">
        <v>22.98</v>
      </c>
      <c r="K158" s="29">
        <v>25.38</v>
      </c>
      <c r="L158" s="29">
        <v>28.22</v>
      </c>
      <c r="M158" s="29">
        <v>34.79</v>
      </c>
      <c r="N158" s="29">
        <v>34.86</v>
      </c>
      <c r="O158" s="29">
        <v>33.43</v>
      </c>
      <c r="P158" s="29">
        <v>33.049999999999997</v>
      </c>
      <c r="Q158" s="29">
        <v>33.090000000000003</v>
      </c>
      <c r="R158" s="28">
        <v>32.659999999999997</v>
      </c>
      <c r="S158" s="29">
        <v>31.01</v>
      </c>
      <c r="T158" s="29">
        <v>24.52</v>
      </c>
      <c r="U158" s="29">
        <v>18.97</v>
      </c>
      <c r="V158" s="29">
        <v>16.239999999999998</v>
      </c>
      <c r="W158" s="29">
        <v>13.64</v>
      </c>
      <c r="X158" s="29">
        <v>13.1</v>
      </c>
      <c r="Y158" s="29">
        <v>13.57</v>
      </c>
      <c r="Z158" s="29">
        <v>15.94</v>
      </c>
      <c r="AA158" s="29">
        <v>17.84</v>
      </c>
      <c r="AB158" s="29">
        <v>18.05</v>
      </c>
      <c r="AC158" s="29">
        <v>21.5</v>
      </c>
      <c r="AD158" s="29">
        <v>22.9</v>
      </c>
      <c r="AE158" s="29">
        <v>21.48</v>
      </c>
      <c r="AF158" s="28">
        <v>19.059999999999999</v>
      </c>
      <c r="AG158" s="1">
        <f t="shared" si="9"/>
        <v>22.942068965517244</v>
      </c>
      <c r="AH158" s="2">
        <v>516.7715384615384</v>
      </c>
      <c r="AI158" s="2">
        <f t="shared" si="11"/>
        <v>88.194084272549034</v>
      </c>
    </row>
    <row r="159" spans="1:35" x14ac:dyDescent="0.25">
      <c r="A159" s="4" t="s">
        <v>8</v>
      </c>
      <c r="B159" s="4" t="s">
        <v>51</v>
      </c>
      <c r="C159" s="4" t="s">
        <v>9</v>
      </c>
      <c r="D159" s="28">
        <v>1.25</v>
      </c>
      <c r="E159" s="29">
        <v>1.1599999999999999</v>
      </c>
      <c r="F159" s="29">
        <v>1.26</v>
      </c>
      <c r="G159" s="29">
        <v>1.0900000000000001</v>
      </c>
      <c r="H159" s="29">
        <v>0.76</v>
      </c>
      <c r="I159" s="29">
        <v>1.08</v>
      </c>
      <c r="J159" s="29">
        <v>1.1299999999999999</v>
      </c>
      <c r="K159" s="29">
        <v>1.05</v>
      </c>
      <c r="L159" s="29">
        <v>0.86</v>
      </c>
      <c r="M159" s="29">
        <v>1.19</v>
      </c>
      <c r="N159" s="29">
        <v>1.37</v>
      </c>
      <c r="O159" s="29">
        <v>1.76</v>
      </c>
      <c r="P159" s="29">
        <v>1.86</v>
      </c>
      <c r="Q159" s="29">
        <v>2.12</v>
      </c>
      <c r="R159" s="28">
        <v>2.27</v>
      </c>
      <c r="S159" s="29">
        <v>2.82</v>
      </c>
      <c r="T159" s="29">
        <v>2.61</v>
      </c>
      <c r="U159" s="29">
        <v>1.92</v>
      </c>
      <c r="V159" s="29">
        <v>1.63</v>
      </c>
      <c r="W159" s="29">
        <v>1.21</v>
      </c>
      <c r="X159" s="29">
        <v>1.08</v>
      </c>
      <c r="Y159" s="29">
        <v>1.01</v>
      </c>
      <c r="Z159" s="29">
        <v>1.27</v>
      </c>
      <c r="AA159" s="29">
        <v>1.4</v>
      </c>
      <c r="AB159" s="29">
        <v>1.1299999999999999</v>
      </c>
      <c r="AC159" s="29">
        <v>1.17</v>
      </c>
      <c r="AD159" s="29">
        <v>0.97</v>
      </c>
      <c r="AE159" s="29">
        <v>1.42</v>
      </c>
      <c r="AF159" s="28">
        <v>1.24</v>
      </c>
      <c r="AG159" s="1">
        <f t="shared" si="9"/>
        <v>1.4168965517241381</v>
      </c>
      <c r="AH159" s="2">
        <v>355.24692307692305</v>
      </c>
      <c r="AI159" s="2">
        <f t="shared" si="11"/>
        <v>5.446845011060903</v>
      </c>
    </row>
    <row r="160" spans="1:35" x14ac:dyDescent="0.25">
      <c r="A160" s="4" t="s">
        <v>10</v>
      </c>
      <c r="B160" s="4" t="s">
        <v>52</v>
      </c>
      <c r="C160" s="4" t="s">
        <v>11</v>
      </c>
      <c r="D160" s="28">
        <v>2.91</v>
      </c>
      <c r="E160" s="29">
        <v>3.7</v>
      </c>
      <c r="F160" s="29">
        <v>3.84</v>
      </c>
      <c r="G160" s="29">
        <v>3.1</v>
      </c>
      <c r="H160" s="29">
        <v>3.06</v>
      </c>
      <c r="I160" s="29">
        <v>2.91</v>
      </c>
      <c r="J160" s="29">
        <v>2.6</v>
      </c>
      <c r="K160" s="29">
        <v>2.31</v>
      </c>
      <c r="L160" s="29">
        <v>1.87</v>
      </c>
      <c r="M160" s="29">
        <v>1.45</v>
      </c>
      <c r="N160" s="29">
        <v>1.33</v>
      </c>
      <c r="O160" s="29">
        <v>1.26</v>
      </c>
      <c r="P160" s="29">
        <v>1.25</v>
      </c>
      <c r="Q160" s="29">
        <v>1.19</v>
      </c>
      <c r="R160" s="28">
        <v>1.28</v>
      </c>
      <c r="S160" s="29">
        <v>1.92</v>
      </c>
      <c r="T160" s="29">
        <v>2.94</v>
      </c>
      <c r="U160" s="29">
        <v>2.4700000000000002</v>
      </c>
      <c r="V160" s="29">
        <v>2.4</v>
      </c>
      <c r="W160" s="29">
        <v>2.36</v>
      </c>
      <c r="X160" s="29">
        <v>3.14</v>
      </c>
      <c r="Y160" s="29">
        <v>2.58</v>
      </c>
      <c r="Z160" s="29">
        <v>2.81</v>
      </c>
      <c r="AA160" s="29">
        <v>2.7</v>
      </c>
      <c r="AB160" s="29">
        <v>2.83</v>
      </c>
      <c r="AC160" s="29">
        <v>2.78</v>
      </c>
      <c r="AD160" s="29">
        <v>2.5499999999999998</v>
      </c>
      <c r="AE160" s="29">
        <v>2.74</v>
      </c>
      <c r="AF160" s="28">
        <v>3.33</v>
      </c>
      <c r="AG160" s="1">
        <f t="shared" si="9"/>
        <v>2.4693103448275862</v>
      </c>
      <c r="AH160" s="2">
        <v>180.49385908209436</v>
      </c>
      <c r="AI160" s="2">
        <f t="shared" si="11"/>
        <v>9.492542497981777</v>
      </c>
    </row>
    <row r="161" spans="1:35" x14ac:dyDescent="0.25">
      <c r="A161" s="4" t="s">
        <v>12</v>
      </c>
      <c r="B161" s="4" t="s">
        <v>53</v>
      </c>
      <c r="C161" s="4" t="s">
        <v>13</v>
      </c>
      <c r="D161" s="28">
        <v>4.04</v>
      </c>
      <c r="E161" s="29">
        <v>3.92</v>
      </c>
      <c r="F161" s="29">
        <v>3.24</v>
      </c>
      <c r="G161" s="29">
        <v>4.3</v>
      </c>
      <c r="H161" s="29">
        <v>4.1900000000000004</v>
      </c>
      <c r="I161" s="29">
        <v>4.32</v>
      </c>
      <c r="J161" s="29">
        <v>4.93</v>
      </c>
      <c r="K161" s="29">
        <v>5.24</v>
      </c>
      <c r="L161" s="29">
        <v>5.19</v>
      </c>
      <c r="M161" s="29">
        <v>4.55</v>
      </c>
      <c r="N161" s="29">
        <v>5.65</v>
      </c>
      <c r="O161" s="29">
        <v>6</v>
      </c>
      <c r="P161" s="29">
        <v>5.94</v>
      </c>
      <c r="Q161" s="29">
        <v>6.02</v>
      </c>
      <c r="R161" s="28">
        <v>5.97</v>
      </c>
      <c r="S161" s="29">
        <v>6.44</v>
      </c>
      <c r="T161" s="29">
        <v>6.38</v>
      </c>
      <c r="U161" s="29">
        <v>5.73</v>
      </c>
      <c r="V161" s="29">
        <v>4.34</v>
      </c>
      <c r="W161" s="29">
        <v>3.13</v>
      </c>
      <c r="X161" s="29">
        <v>2.74</v>
      </c>
      <c r="Y161" s="29">
        <v>3.07</v>
      </c>
      <c r="Z161" s="29">
        <v>3.31</v>
      </c>
      <c r="AA161" s="29">
        <v>3.25</v>
      </c>
      <c r="AB161" s="29">
        <v>3.23</v>
      </c>
      <c r="AC161" s="29">
        <v>3.22</v>
      </c>
      <c r="AD161" s="29">
        <v>3.13</v>
      </c>
      <c r="AE161" s="29">
        <v>3.65</v>
      </c>
      <c r="AF161" s="28">
        <v>3.3</v>
      </c>
      <c r="AG161" s="1">
        <f t="shared" si="9"/>
        <v>4.4282758620689648</v>
      </c>
      <c r="AH161" s="2">
        <v>161.49159084642955</v>
      </c>
      <c r="AI161" s="2">
        <f t="shared" si="11"/>
        <v>17.02321334437676</v>
      </c>
    </row>
    <row r="162" spans="1:35" x14ac:dyDescent="0.25">
      <c r="A162" s="4" t="s">
        <v>14</v>
      </c>
      <c r="B162" s="4" t="s">
        <v>54</v>
      </c>
      <c r="C162" s="4" t="s">
        <v>15</v>
      </c>
      <c r="D162" s="28">
        <v>1.19</v>
      </c>
      <c r="E162" s="29">
        <v>1</v>
      </c>
      <c r="F162" s="29">
        <v>0.8</v>
      </c>
      <c r="G162" s="29">
        <v>0.82</v>
      </c>
      <c r="H162" s="29">
        <v>0.8</v>
      </c>
      <c r="I162" s="29">
        <v>0.76</v>
      </c>
      <c r="J162" s="29">
        <v>0.55000000000000004</v>
      </c>
      <c r="K162" s="29">
        <v>0.56999999999999995</v>
      </c>
      <c r="L162" s="29">
        <v>0.6</v>
      </c>
      <c r="M162" s="29">
        <v>0.66</v>
      </c>
      <c r="N162" s="29">
        <v>0.74</v>
      </c>
      <c r="O162" s="29">
        <v>0.74</v>
      </c>
      <c r="P162" s="29">
        <v>0.68</v>
      </c>
      <c r="Q162" s="29">
        <v>0.69</v>
      </c>
      <c r="R162" s="28">
        <v>0.75</v>
      </c>
      <c r="S162" s="29">
        <v>1.01</v>
      </c>
      <c r="T162" s="29">
        <v>0.94</v>
      </c>
      <c r="U162" s="29">
        <v>0.9</v>
      </c>
      <c r="V162" s="29">
        <v>0.72</v>
      </c>
      <c r="W162" s="29">
        <v>0.5</v>
      </c>
      <c r="X162" s="29">
        <v>0.49</v>
      </c>
      <c r="Y162" s="29">
        <v>0.38</v>
      </c>
      <c r="Z162" s="29">
        <v>0.37</v>
      </c>
      <c r="AA162" s="29">
        <v>0.37</v>
      </c>
      <c r="AB162" s="29">
        <v>0.49</v>
      </c>
      <c r="AC162" s="29">
        <v>0.56000000000000005</v>
      </c>
      <c r="AD162" s="29">
        <v>0.34</v>
      </c>
      <c r="AE162" s="29">
        <v>0.26</v>
      </c>
      <c r="AF162" s="28">
        <v>0.21</v>
      </c>
      <c r="AG162" s="1">
        <f t="shared" si="9"/>
        <v>0.65137931034482766</v>
      </c>
      <c r="AH162" s="2">
        <v>95.661963664476218</v>
      </c>
      <c r="AI162" s="2">
        <f t="shared" si="11"/>
        <v>2.5040375336807119</v>
      </c>
    </row>
    <row r="163" spans="1:35" x14ac:dyDescent="0.25">
      <c r="A163" s="4" t="s">
        <v>16</v>
      </c>
      <c r="B163" s="4" t="s">
        <v>56</v>
      </c>
      <c r="C163" s="4" t="s">
        <v>17</v>
      </c>
      <c r="D163" s="28">
        <v>0.72</v>
      </c>
      <c r="E163" s="29">
        <v>0.52</v>
      </c>
      <c r="F163" s="29">
        <v>0.46</v>
      </c>
      <c r="G163" s="29">
        <v>0.63</v>
      </c>
      <c r="H163" s="29">
        <v>0.63</v>
      </c>
      <c r="I163" s="29">
        <v>0.38</v>
      </c>
      <c r="J163" s="29">
        <v>0.24</v>
      </c>
      <c r="K163" s="29">
        <v>0.19</v>
      </c>
      <c r="L163" s="29">
        <v>0.16</v>
      </c>
      <c r="M163" s="29">
        <v>0.1</v>
      </c>
      <c r="N163" s="29">
        <v>0.1</v>
      </c>
      <c r="O163" s="29">
        <v>0.14000000000000001</v>
      </c>
      <c r="P163" s="29">
        <v>0.11</v>
      </c>
      <c r="Q163" s="29">
        <v>0.1</v>
      </c>
      <c r="R163" s="28">
        <v>0.15</v>
      </c>
      <c r="S163" s="29">
        <v>0.14000000000000001</v>
      </c>
      <c r="T163" s="29">
        <v>0.17</v>
      </c>
      <c r="U163" s="29">
        <v>0.23</v>
      </c>
      <c r="V163" s="29">
        <v>0.6</v>
      </c>
      <c r="W163" s="29">
        <v>0.75</v>
      </c>
      <c r="X163" s="29">
        <v>0.68</v>
      </c>
      <c r="Y163" s="29">
        <v>0.67</v>
      </c>
      <c r="Z163" s="29">
        <v>1.01</v>
      </c>
      <c r="AA163" s="29">
        <v>0.87</v>
      </c>
      <c r="AB163" s="29">
        <v>0.66</v>
      </c>
      <c r="AC163" s="29">
        <v>0.57999999999999996</v>
      </c>
      <c r="AD163" s="29">
        <v>0.38</v>
      </c>
      <c r="AE163" s="29">
        <v>0.35</v>
      </c>
      <c r="AF163" s="28">
        <v>0.19</v>
      </c>
      <c r="AG163" s="1">
        <f t="shared" si="9"/>
        <v>0.41068965517241374</v>
      </c>
      <c r="AH163" s="2">
        <v>96.462814436748104</v>
      </c>
      <c r="AI163" s="2">
        <f t="shared" si="11"/>
        <v>1.5787764439458589</v>
      </c>
    </row>
    <row r="164" spans="1:35" x14ac:dyDescent="0.25">
      <c r="A164" s="4" t="s">
        <v>18</v>
      </c>
      <c r="B164" s="4" t="s">
        <v>55</v>
      </c>
      <c r="C164" s="4" t="s">
        <v>19</v>
      </c>
      <c r="D164" s="28">
        <v>0.45</v>
      </c>
      <c r="E164" s="29">
        <v>0.43</v>
      </c>
      <c r="F164" s="29">
        <v>0.45</v>
      </c>
      <c r="G164" s="29">
        <v>0.18</v>
      </c>
      <c r="H164" s="29">
        <v>0.33</v>
      </c>
      <c r="I164" s="29">
        <v>0.22</v>
      </c>
      <c r="J164" s="29">
        <v>0.38</v>
      </c>
      <c r="K164" s="29">
        <v>0.21</v>
      </c>
      <c r="L164" s="29">
        <v>0.13</v>
      </c>
      <c r="M164" s="29">
        <v>0.06</v>
      </c>
      <c r="N164" s="29">
        <v>0.08</v>
      </c>
      <c r="O164" s="29">
        <v>7.0000000000000007E-2</v>
      </c>
      <c r="P164" s="29">
        <v>0.1</v>
      </c>
      <c r="Q164" s="29">
        <v>0.09</v>
      </c>
      <c r="R164" s="28">
        <v>0.13</v>
      </c>
      <c r="S164" s="29">
        <v>0.13</v>
      </c>
      <c r="T164" s="29">
        <v>0.19</v>
      </c>
      <c r="U164" s="29">
        <v>0.31</v>
      </c>
      <c r="V164" s="29">
        <v>0.65</v>
      </c>
      <c r="W164" s="29">
        <v>0.81</v>
      </c>
      <c r="X164" s="29">
        <v>0.9</v>
      </c>
      <c r="Y164" s="29">
        <v>0.75</v>
      </c>
      <c r="Z164" s="29">
        <v>0.88</v>
      </c>
      <c r="AA164" s="29">
        <v>0.59</v>
      </c>
      <c r="AB164" s="29">
        <v>0.53</v>
      </c>
      <c r="AC164" s="29">
        <v>0.52</v>
      </c>
      <c r="AD164" s="29">
        <v>0.33</v>
      </c>
      <c r="AE164" s="29">
        <v>0.45</v>
      </c>
      <c r="AF164" s="28">
        <v>0.32</v>
      </c>
      <c r="AG164" s="1">
        <f t="shared" si="9"/>
        <v>0.3679310344827586</v>
      </c>
      <c r="AH164" s="2">
        <v>119.33</v>
      </c>
      <c r="AI164" s="2">
        <f t="shared" si="11"/>
        <v>1.4144034136777763</v>
      </c>
    </row>
    <row r="165" spans="1:35" x14ac:dyDescent="0.25">
      <c r="A165" s="4" t="s">
        <v>20</v>
      </c>
      <c r="B165" s="4" t="s">
        <v>57</v>
      </c>
      <c r="C165" s="4" t="s">
        <v>21</v>
      </c>
      <c r="D165" s="28">
        <v>0.85</v>
      </c>
      <c r="E165" s="29">
        <v>0.73</v>
      </c>
      <c r="F165" s="29">
        <v>0.9</v>
      </c>
      <c r="G165" s="29">
        <v>0.65</v>
      </c>
      <c r="H165" s="29">
        <v>0.57999999999999996</v>
      </c>
      <c r="I165" s="29">
        <v>0.48</v>
      </c>
      <c r="J165" s="29">
        <v>0.5</v>
      </c>
      <c r="K165" s="29">
        <v>0.59</v>
      </c>
      <c r="L165" s="29">
        <v>0.52</v>
      </c>
      <c r="M165" s="29">
        <v>0.54</v>
      </c>
      <c r="N165" s="29">
        <v>0.47</v>
      </c>
      <c r="O165" s="29">
        <v>0.51</v>
      </c>
      <c r="P165" s="29">
        <v>0.54</v>
      </c>
      <c r="Q165" s="29">
        <v>0.55000000000000004</v>
      </c>
      <c r="R165" s="28">
        <v>0.6</v>
      </c>
      <c r="S165" s="29">
        <v>0.7</v>
      </c>
      <c r="T165" s="29">
        <v>0.81</v>
      </c>
      <c r="U165" s="29">
        <v>0.76</v>
      </c>
      <c r="V165" s="29">
        <v>0.87</v>
      </c>
      <c r="W165" s="29">
        <v>0.79</v>
      </c>
      <c r="X165" s="29">
        <v>0.87</v>
      </c>
      <c r="Y165" s="29">
        <v>0.55000000000000004</v>
      </c>
      <c r="Z165" s="29">
        <v>0.68</v>
      </c>
      <c r="AA165" s="29">
        <v>0.68</v>
      </c>
      <c r="AB165" s="29">
        <v>0.5</v>
      </c>
      <c r="AC165" s="29">
        <v>0.41</v>
      </c>
      <c r="AD165" s="29">
        <v>0.32</v>
      </c>
      <c r="AE165" s="29">
        <v>0.52</v>
      </c>
      <c r="AF165" s="28">
        <v>0.46</v>
      </c>
      <c r="AG165" s="1">
        <f t="shared" si="9"/>
        <v>0.61827586206896545</v>
      </c>
      <c r="AH165" s="2">
        <v>110.31076923076922</v>
      </c>
      <c r="AI165" s="2">
        <f t="shared" si="11"/>
        <v>2.3767809941183247</v>
      </c>
    </row>
    <row r="166" spans="1:35" x14ac:dyDescent="0.25">
      <c r="A166" s="4" t="s">
        <v>22</v>
      </c>
      <c r="B166" s="4" t="s">
        <v>58</v>
      </c>
      <c r="C166" s="4" t="s">
        <v>23</v>
      </c>
      <c r="D166" s="28">
        <v>7.19</v>
      </c>
      <c r="E166" s="29">
        <v>6.79</v>
      </c>
      <c r="F166" s="29">
        <v>7.64</v>
      </c>
      <c r="G166" s="29">
        <v>8.5299999999999994</v>
      </c>
      <c r="H166" s="29">
        <v>8.4600000000000009</v>
      </c>
      <c r="I166" s="29">
        <v>8.09</v>
      </c>
      <c r="J166" s="29">
        <v>7.83</v>
      </c>
      <c r="K166" s="29">
        <v>7.73</v>
      </c>
      <c r="L166" s="29">
        <v>8.06</v>
      </c>
      <c r="M166" s="29">
        <v>7.04</v>
      </c>
      <c r="N166" s="29">
        <v>7.46</v>
      </c>
      <c r="O166" s="29">
        <v>8.1199999999999992</v>
      </c>
      <c r="P166" s="29">
        <v>8.27</v>
      </c>
      <c r="Q166" s="29">
        <v>8.11</v>
      </c>
      <c r="R166" s="28">
        <v>8.4499999999999993</v>
      </c>
      <c r="S166" s="29">
        <v>8.1199999999999992</v>
      </c>
      <c r="T166" s="29">
        <v>9.3699999999999992</v>
      </c>
      <c r="U166" s="29">
        <v>11.27</v>
      </c>
      <c r="V166" s="29">
        <v>9.2799999999999994</v>
      </c>
      <c r="W166" s="29">
        <v>8.61</v>
      </c>
      <c r="X166" s="29">
        <v>7.44</v>
      </c>
      <c r="Y166" s="29">
        <v>8.09</v>
      </c>
      <c r="Z166" s="29">
        <v>7.42</v>
      </c>
      <c r="AA166" s="29">
        <v>7.76</v>
      </c>
      <c r="AB166" s="29">
        <v>8.73</v>
      </c>
      <c r="AC166" s="29">
        <v>8.68</v>
      </c>
      <c r="AD166" s="29">
        <v>9.7899999999999991</v>
      </c>
      <c r="AE166" s="29">
        <v>9.27</v>
      </c>
      <c r="AF166" s="28">
        <v>7.99</v>
      </c>
      <c r="AG166" s="1">
        <f t="shared" si="9"/>
        <v>8.2617241379310347</v>
      </c>
      <c r="AH166" s="2">
        <v>503.15384615384613</v>
      </c>
      <c r="AI166" s="2">
        <f t="shared" si="11"/>
        <v>31.759785743491886</v>
      </c>
    </row>
    <row r="167" spans="1:35" x14ac:dyDescent="0.25">
      <c r="A167" s="32" t="s">
        <v>24</v>
      </c>
      <c r="B167" s="32" t="s">
        <v>59</v>
      </c>
      <c r="C167" s="32" t="s">
        <v>25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1">
        <f t="shared" si="9"/>
        <v>0</v>
      </c>
      <c r="AH167" s="2">
        <v>384.4207965947096</v>
      </c>
      <c r="AI167" s="1">
        <f t="shared" si="11"/>
        <v>0</v>
      </c>
    </row>
    <row r="168" spans="1:35" x14ac:dyDescent="0.25">
      <c r="A168" s="4" t="s">
        <v>26</v>
      </c>
      <c r="B168" s="4" t="s">
        <v>60</v>
      </c>
      <c r="C168" s="4" t="s">
        <v>27</v>
      </c>
      <c r="D168" s="28">
        <v>1.21</v>
      </c>
      <c r="E168" s="29">
        <v>1.33</v>
      </c>
      <c r="F168" s="29">
        <v>0.94</v>
      </c>
      <c r="G168" s="29">
        <v>0.8</v>
      </c>
      <c r="H168" s="29">
        <v>0.75</v>
      </c>
      <c r="I168" s="29">
        <v>0.87</v>
      </c>
      <c r="J168" s="29">
        <v>0.72</v>
      </c>
      <c r="K168" s="29">
        <v>0.63</v>
      </c>
      <c r="L168" s="29">
        <v>0.54</v>
      </c>
      <c r="M168" s="29">
        <v>0.4</v>
      </c>
      <c r="N168" s="29">
        <v>0.33</v>
      </c>
      <c r="O168" s="29">
        <v>0.39</v>
      </c>
      <c r="P168" s="29">
        <v>0.4</v>
      </c>
      <c r="Q168" s="29">
        <v>0.39</v>
      </c>
      <c r="R168" s="28">
        <v>0.38</v>
      </c>
      <c r="S168" s="29">
        <v>0.3</v>
      </c>
      <c r="T168" s="29">
        <v>0.68</v>
      </c>
      <c r="U168" s="29">
        <v>1.2</v>
      </c>
      <c r="V168" s="29">
        <v>1.57</v>
      </c>
      <c r="W168" s="29">
        <v>2.0499999999999998</v>
      </c>
      <c r="X168" s="29">
        <v>1.78</v>
      </c>
      <c r="Y168" s="29">
        <v>1.62</v>
      </c>
      <c r="Z168" s="29">
        <v>1.29</v>
      </c>
      <c r="AA168" s="29">
        <v>1.37</v>
      </c>
      <c r="AB168" s="29">
        <v>1.42</v>
      </c>
      <c r="AC168" s="29">
        <v>1.07</v>
      </c>
      <c r="AD168" s="29">
        <v>1.07</v>
      </c>
      <c r="AE168" s="29">
        <v>1.25</v>
      </c>
      <c r="AF168" s="28">
        <v>0.9</v>
      </c>
      <c r="AG168" s="1">
        <f t="shared" si="9"/>
        <v>0.95344827586206915</v>
      </c>
      <c r="AH168" s="2">
        <v>74.730769230769226</v>
      </c>
      <c r="AI168" s="2">
        <f t="shared" si="11"/>
        <v>3.6652534571874904</v>
      </c>
    </row>
    <row r="169" spans="1:35" x14ac:dyDescent="0.25">
      <c r="A169" s="4" t="s">
        <v>28</v>
      </c>
      <c r="B169" s="4" t="s">
        <v>61</v>
      </c>
      <c r="C169" s="4" t="s">
        <v>29</v>
      </c>
      <c r="D169" s="28">
        <v>4.42</v>
      </c>
      <c r="E169" s="29">
        <v>5.56</v>
      </c>
      <c r="F169" s="29">
        <v>5.0599999999999996</v>
      </c>
      <c r="G169" s="29">
        <v>4.71</v>
      </c>
      <c r="H169" s="29">
        <v>4.5999999999999996</v>
      </c>
      <c r="I169" s="29">
        <v>4.3</v>
      </c>
      <c r="J169" s="29">
        <v>3.44</v>
      </c>
      <c r="K169" s="29">
        <v>2.87</v>
      </c>
      <c r="L169" s="29">
        <v>2.77</v>
      </c>
      <c r="M169" s="29">
        <v>2.0299999999999998</v>
      </c>
      <c r="N169" s="29">
        <v>1.7</v>
      </c>
      <c r="O169" s="29">
        <v>1.78</v>
      </c>
      <c r="P169" s="29">
        <v>1.85</v>
      </c>
      <c r="Q169" s="29">
        <v>2.2200000000000002</v>
      </c>
      <c r="R169" s="28">
        <v>2.44</v>
      </c>
      <c r="S169" s="29">
        <v>2.46</v>
      </c>
      <c r="T169" s="29">
        <v>3.6</v>
      </c>
      <c r="U169" s="29">
        <v>7.78</v>
      </c>
      <c r="V169" s="29">
        <v>8.34</v>
      </c>
      <c r="W169" s="29">
        <v>11.56</v>
      </c>
      <c r="X169" s="29">
        <v>11.07</v>
      </c>
      <c r="Y169" s="29">
        <v>10.029999999999999</v>
      </c>
      <c r="Z169" s="29">
        <v>8.5399999999999991</v>
      </c>
      <c r="AA169" s="29">
        <v>9.08</v>
      </c>
      <c r="AB169" s="29">
        <v>7.93</v>
      </c>
      <c r="AC169" s="29">
        <v>8.41</v>
      </c>
      <c r="AD169" s="29">
        <v>8.3000000000000007</v>
      </c>
      <c r="AE169" s="29">
        <v>8.7799999999999994</v>
      </c>
      <c r="AF169" s="28">
        <v>9.69</v>
      </c>
      <c r="AG169" s="1">
        <f t="shared" si="9"/>
        <v>5.7006896551724138</v>
      </c>
      <c r="AH169" s="2">
        <v>309.2746153846154</v>
      </c>
      <c r="AI169" s="2">
        <f>AG169/100*AH$167</f>
        <v>21.914636583805997</v>
      </c>
    </row>
    <row r="170" spans="1:35" x14ac:dyDescent="0.25">
      <c r="A170" s="4" t="s">
        <v>30</v>
      </c>
      <c r="B170" s="4" t="s">
        <v>62</v>
      </c>
      <c r="C170" s="4" t="s">
        <v>31</v>
      </c>
      <c r="D170" s="28">
        <v>0.15</v>
      </c>
      <c r="E170" s="29">
        <v>0.17</v>
      </c>
      <c r="F170" s="29">
        <v>7.0000000000000007E-2</v>
      </c>
      <c r="G170" s="29">
        <v>0.2</v>
      </c>
      <c r="H170" s="29">
        <v>0.13</v>
      </c>
      <c r="I170" s="29">
        <v>0.11</v>
      </c>
      <c r="J170" s="29">
        <v>0.09</v>
      </c>
      <c r="K170" s="29">
        <v>0.12</v>
      </c>
      <c r="L170" s="29">
        <v>0.08</v>
      </c>
      <c r="M170" s="29">
        <v>7.0000000000000007E-2</v>
      </c>
      <c r="N170" s="29">
        <v>7.0000000000000007E-2</v>
      </c>
      <c r="O170" s="29">
        <v>7.0000000000000007E-2</v>
      </c>
      <c r="P170" s="29">
        <v>0.06</v>
      </c>
      <c r="Q170" s="29">
        <v>0.06</v>
      </c>
      <c r="R170" s="28">
        <v>0.08</v>
      </c>
      <c r="S170" s="29">
        <v>0.06</v>
      </c>
      <c r="T170" s="29">
        <v>0.11</v>
      </c>
      <c r="U170" s="29">
        <v>0.15</v>
      </c>
      <c r="V170" s="29">
        <v>0.34</v>
      </c>
      <c r="W170" s="29">
        <v>0.35</v>
      </c>
      <c r="X170" s="29">
        <v>0.39</v>
      </c>
      <c r="Y170" s="29">
        <v>0.41</v>
      </c>
      <c r="Z170" s="29">
        <v>0.44</v>
      </c>
      <c r="AA170" s="29">
        <v>0.34</v>
      </c>
      <c r="AB170" s="29">
        <v>0.25</v>
      </c>
      <c r="AC170" s="29">
        <v>0.15</v>
      </c>
      <c r="AD170" s="29">
        <v>0.16</v>
      </c>
      <c r="AE170" s="29">
        <v>0.08</v>
      </c>
      <c r="AF170" s="28">
        <v>0.11</v>
      </c>
      <c r="AG170" s="1">
        <f t="shared" si="9"/>
        <v>0.16793103448275867</v>
      </c>
      <c r="AH170" s="2">
        <v>208.59728506787332</v>
      </c>
      <c r="AI170" s="2">
        <f t="shared" si="11"/>
        <v>0.64556182048835731</v>
      </c>
    </row>
    <row r="171" spans="1:35" x14ac:dyDescent="0.25">
      <c r="A171" s="4" t="s">
        <v>32</v>
      </c>
      <c r="B171" s="4" t="s">
        <v>63</v>
      </c>
      <c r="C171" s="4" t="s">
        <v>33</v>
      </c>
      <c r="D171" s="28">
        <v>1.02</v>
      </c>
      <c r="E171" s="29">
        <v>1.04</v>
      </c>
      <c r="F171" s="29">
        <v>0.86</v>
      </c>
      <c r="G171" s="29">
        <v>0.57999999999999996</v>
      </c>
      <c r="H171" s="29">
        <v>0.56999999999999995</v>
      </c>
      <c r="I171" s="29">
        <v>0.45</v>
      </c>
      <c r="J171" s="29">
        <v>0.64</v>
      </c>
      <c r="K171" s="29">
        <v>0.5</v>
      </c>
      <c r="L171" s="29">
        <v>0.56000000000000005</v>
      </c>
      <c r="M171" s="29">
        <v>0.53</v>
      </c>
      <c r="N171" s="29">
        <v>0.6</v>
      </c>
      <c r="O171" s="29">
        <v>0.67</v>
      </c>
      <c r="P171" s="29">
        <v>0.56000000000000005</v>
      </c>
      <c r="Q171" s="29">
        <v>0.68</v>
      </c>
      <c r="R171" s="28">
        <v>0.65</v>
      </c>
      <c r="S171" s="29">
        <v>0.69</v>
      </c>
      <c r="T171" s="29">
        <v>0.94</v>
      </c>
      <c r="U171" s="29">
        <v>1.32</v>
      </c>
      <c r="V171" s="29">
        <v>1.1599999999999999</v>
      </c>
      <c r="W171" s="29">
        <v>1.1399999999999999</v>
      </c>
      <c r="X171" s="29">
        <v>1.34</v>
      </c>
      <c r="Y171" s="29">
        <v>1.1200000000000001</v>
      </c>
      <c r="Z171" s="29">
        <v>0.83</v>
      </c>
      <c r="AA171" s="29">
        <v>0.77</v>
      </c>
      <c r="AB171" s="29">
        <v>0.94</v>
      </c>
      <c r="AC171" s="29">
        <v>0.75</v>
      </c>
      <c r="AD171" s="29">
        <v>0.5</v>
      </c>
      <c r="AE171" s="29">
        <v>0.71</v>
      </c>
      <c r="AF171" s="28">
        <v>0.89</v>
      </c>
      <c r="AG171" s="1">
        <f t="shared" si="9"/>
        <v>0.79344827586206912</v>
      </c>
      <c r="AH171" s="2">
        <v>82.880353023768919</v>
      </c>
      <c r="AI171" s="2">
        <f t="shared" si="11"/>
        <v>3.0501801826359554</v>
      </c>
    </row>
    <row r="172" spans="1:35" x14ac:dyDescent="0.25">
      <c r="A172" s="4" t="s">
        <v>34</v>
      </c>
      <c r="B172" s="4" t="s">
        <v>64</v>
      </c>
      <c r="C172" s="4" t="s">
        <v>35</v>
      </c>
      <c r="D172" s="28">
        <v>6.72</v>
      </c>
      <c r="E172" s="29">
        <v>5.73</v>
      </c>
      <c r="F172" s="29">
        <v>7.84</v>
      </c>
      <c r="G172" s="29">
        <v>8.5299999999999994</v>
      </c>
      <c r="H172" s="29">
        <v>8.1999999999999993</v>
      </c>
      <c r="I172" s="29">
        <v>9.7799999999999994</v>
      </c>
      <c r="J172" s="29">
        <v>11.39</v>
      </c>
      <c r="K172" s="29">
        <v>13.32</v>
      </c>
      <c r="L172" s="29">
        <v>13.97</v>
      </c>
      <c r="M172" s="29">
        <v>14.97</v>
      </c>
      <c r="N172" s="29">
        <v>15.03</v>
      </c>
      <c r="O172" s="29">
        <v>14</v>
      </c>
      <c r="P172" s="29">
        <v>12.89</v>
      </c>
      <c r="Q172" s="29">
        <v>11.03</v>
      </c>
      <c r="R172" s="28">
        <v>9.32</v>
      </c>
      <c r="S172" s="29">
        <v>8.51</v>
      </c>
      <c r="T172" s="29">
        <v>7.68</v>
      </c>
      <c r="U172" s="29">
        <v>6.89</v>
      </c>
      <c r="V172" s="29">
        <v>5.75</v>
      </c>
      <c r="W172" s="29">
        <v>4.26</v>
      </c>
      <c r="X172" s="29">
        <v>4.3</v>
      </c>
      <c r="Y172" s="29">
        <v>4.97</v>
      </c>
      <c r="Z172" s="29">
        <v>5.72</v>
      </c>
      <c r="AA172" s="29">
        <v>6.46</v>
      </c>
      <c r="AB172" s="29">
        <v>7.23</v>
      </c>
      <c r="AC172" s="29">
        <v>6.82</v>
      </c>
      <c r="AD172" s="29">
        <v>7.44</v>
      </c>
      <c r="AE172" s="29">
        <v>7.8</v>
      </c>
      <c r="AF172" s="28">
        <v>8.23</v>
      </c>
      <c r="AG172" s="1">
        <f t="shared" si="9"/>
        <v>8.7855172413793099</v>
      </c>
      <c r="AH172" s="2">
        <v>342.81307692307689</v>
      </c>
      <c r="AI172" s="2">
        <f t="shared" si="11"/>
        <v>33.773355364275893</v>
      </c>
    </row>
    <row r="173" spans="1:35" x14ac:dyDescent="0.25">
      <c r="A173" s="4" t="s">
        <v>36</v>
      </c>
      <c r="B173" s="4" t="s">
        <v>65</v>
      </c>
      <c r="C173" s="4" t="s">
        <v>37</v>
      </c>
      <c r="D173" s="28">
        <v>2.1</v>
      </c>
      <c r="E173" s="29">
        <v>1.71</v>
      </c>
      <c r="F173" s="29">
        <v>1.91</v>
      </c>
      <c r="G173" s="29">
        <v>2.59</v>
      </c>
      <c r="H173" s="29">
        <v>2.3199999999999998</v>
      </c>
      <c r="I173" s="29">
        <v>2.81</v>
      </c>
      <c r="J173" s="29">
        <v>2.6</v>
      </c>
      <c r="K173" s="29">
        <v>2.71</v>
      </c>
      <c r="L173" s="29">
        <v>2.74</v>
      </c>
      <c r="M173" s="29">
        <v>2.4500000000000002</v>
      </c>
      <c r="N173" s="29">
        <v>2.69</v>
      </c>
      <c r="O173" s="29">
        <v>2.87</v>
      </c>
      <c r="P173" s="29">
        <v>2.99</v>
      </c>
      <c r="Q173" s="29">
        <v>2.92</v>
      </c>
      <c r="R173" s="28">
        <v>2.68</v>
      </c>
      <c r="S173" s="29">
        <v>3.18</v>
      </c>
      <c r="T173" s="29">
        <v>2.89</v>
      </c>
      <c r="U173" s="29">
        <v>2.41</v>
      </c>
      <c r="V173" s="29">
        <v>1.86</v>
      </c>
      <c r="W173" s="29">
        <v>1.49</v>
      </c>
      <c r="X173" s="29">
        <v>1.44</v>
      </c>
      <c r="Y173" s="29">
        <v>1.55</v>
      </c>
      <c r="Z173" s="29">
        <v>1.3</v>
      </c>
      <c r="AA173" s="29">
        <v>1.3</v>
      </c>
      <c r="AB173" s="29">
        <v>1.22</v>
      </c>
      <c r="AC173" s="29">
        <v>1.42</v>
      </c>
      <c r="AD173" s="29">
        <v>1.5</v>
      </c>
      <c r="AE173" s="29">
        <v>1.54</v>
      </c>
      <c r="AF173" s="28">
        <v>1.64</v>
      </c>
      <c r="AG173" s="1">
        <f t="shared" si="9"/>
        <v>2.1665517241379311</v>
      </c>
      <c r="AH173" s="2">
        <v>84.884252050243958</v>
      </c>
      <c r="AI173" s="2">
        <f t="shared" si="11"/>
        <v>8.3286753965674496</v>
      </c>
    </row>
    <row r="174" spans="1:35" x14ac:dyDescent="0.25">
      <c r="A174" s="4" t="s">
        <v>38</v>
      </c>
      <c r="B174" s="4" t="s">
        <v>66</v>
      </c>
      <c r="C174" s="4" t="s">
        <v>39</v>
      </c>
      <c r="D174" s="28">
        <v>3.03</v>
      </c>
      <c r="E174" s="29">
        <v>3.63</v>
      </c>
      <c r="F174" s="29">
        <v>2.8</v>
      </c>
      <c r="G174" s="29">
        <v>3.22</v>
      </c>
      <c r="H174" s="29">
        <v>3.3</v>
      </c>
      <c r="I174" s="29">
        <v>3.18</v>
      </c>
      <c r="J174" s="29">
        <v>2.93</v>
      </c>
      <c r="K174" s="29">
        <v>2.3199999999999998</v>
      </c>
      <c r="L174" s="29">
        <v>2.0099999999999998</v>
      </c>
      <c r="M174" s="29">
        <v>1.29</v>
      </c>
      <c r="N174" s="29">
        <v>1.07</v>
      </c>
      <c r="O174" s="29">
        <v>1.06</v>
      </c>
      <c r="P174" s="29">
        <v>1</v>
      </c>
      <c r="Q174" s="29">
        <v>1.08</v>
      </c>
      <c r="R174" s="28">
        <v>1.06</v>
      </c>
      <c r="S174" s="29">
        <v>1.38</v>
      </c>
      <c r="T174" s="29">
        <v>2.95</v>
      </c>
      <c r="U174" s="29">
        <v>2.61</v>
      </c>
      <c r="V174" s="29">
        <v>2.89</v>
      </c>
      <c r="W174" s="29">
        <v>2.97</v>
      </c>
      <c r="X174" s="29">
        <v>3.34</v>
      </c>
      <c r="Y174" s="29">
        <v>3.32</v>
      </c>
      <c r="Z174" s="29">
        <v>3.17</v>
      </c>
      <c r="AA174" s="29">
        <v>3.18</v>
      </c>
      <c r="AB174" s="29">
        <v>2.93</v>
      </c>
      <c r="AC174" s="29">
        <v>2.58</v>
      </c>
      <c r="AD174" s="29">
        <v>2.23</v>
      </c>
      <c r="AE174" s="29">
        <v>2.7</v>
      </c>
      <c r="AF174" s="28">
        <v>3.25</v>
      </c>
      <c r="AG174" s="1">
        <f t="shared" si="9"/>
        <v>2.4993103448275868</v>
      </c>
      <c r="AH174" s="2">
        <v>202.26692307692306</v>
      </c>
      <c r="AI174" s="2">
        <f t="shared" si="11"/>
        <v>9.6078687369601923</v>
      </c>
    </row>
    <row r="175" spans="1:35" x14ac:dyDescent="0.25">
      <c r="A175" s="4" t="s">
        <v>40</v>
      </c>
      <c r="B175" s="4" t="s">
        <v>67</v>
      </c>
      <c r="C175" s="4" t="s">
        <v>41</v>
      </c>
      <c r="D175" s="28">
        <v>5.29</v>
      </c>
      <c r="E175" s="29">
        <v>6.62</v>
      </c>
      <c r="F175" s="29">
        <v>5.32</v>
      </c>
      <c r="G175" s="29">
        <v>5.32</v>
      </c>
      <c r="H175" s="29">
        <v>5.96</v>
      </c>
      <c r="I175" s="29">
        <v>5.42</v>
      </c>
      <c r="J175" s="29">
        <v>4.53</v>
      </c>
      <c r="K175" s="29">
        <v>3.56</v>
      </c>
      <c r="L175" s="29">
        <v>2.74</v>
      </c>
      <c r="M175" s="29">
        <v>1.96</v>
      </c>
      <c r="N175" s="29">
        <v>1.59</v>
      </c>
      <c r="O175" s="29">
        <v>1.48</v>
      </c>
      <c r="P175" s="29">
        <v>1.44</v>
      </c>
      <c r="Q175" s="29">
        <v>1.46</v>
      </c>
      <c r="R175" s="28">
        <v>1.39</v>
      </c>
      <c r="S175" s="29">
        <v>1.34</v>
      </c>
      <c r="T175" s="29">
        <v>4.41</v>
      </c>
      <c r="U175" s="29">
        <v>6.12</v>
      </c>
      <c r="V175" s="29">
        <v>7.34</v>
      </c>
      <c r="W175" s="29">
        <v>8.59</v>
      </c>
      <c r="X175" s="29">
        <v>9.26</v>
      </c>
      <c r="Y175" s="29">
        <v>9.6</v>
      </c>
      <c r="Z175" s="29">
        <v>8.85</v>
      </c>
      <c r="AA175" s="29">
        <v>9.1</v>
      </c>
      <c r="AB175" s="29">
        <v>7.82</v>
      </c>
      <c r="AC175" s="29">
        <v>6.97</v>
      </c>
      <c r="AD175" s="29">
        <v>7.75</v>
      </c>
      <c r="AE175" s="29">
        <v>8.6300000000000008</v>
      </c>
      <c r="AF175" s="28">
        <v>8.84</v>
      </c>
      <c r="AG175" s="1">
        <f t="shared" si="9"/>
        <v>5.4724137931034491</v>
      </c>
      <c r="AH175" s="2">
        <v>181.11538461538461</v>
      </c>
      <c r="AI175" s="2">
        <f t="shared" si="11"/>
        <v>21.037096696407044</v>
      </c>
    </row>
    <row r="176" spans="1:35" x14ac:dyDescent="0.25">
      <c r="A176" s="4" t="s">
        <v>42</v>
      </c>
      <c r="B176" s="4" t="s">
        <v>68</v>
      </c>
      <c r="C176" s="4" t="s">
        <v>43</v>
      </c>
      <c r="D176" s="28">
        <v>0.2</v>
      </c>
      <c r="E176" s="29">
        <v>0.15</v>
      </c>
      <c r="F176" s="29">
        <v>0.14000000000000001</v>
      </c>
      <c r="G176" s="29">
        <v>0.14000000000000001</v>
      </c>
      <c r="H176" s="29">
        <v>0.12</v>
      </c>
      <c r="I176" s="29">
        <v>0.09</v>
      </c>
      <c r="J176" s="29">
        <v>0.12</v>
      </c>
      <c r="K176" s="29">
        <v>0.06</v>
      </c>
      <c r="L176" s="29">
        <v>0.09</v>
      </c>
      <c r="M176" s="29">
        <v>7.0000000000000007E-2</v>
      </c>
      <c r="N176" s="29">
        <v>7.0000000000000007E-2</v>
      </c>
      <c r="O176" s="29">
        <v>0.09</v>
      </c>
      <c r="P176" s="29">
        <v>0.11</v>
      </c>
      <c r="Q176" s="29">
        <v>0.08</v>
      </c>
      <c r="R176" s="28">
        <v>0.08</v>
      </c>
      <c r="S176" s="29">
        <v>0.09</v>
      </c>
      <c r="T176" s="29">
        <v>0.09</v>
      </c>
      <c r="U176" s="29">
        <v>0.22</v>
      </c>
      <c r="V176" s="29">
        <v>0.45</v>
      </c>
      <c r="W176" s="29">
        <v>0.33</v>
      </c>
      <c r="X176" s="29">
        <v>0.37</v>
      </c>
      <c r="Y176" s="29">
        <v>0.42</v>
      </c>
      <c r="Z176" s="29">
        <v>0.28999999999999998</v>
      </c>
      <c r="AA176" s="29">
        <v>0.18</v>
      </c>
      <c r="AB176" s="29">
        <v>0.27</v>
      </c>
      <c r="AC176" s="29">
        <v>0.11</v>
      </c>
      <c r="AD176" s="29">
        <v>7.0000000000000007E-2</v>
      </c>
      <c r="AE176" s="29">
        <v>0.16</v>
      </c>
      <c r="AF176" s="28">
        <v>0.08</v>
      </c>
      <c r="AG176" s="1">
        <f t="shared" si="9"/>
        <v>0.163448275862069</v>
      </c>
      <c r="AH176" s="2">
        <v>272.15307692307692</v>
      </c>
      <c r="AI176" s="2">
        <f t="shared" si="11"/>
        <v>0.62832916408928408</v>
      </c>
    </row>
    <row r="177" spans="1:35" x14ac:dyDescent="0.2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I177" s="2"/>
    </row>
    <row r="178" spans="1:35" x14ac:dyDescent="0.25">
      <c r="A178" s="4" t="s">
        <v>2</v>
      </c>
      <c r="B178" s="4" t="s">
        <v>47</v>
      </c>
      <c r="C178" s="4" t="s">
        <v>3</v>
      </c>
      <c r="D178" s="28">
        <v>18.649999999999999</v>
      </c>
      <c r="E178" s="29">
        <v>16.510000000000002</v>
      </c>
      <c r="F178" s="29">
        <v>15.54</v>
      </c>
      <c r="G178" s="29">
        <v>16.29</v>
      </c>
      <c r="H178" s="29">
        <v>15.94</v>
      </c>
      <c r="I178" s="29">
        <v>15.75</v>
      </c>
      <c r="J178" s="29">
        <v>17.3</v>
      </c>
      <c r="K178" s="29">
        <v>18.82</v>
      </c>
      <c r="L178" s="29">
        <v>19.78</v>
      </c>
      <c r="M178" s="29">
        <v>21.21</v>
      </c>
      <c r="N178" s="29">
        <v>22.6</v>
      </c>
      <c r="O178" s="29">
        <v>23.15</v>
      </c>
      <c r="P178" s="29">
        <v>24.3</v>
      </c>
      <c r="Q178" s="29">
        <v>25.59</v>
      </c>
      <c r="R178" s="28">
        <v>26.04</v>
      </c>
      <c r="S178" s="29">
        <v>24.02</v>
      </c>
      <c r="T178" s="29">
        <v>17.670000000000002</v>
      </c>
      <c r="U178" s="29">
        <v>9.0500000000000007</v>
      </c>
      <c r="V178" s="29">
        <v>7.2</v>
      </c>
      <c r="W178" s="29">
        <v>4.8499999999999996</v>
      </c>
      <c r="X178" s="29">
        <v>3.56</v>
      </c>
      <c r="Y178" s="29">
        <v>3.29</v>
      </c>
      <c r="Z178" s="29">
        <v>3.41</v>
      </c>
      <c r="AA178" s="29">
        <v>3.69</v>
      </c>
      <c r="AB178" s="29">
        <v>3.5</v>
      </c>
      <c r="AC178" s="29">
        <v>4.18</v>
      </c>
      <c r="AD178" s="29">
        <v>4.88</v>
      </c>
      <c r="AE178" s="29">
        <v>6.04</v>
      </c>
      <c r="AF178" s="28">
        <v>5.49</v>
      </c>
      <c r="AG178" s="1">
        <f t="shared" si="9"/>
        <v>13.734482758620693</v>
      </c>
      <c r="AH178" s="2">
        <v>520.61115260144391</v>
      </c>
      <c r="AI178" s="2">
        <f>AG178/100*AH$182</f>
        <v>24.789897955999379</v>
      </c>
    </row>
    <row r="179" spans="1:35" x14ac:dyDescent="0.25">
      <c r="A179" s="4" t="s">
        <v>4</v>
      </c>
      <c r="B179" s="4" t="s">
        <v>49</v>
      </c>
      <c r="C179" s="4" t="s">
        <v>5</v>
      </c>
      <c r="D179" s="28">
        <v>0.78</v>
      </c>
      <c r="E179" s="29">
        <v>0.71</v>
      </c>
      <c r="F179" s="29">
        <v>0.35</v>
      </c>
      <c r="G179" s="29">
        <v>0.21</v>
      </c>
      <c r="H179" s="29">
        <v>0.26</v>
      </c>
      <c r="I179" s="29">
        <v>0.17</v>
      </c>
      <c r="J179" s="29">
        <v>0.27</v>
      </c>
      <c r="K179" s="29">
        <v>0.26</v>
      </c>
      <c r="L179" s="29">
        <v>0.18</v>
      </c>
      <c r="M179" s="29">
        <v>0.27</v>
      </c>
      <c r="N179" s="29">
        <v>0.22</v>
      </c>
      <c r="O179" s="29">
        <v>0.25</v>
      </c>
      <c r="P179" s="29">
        <v>0.32</v>
      </c>
      <c r="Q179" s="29">
        <v>0.39</v>
      </c>
      <c r="R179" s="28">
        <v>0.38</v>
      </c>
      <c r="S179" s="29">
        <v>0.41</v>
      </c>
      <c r="T179" s="29">
        <v>0.37</v>
      </c>
      <c r="U179" s="29">
        <v>0.34</v>
      </c>
      <c r="V179" s="29">
        <v>0.55000000000000004</v>
      </c>
      <c r="W179" s="29">
        <v>0.31</v>
      </c>
      <c r="X179" s="29">
        <v>0.4</v>
      </c>
      <c r="Y179" s="29">
        <v>0.34</v>
      </c>
      <c r="Z179" s="29">
        <v>0.27</v>
      </c>
      <c r="AA179" s="29">
        <v>0.3</v>
      </c>
      <c r="AB179" s="29">
        <v>0.27</v>
      </c>
      <c r="AC179" s="29">
        <v>0.15</v>
      </c>
      <c r="AD179" s="29">
        <v>0.14000000000000001</v>
      </c>
      <c r="AE179" s="29">
        <v>0.39</v>
      </c>
      <c r="AF179" s="28">
        <v>0.28999999999999998</v>
      </c>
      <c r="AG179" s="1">
        <f t="shared" si="9"/>
        <v>0.32931034482758625</v>
      </c>
      <c r="AH179" s="2">
        <v>61.822517105535979</v>
      </c>
      <c r="AI179" s="2">
        <f t="shared" ref="AI179:AI197" si="12">AG179/100*AH$182</f>
        <v>0.59438494973586253</v>
      </c>
    </row>
    <row r="180" spans="1:35" x14ac:dyDescent="0.25">
      <c r="A180" s="4" t="s">
        <v>6</v>
      </c>
      <c r="B180" s="4" t="s">
        <v>50</v>
      </c>
      <c r="C180" s="4" t="s">
        <v>7</v>
      </c>
      <c r="D180" s="28">
        <v>8.27</v>
      </c>
      <c r="E180" s="29">
        <v>7.94</v>
      </c>
      <c r="F180" s="29">
        <v>10.5</v>
      </c>
      <c r="G180" s="29">
        <v>10.71</v>
      </c>
      <c r="H180" s="29">
        <v>10.16</v>
      </c>
      <c r="I180" s="29">
        <v>10.5</v>
      </c>
      <c r="J180" s="29">
        <v>12.38</v>
      </c>
      <c r="K180" s="29">
        <v>14.23</v>
      </c>
      <c r="L180" s="29">
        <v>16.96</v>
      </c>
      <c r="M180" s="29">
        <v>20.71</v>
      </c>
      <c r="N180" s="29">
        <v>22.32</v>
      </c>
      <c r="O180" s="29">
        <v>24.13</v>
      </c>
      <c r="P180" s="29">
        <v>25.19</v>
      </c>
      <c r="Q180" s="29">
        <v>24.48</v>
      </c>
      <c r="R180" s="28">
        <v>25.45</v>
      </c>
      <c r="S180" s="29">
        <v>24.98</v>
      </c>
      <c r="T180" s="29">
        <v>17.399999999999999</v>
      </c>
      <c r="U180" s="29">
        <v>8.85</v>
      </c>
      <c r="V180" s="29">
        <v>6.51</v>
      </c>
      <c r="W180" s="29">
        <v>4.75</v>
      </c>
      <c r="X180" s="29">
        <v>3.74</v>
      </c>
      <c r="Y180" s="29">
        <v>3.37</v>
      </c>
      <c r="Z180" s="29">
        <v>3.58</v>
      </c>
      <c r="AA180" s="29">
        <v>4.26</v>
      </c>
      <c r="AB180" s="29">
        <v>4.3</v>
      </c>
      <c r="AC180" s="29">
        <v>5.36</v>
      </c>
      <c r="AD180" s="29">
        <v>6.8</v>
      </c>
      <c r="AE180" s="29">
        <v>6.49</v>
      </c>
      <c r="AF180" s="28">
        <v>6.84</v>
      </c>
      <c r="AG180" s="1">
        <f t="shared" si="9"/>
        <v>12.108965517241378</v>
      </c>
      <c r="AH180" s="2">
        <v>516.7715384615384</v>
      </c>
      <c r="AI180" s="2">
        <f t="shared" si="12"/>
        <v>21.855939156989052</v>
      </c>
    </row>
    <row r="181" spans="1:35" x14ac:dyDescent="0.25">
      <c r="A181" s="4" t="s">
        <v>8</v>
      </c>
      <c r="B181" s="4" t="s">
        <v>51</v>
      </c>
      <c r="C181" s="4" t="s">
        <v>9</v>
      </c>
      <c r="D181" s="28">
        <v>1.49</v>
      </c>
      <c r="E181" s="29">
        <v>1.33</v>
      </c>
      <c r="F181" s="29">
        <v>1.22</v>
      </c>
      <c r="G181" s="29">
        <v>1.39</v>
      </c>
      <c r="H181" s="29">
        <v>1.29</v>
      </c>
      <c r="I181" s="29">
        <v>1.28</v>
      </c>
      <c r="J181" s="29">
        <v>1.1599999999999999</v>
      </c>
      <c r="K181" s="29">
        <v>1.49</v>
      </c>
      <c r="L181" s="29">
        <v>1.41</v>
      </c>
      <c r="M181" s="29">
        <v>1.54</v>
      </c>
      <c r="N181" s="29">
        <v>1.75</v>
      </c>
      <c r="O181" s="29">
        <v>1.74</v>
      </c>
      <c r="P181" s="29">
        <v>1.86</v>
      </c>
      <c r="Q181" s="29">
        <v>1.94</v>
      </c>
      <c r="R181" s="28">
        <v>2.08</v>
      </c>
      <c r="S181" s="29">
        <v>2.19</v>
      </c>
      <c r="T181" s="29">
        <v>1.53</v>
      </c>
      <c r="U181" s="29">
        <v>1.17</v>
      </c>
      <c r="V181" s="29">
        <v>0.94</v>
      </c>
      <c r="W181" s="29">
        <v>0.57999999999999996</v>
      </c>
      <c r="X181" s="29">
        <v>0.5</v>
      </c>
      <c r="Y181" s="29">
        <v>0.43</v>
      </c>
      <c r="Z181" s="29">
        <v>0.33</v>
      </c>
      <c r="AA181" s="29">
        <v>0.3</v>
      </c>
      <c r="AB181" s="29">
        <v>0.34</v>
      </c>
      <c r="AC181" s="29">
        <v>0.52</v>
      </c>
      <c r="AD181" s="29">
        <v>0.49</v>
      </c>
      <c r="AE181" s="29">
        <v>0.62</v>
      </c>
      <c r="AF181" s="28">
        <v>0.64</v>
      </c>
      <c r="AG181" s="1">
        <f t="shared" si="9"/>
        <v>1.1568965517241379</v>
      </c>
      <c r="AH181" s="2">
        <v>355.24692307692305</v>
      </c>
      <c r="AI181" s="2">
        <f t="shared" si="12"/>
        <v>2.0881272317945743</v>
      </c>
    </row>
    <row r="182" spans="1:35" x14ac:dyDescent="0.25">
      <c r="A182" s="32" t="s">
        <v>10</v>
      </c>
      <c r="B182" s="32" t="s">
        <v>52</v>
      </c>
      <c r="C182" s="32" t="s">
        <v>11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0</v>
      </c>
      <c r="S182" s="28">
        <v>0</v>
      </c>
      <c r="T182" s="28">
        <v>0</v>
      </c>
      <c r="U182" s="28">
        <v>0</v>
      </c>
      <c r="V182" s="28">
        <v>0</v>
      </c>
      <c r="W182" s="28">
        <v>0</v>
      </c>
      <c r="X182" s="28">
        <v>0</v>
      </c>
      <c r="Y182" s="28">
        <v>0</v>
      </c>
      <c r="Z182" s="28">
        <v>0</v>
      </c>
      <c r="AA182" s="28">
        <v>0</v>
      </c>
      <c r="AB182" s="28">
        <v>0</v>
      </c>
      <c r="AC182" s="28">
        <v>0</v>
      </c>
      <c r="AD182" s="28">
        <v>0</v>
      </c>
      <c r="AE182" s="28">
        <v>0</v>
      </c>
      <c r="AF182" s="28">
        <v>0</v>
      </c>
      <c r="AG182" s="1">
        <f t="shared" si="9"/>
        <v>0</v>
      </c>
      <c r="AH182" s="2">
        <v>180.49385908209436</v>
      </c>
      <c r="AI182" s="1">
        <f t="shared" si="12"/>
        <v>0</v>
      </c>
    </row>
    <row r="183" spans="1:35" x14ac:dyDescent="0.25">
      <c r="A183" s="4" t="s">
        <v>12</v>
      </c>
      <c r="B183" s="4" t="s">
        <v>53</v>
      </c>
      <c r="C183" s="4" t="s">
        <v>13</v>
      </c>
      <c r="D183" s="28">
        <v>2.66</v>
      </c>
      <c r="E183" s="29">
        <v>2.29</v>
      </c>
      <c r="F183" s="29">
        <v>2.4700000000000002</v>
      </c>
      <c r="G183" s="29">
        <v>2.2000000000000002</v>
      </c>
      <c r="H183" s="29">
        <v>2.06</v>
      </c>
      <c r="I183" s="29">
        <v>2.37</v>
      </c>
      <c r="J183" s="29">
        <v>2.78</v>
      </c>
      <c r="K183" s="29">
        <v>2.92</v>
      </c>
      <c r="L183" s="29">
        <v>3.16</v>
      </c>
      <c r="M183" s="29">
        <v>2.99</v>
      </c>
      <c r="N183" s="29">
        <v>3.26</v>
      </c>
      <c r="O183" s="29">
        <v>3.63</v>
      </c>
      <c r="P183" s="29">
        <v>3.7</v>
      </c>
      <c r="Q183" s="29">
        <v>3.37</v>
      </c>
      <c r="R183" s="28">
        <v>3.35</v>
      </c>
      <c r="S183" s="29">
        <v>3.36</v>
      </c>
      <c r="T183" s="29">
        <v>3.13</v>
      </c>
      <c r="U183" s="29">
        <v>1.91</v>
      </c>
      <c r="V183" s="29">
        <v>1.17</v>
      </c>
      <c r="W183" s="29">
        <v>1.2</v>
      </c>
      <c r="X183" s="29">
        <v>0.74</v>
      </c>
      <c r="Y183" s="29">
        <v>0.67</v>
      </c>
      <c r="Z183" s="29">
        <v>0.72</v>
      </c>
      <c r="AA183" s="29">
        <v>0.84</v>
      </c>
      <c r="AB183" s="29">
        <v>0.77</v>
      </c>
      <c r="AC183" s="29">
        <v>0.68</v>
      </c>
      <c r="AD183" s="29">
        <v>0.87</v>
      </c>
      <c r="AE183" s="29">
        <v>0.84</v>
      </c>
      <c r="AF183" s="28">
        <v>1.3</v>
      </c>
      <c r="AG183" s="1">
        <f t="shared" si="9"/>
        <v>2.1175862068965521</v>
      </c>
      <c r="AH183" s="2">
        <v>161.49159084642955</v>
      </c>
      <c r="AI183" s="2">
        <f t="shared" si="12"/>
        <v>3.8221130642177297</v>
      </c>
    </row>
    <row r="184" spans="1:35" x14ac:dyDescent="0.25">
      <c r="A184" s="4" t="s">
        <v>14</v>
      </c>
      <c r="B184" s="4" t="s">
        <v>54</v>
      </c>
      <c r="C184" s="4" t="s">
        <v>15</v>
      </c>
      <c r="D184" s="28">
        <v>0.69</v>
      </c>
      <c r="E184" s="29">
        <v>0.53</v>
      </c>
      <c r="F184" s="29">
        <v>0.65</v>
      </c>
      <c r="G184" s="29">
        <v>0.54</v>
      </c>
      <c r="H184" s="29">
        <v>0.42</v>
      </c>
      <c r="I184" s="29">
        <v>0.35</v>
      </c>
      <c r="J184" s="29">
        <v>0.48</v>
      </c>
      <c r="K184" s="29">
        <v>0.43</v>
      </c>
      <c r="L184" s="29">
        <v>0.34</v>
      </c>
      <c r="M184" s="29">
        <v>0.4</v>
      </c>
      <c r="N184" s="29">
        <v>0.34</v>
      </c>
      <c r="O184" s="29">
        <v>0.36</v>
      </c>
      <c r="P184" s="29">
        <v>0.39</v>
      </c>
      <c r="Q184" s="29">
        <v>0.37</v>
      </c>
      <c r="R184" s="28">
        <v>0.39</v>
      </c>
      <c r="S184" s="29">
        <v>0.44</v>
      </c>
      <c r="T184" s="29">
        <v>0.5</v>
      </c>
      <c r="U184" s="29">
        <v>0.28999999999999998</v>
      </c>
      <c r="V184" s="29">
        <v>0.33</v>
      </c>
      <c r="W184" s="29">
        <v>0.33</v>
      </c>
      <c r="X184" s="29">
        <v>0.24</v>
      </c>
      <c r="Y184" s="29">
        <v>0.19</v>
      </c>
      <c r="Z184" s="29">
        <v>0.21</v>
      </c>
      <c r="AA184" s="29">
        <v>0.23</v>
      </c>
      <c r="AB184" s="29">
        <v>0.25</v>
      </c>
      <c r="AC184" s="29">
        <v>0.28000000000000003</v>
      </c>
      <c r="AD184" s="29">
        <v>0.18</v>
      </c>
      <c r="AE184" s="29">
        <v>0.25</v>
      </c>
      <c r="AF184" s="28">
        <v>0.34</v>
      </c>
      <c r="AG184" s="1">
        <f t="shared" si="9"/>
        <v>0.3703448275862069</v>
      </c>
      <c r="AH184" s="2">
        <v>95.661963664476218</v>
      </c>
      <c r="AI184" s="2">
        <f t="shared" si="12"/>
        <v>0.66844967122127363</v>
      </c>
    </row>
    <row r="185" spans="1:35" x14ac:dyDescent="0.25">
      <c r="A185" s="4" t="s">
        <v>16</v>
      </c>
      <c r="B185" s="4" t="s">
        <v>56</v>
      </c>
      <c r="C185" s="4" t="s">
        <v>17</v>
      </c>
      <c r="D185" s="28">
        <v>0.6</v>
      </c>
      <c r="E185" s="29">
        <v>0.55000000000000004</v>
      </c>
      <c r="F185" s="29">
        <v>0.67</v>
      </c>
      <c r="G185" s="29">
        <v>0.7</v>
      </c>
      <c r="H185" s="29">
        <v>0.39</v>
      </c>
      <c r="I185" s="29">
        <v>0.28000000000000003</v>
      </c>
      <c r="J185" s="29">
        <v>0.22</v>
      </c>
      <c r="K185" s="29">
        <v>0.2</v>
      </c>
      <c r="L185" s="29">
        <v>0.14000000000000001</v>
      </c>
      <c r="M185" s="29">
        <v>0.17</v>
      </c>
      <c r="N185" s="29">
        <v>0.13</v>
      </c>
      <c r="O185" s="29">
        <v>0.14000000000000001</v>
      </c>
      <c r="P185" s="29">
        <v>0.24</v>
      </c>
      <c r="Q185" s="29">
        <v>0.2</v>
      </c>
      <c r="R185" s="28">
        <v>0.27</v>
      </c>
      <c r="S185" s="29">
        <v>0.36</v>
      </c>
      <c r="T185" s="29">
        <v>0.52</v>
      </c>
      <c r="U185" s="29">
        <v>0.52</v>
      </c>
      <c r="V185" s="29">
        <v>0.89</v>
      </c>
      <c r="W185" s="29">
        <v>1.06</v>
      </c>
      <c r="X185" s="29">
        <v>0.88</v>
      </c>
      <c r="Y185" s="29">
        <v>0.77</v>
      </c>
      <c r="Z185" s="29">
        <v>0.97</v>
      </c>
      <c r="AA185" s="29">
        <v>0.95</v>
      </c>
      <c r="AB185" s="29">
        <v>0.85</v>
      </c>
      <c r="AC185" s="29">
        <v>1.08</v>
      </c>
      <c r="AD185" s="29">
        <v>1.33</v>
      </c>
      <c r="AE185" s="29">
        <v>1.21</v>
      </c>
      <c r="AF185" s="28">
        <v>1.08</v>
      </c>
      <c r="AG185" s="1">
        <f t="shared" si="9"/>
        <v>0.59896551724137925</v>
      </c>
      <c r="AH185" s="2">
        <v>96.462814436748104</v>
      </c>
      <c r="AI185" s="2">
        <f t="shared" si="12"/>
        <v>1.0810959766399926</v>
      </c>
    </row>
    <row r="186" spans="1:35" x14ac:dyDescent="0.25">
      <c r="A186" s="4" t="s">
        <v>18</v>
      </c>
      <c r="B186" s="4" t="s">
        <v>55</v>
      </c>
      <c r="C186" s="4" t="s">
        <v>19</v>
      </c>
      <c r="D186" s="28">
        <v>0.4</v>
      </c>
      <c r="E186" s="29">
        <v>0.31</v>
      </c>
      <c r="F186" s="29">
        <v>0.37</v>
      </c>
      <c r="G186" s="29">
        <v>0.42</v>
      </c>
      <c r="H186" s="29">
        <v>0.36</v>
      </c>
      <c r="I186" s="29">
        <v>0.35</v>
      </c>
      <c r="J186" s="29">
        <v>0.84</v>
      </c>
      <c r="K186" s="29">
        <v>0.37</v>
      </c>
      <c r="L186" s="29">
        <v>0.17</v>
      </c>
      <c r="M186" s="29">
        <v>0.13</v>
      </c>
      <c r="N186" s="29">
        <v>0.08</v>
      </c>
      <c r="O186" s="29">
        <v>7.0000000000000007E-2</v>
      </c>
      <c r="P186" s="29">
        <v>0.15</v>
      </c>
      <c r="Q186" s="29">
        <v>0.13</v>
      </c>
      <c r="R186" s="28">
        <v>0.08</v>
      </c>
      <c r="S186" s="29">
        <v>0.17</v>
      </c>
      <c r="T186" s="29">
        <v>0.23</v>
      </c>
      <c r="U186" s="29">
        <v>0.27</v>
      </c>
      <c r="V186" s="29">
        <v>0.46</v>
      </c>
      <c r="W186" s="29">
        <v>0.5</v>
      </c>
      <c r="X186" s="29">
        <v>0.63</v>
      </c>
      <c r="Y186" s="29">
        <v>0.47</v>
      </c>
      <c r="Z186" s="29">
        <v>0.51</v>
      </c>
      <c r="AA186" s="29">
        <v>0.57999999999999996</v>
      </c>
      <c r="AB186" s="29">
        <v>0.5</v>
      </c>
      <c r="AC186" s="29">
        <v>0.52</v>
      </c>
      <c r="AD186" s="29">
        <v>0.61</v>
      </c>
      <c r="AE186" s="29">
        <v>0.56000000000000005</v>
      </c>
      <c r="AF186" s="28">
        <v>0.65</v>
      </c>
      <c r="AG186" s="1">
        <f t="shared" si="9"/>
        <v>0.37551724137931031</v>
      </c>
      <c r="AH186" s="2">
        <v>119.33</v>
      </c>
      <c r="AI186" s="2">
        <f t="shared" si="12"/>
        <v>0.67778556048414051</v>
      </c>
    </row>
    <row r="187" spans="1:35" x14ac:dyDescent="0.25">
      <c r="A187" s="4" t="s">
        <v>20</v>
      </c>
      <c r="B187" s="4" t="s">
        <v>57</v>
      </c>
      <c r="C187" s="4" t="s">
        <v>21</v>
      </c>
      <c r="D187" s="28">
        <v>0.67</v>
      </c>
      <c r="E187" s="29">
        <v>0.57999999999999996</v>
      </c>
      <c r="F187" s="29">
        <v>0.94</v>
      </c>
      <c r="G187" s="29">
        <v>0.97</v>
      </c>
      <c r="H187" s="29">
        <v>0.5</v>
      </c>
      <c r="I187" s="29">
        <v>0.42</v>
      </c>
      <c r="J187" s="29">
        <v>0.35</v>
      </c>
      <c r="K187" s="29">
        <v>0.34</v>
      </c>
      <c r="L187" s="29">
        <v>0.3</v>
      </c>
      <c r="M187" s="29">
        <v>0.3</v>
      </c>
      <c r="N187" s="29">
        <v>0.24</v>
      </c>
      <c r="O187" s="29">
        <v>0.28999999999999998</v>
      </c>
      <c r="P187" s="29">
        <v>0.27</v>
      </c>
      <c r="Q187" s="29">
        <v>0.32</v>
      </c>
      <c r="R187" s="28">
        <v>0.33</v>
      </c>
      <c r="S187" s="29">
        <v>0.31</v>
      </c>
      <c r="T187" s="29">
        <v>0.26</v>
      </c>
      <c r="U187" s="29">
        <v>0.3</v>
      </c>
      <c r="V187" s="29">
        <v>0.33</v>
      </c>
      <c r="W187" s="29">
        <v>0.21</v>
      </c>
      <c r="X187" s="29">
        <v>0.13</v>
      </c>
      <c r="Y187" s="29">
        <v>0.14000000000000001</v>
      </c>
      <c r="Z187" s="29">
        <v>0.23</v>
      </c>
      <c r="AA187" s="29">
        <v>0.22</v>
      </c>
      <c r="AB187" s="29">
        <v>0.19</v>
      </c>
      <c r="AC187" s="29">
        <v>0.22</v>
      </c>
      <c r="AD187" s="29">
        <v>0.28999999999999998</v>
      </c>
      <c r="AE187" s="29">
        <v>0.26</v>
      </c>
      <c r="AF187" s="28">
        <v>0.26</v>
      </c>
      <c r="AG187" s="1">
        <f t="shared" si="9"/>
        <v>0.35068965517241385</v>
      </c>
      <c r="AH187" s="2">
        <v>110.31076923076922</v>
      </c>
      <c r="AI187" s="2">
        <f t="shared" si="12"/>
        <v>0.63297329202237929</v>
      </c>
    </row>
    <row r="188" spans="1:35" x14ac:dyDescent="0.25">
      <c r="A188" s="4" t="s">
        <v>22</v>
      </c>
      <c r="B188" s="4" t="s">
        <v>58</v>
      </c>
      <c r="C188" s="4" t="s">
        <v>23</v>
      </c>
      <c r="D188" s="28">
        <v>2.56</v>
      </c>
      <c r="E188" s="29">
        <v>2.1800000000000002</v>
      </c>
      <c r="F188" s="29">
        <v>3.11</v>
      </c>
      <c r="G188" s="29">
        <v>2.93</v>
      </c>
      <c r="H188" s="29">
        <v>2.8</v>
      </c>
      <c r="I188" s="29">
        <v>2.76</v>
      </c>
      <c r="J188" s="29">
        <v>2.9</v>
      </c>
      <c r="K188" s="29">
        <v>3.22</v>
      </c>
      <c r="L188" s="29">
        <v>3.22</v>
      </c>
      <c r="M188" s="29">
        <v>3.47</v>
      </c>
      <c r="N188" s="29">
        <v>3.21</v>
      </c>
      <c r="O188" s="29">
        <v>3.23</v>
      </c>
      <c r="P188" s="29">
        <v>3.38</v>
      </c>
      <c r="Q188" s="29">
        <v>3.5</v>
      </c>
      <c r="R188" s="28">
        <v>3.43</v>
      </c>
      <c r="S188" s="29">
        <v>3.1</v>
      </c>
      <c r="T188" s="29">
        <v>2.98</v>
      </c>
      <c r="U188" s="29">
        <v>2.5299999999999998</v>
      </c>
      <c r="V188" s="29">
        <v>1.93</v>
      </c>
      <c r="W188" s="29">
        <v>1.61</v>
      </c>
      <c r="X188" s="29">
        <v>1.37</v>
      </c>
      <c r="Y188" s="29">
        <v>1.27</v>
      </c>
      <c r="Z188" s="29">
        <v>1.1200000000000001</v>
      </c>
      <c r="AA188" s="29">
        <v>1.39</v>
      </c>
      <c r="AB188" s="29">
        <v>1.1599999999999999</v>
      </c>
      <c r="AC188" s="29">
        <v>1.37</v>
      </c>
      <c r="AD188" s="29">
        <v>1.51</v>
      </c>
      <c r="AE188" s="29">
        <v>1.71</v>
      </c>
      <c r="AF188" s="28">
        <v>1.73</v>
      </c>
      <c r="AG188" s="1">
        <f t="shared" si="9"/>
        <v>2.4372413793103447</v>
      </c>
      <c r="AH188" s="2">
        <v>503.15384615384613</v>
      </c>
      <c r="AI188" s="2">
        <f t="shared" si="12"/>
        <v>4.3990710206629062</v>
      </c>
    </row>
    <row r="189" spans="1:35" x14ac:dyDescent="0.25">
      <c r="A189" s="4" t="s">
        <v>24</v>
      </c>
      <c r="B189" s="4" t="s">
        <v>59</v>
      </c>
      <c r="C189" s="4" t="s">
        <v>25</v>
      </c>
      <c r="D189" s="28">
        <v>1.58</v>
      </c>
      <c r="E189" s="29">
        <v>1.58</v>
      </c>
      <c r="F189" s="29">
        <v>2.73</v>
      </c>
      <c r="G189" s="29">
        <v>1.76</v>
      </c>
      <c r="H189" s="29">
        <v>1.51</v>
      </c>
      <c r="I189" s="29">
        <v>1.41</v>
      </c>
      <c r="J189" s="29">
        <v>1.32</v>
      </c>
      <c r="K189" s="29">
        <v>1.19</v>
      </c>
      <c r="L189" s="29">
        <v>1.4</v>
      </c>
      <c r="M189" s="29">
        <v>1.25</v>
      </c>
      <c r="N189" s="29">
        <v>0.95</v>
      </c>
      <c r="O189" s="29">
        <v>0.79</v>
      </c>
      <c r="P189" s="29">
        <v>0.91</v>
      </c>
      <c r="Q189" s="29">
        <v>0.94</v>
      </c>
      <c r="R189" s="28">
        <v>1.1299999999999999</v>
      </c>
      <c r="S189" s="29">
        <v>1.03</v>
      </c>
      <c r="T189" s="29">
        <v>1.49</v>
      </c>
      <c r="U189" s="29">
        <v>2.73</v>
      </c>
      <c r="V189" s="29">
        <v>2.42</v>
      </c>
      <c r="W189" s="29">
        <v>3.05</v>
      </c>
      <c r="X189" s="29">
        <v>3.07</v>
      </c>
      <c r="Y189" s="29">
        <v>3.52</v>
      </c>
      <c r="Z189" s="29">
        <v>3.07</v>
      </c>
      <c r="AA189" s="29">
        <v>3.35</v>
      </c>
      <c r="AB189" s="29">
        <v>2.97</v>
      </c>
      <c r="AC189" s="29">
        <v>2.92</v>
      </c>
      <c r="AD189" s="29">
        <v>2.71</v>
      </c>
      <c r="AE189" s="29">
        <v>2.72</v>
      </c>
      <c r="AF189" s="28">
        <v>2.68</v>
      </c>
      <c r="AG189" s="1">
        <f t="shared" si="9"/>
        <v>2.0062068965517241</v>
      </c>
      <c r="AH189" s="2">
        <v>384.4207965947096</v>
      </c>
      <c r="AI189" s="2">
        <f t="shared" si="12"/>
        <v>3.6210802487573277</v>
      </c>
    </row>
    <row r="190" spans="1:35" x14ac:dyDescent="0.25">
      <c r="A190" s="4" t="s">
        <v>26</v>
      </c>
      <c r="B190" s="4" t="s">
        <v>60</v>
      </c>
      <c r="C190" s="4" t="s">
        <v>27</v>
      </c>
      <c r="D190" s="28">
        <v>1.47</v>
      </c>
      <c r="E190" s="29">
        <v>1.58</v>
      </c>
      <c r="F190" s="29">
        <v>1.44</v>
      </c>
      <c r="G190" s="29">
        <v>1.29</v>
      </c>
      <c r="H190" s="29">
        <v>1.35</v>
      </c>
      <c r="I190" s="29">
        <v>1.34</v>
      </c>
      <c r="J190" s="29">
        <v>1.26</v>
      </c>
      <c r="K190" s="29">
        <v>1.1599999999999999</v>
      </c>
      <c r="L190" s="29">
        <v>1.25</v>
      </c>
      <c r="M190" s="29">
        <v>1</v>
      </c>
      <c r="N190" s="29">
        <v>0.8</v>
      </c>
      <c r="O190" s="29">
        <v>0.78</v>
      </c>
      <c r="P190" s="29">
        <v>0.73</v>
      </c>
      <c r="Q190" s="29">
        <v>0.67</v>
      </c>
      <c r="R190" s="28">
        <v>0.7</v>
      </c>
      <c r="S190" s="29">
        <v>0.69</v>
      </c>
      <c r="T190" s="29">
        <v>0.96</v>
      </c>
      <c r="U190" s="29">
        <v>1.82</v>
      </c>
      <c r="V190" s="29">
        <v>1.78</v>
      </c>
      <c r="W190" s="29">
        <v>1.92</v>
      </c>
      <c r="X190" s="29">
        <v>2.02</v>
      </c>
      <c r="Y190" s="29">
        <v>1.96</v>
      </c>
      <c r="Z190" s="29">
        <v>1.91</v>
      </c>
      <c r="AA190" s="29">
        <v>1.63</v>
      </c>
      <c r="AB190" s="29">
        <v>1.25</v>
      </c>
      <c r="AC190" s="29">
        <v>1.77</v>
      </c>
      <c r="AD190" s="29">
        <v>1.88</v>
      </c>
      <c r="AE190" s="29">
        <v>1.56</v>
      </c>
      <c r="AF190" s="28">
        <v>1.56</v>
      </c>
      <c r="AG190" s="1">
        <f t="shared" si="9"/>
        <v>1.3631034482758626</v>
      </c>
      <c r="AH190" s="2">
        <v>74.730769230769226</v>
      </c>
      <c r="AI190" s="2">
        <f t="shared" si="12"/>
        <v>2.4603180170742047</v>
      </c>
    </row>
    <row r="191" spans="1:35" x14ac:dyDescent="0.25">
      <c r="A191" s="4" t="s">
        <v>28</v>
      </c>
      <c r="B191" s="4" t="s">
        <v>61</v>
      </c>
      <c r="C191" s="4" t="s">
        <v>29</v>
      </c>
      <c r="D191" s="28">
        <v>0.46</v>
      </c>
      <c r="E191" s="29">
        <v>0.56000000000000005</v>
      </c>
      <c r="F191" s="29">
        <v>0.76</v>
      </c>
      <c r="G191" s="29">
        <v>0.52</v>
      </c>
      <c r="H191" s="29">
        <v>0.46</v>
      </c>
      <c r="I191" s="29">
        <v>0.54</v>
      </c>
      <c r="J191" s="29">
        <v>0.36</v>
      </c>
      <c r="K191" s="29">
        <v>0.4</v>
      </c>
      <c r="L191" s="29">
        <v>0.44</v>
      </c>
      <c r="M191" s="29">
        <v>0.28000000000000003</v>
      </c>
      <c r="N191" s="29">
        <v>0.31</v>
      </c>
      <c r="O191" s="29">
        <v>0.3</v>
      </c>
      <c r="P191" s="29">
        <v>0.38</v>
      </c>
      <c r="Q191" s="29">
        <v>0.5</v>
      </c>
      <c r="R191" s="28">
        <v>0.5</v>
      </c>
      <c r="S191" s="29">
        <v>0.54</v>
      </c>
      <c r="T191" s="29">
        <v>0.65</v>
      </c>
      <c r="U191" s="29">
        <v>0.86</v>
      </c>
      <c r="V191" s="29">
        <v>0.94</v>
      </c>
      <c r="W191" s="29">
        <v>1</v>
      </c>
      <c r="X191" s="29">
        <v>0.95</v>
      </c>
      <c r="Y191" s="29">
        <v>0.8</v>
      </c>
      <c r="Z191" s="29">
        <v>0.77</v>
      </c>
      <c r="AA191" s="29">
        <v>0.74</v>
      </c>
      <c r="AB191" s="29">
        <v>0.68</v>
      </c>
      <c r="AC191" s="29">
        <v>0.87</v>
      </c>
      <c r="AD191" s="29">
        <v>1.06</v>
      </c>
      <c r="AE191" s="29">
        <v>0.99</v>
      </c>
      <c r="AF191" s="28">
        <v>0.85</v>
      </c>
      <c r="AG191" s="1">
        <f t="shared" si="9"/>
        <v>0.63689655172413784</v>
      </c>
      <c r="AH191" s="2">
        <v>309.2746153846154</v>
      </c>
      <c r="AI191" s="2">
        <f t="shared" si="12"/>
        <v>1.1495591645676835</v>
      </c>
    </row>
    <row r="192" spans="1:35" x14ac:dyDescent="0.25">
      <c r="A192" s="4" t="s">
        <v>30</v>
      </c>
      <c r="B192" s="4" t="s">
        <v>62</v>
      </c>
      <c r="C192" s="4" t="s">
        <v>31</v>
      </c>
      <c r="D192" s="28">
        <v>0.13</v>
      </c>
      <c r="E192" s="29">
        <v>0.18</v>
      </c>
      <c r="F192" s="29">
        <v>0.19</v>
      </c>
      <c r="G192" s="29">
        <v>0.13</v>
      </c>
      <c r="H192" s="29">
        <v>7.0000000000000007E-2</v>
      </c>
      <c r="I192" s="29">
        <v>0.11</v>
      </c>
      <c r="J192" s="29">
        <v>7.0000000000000007E-2</v>
      </c>
      <c r="K192" s="29">
        <v>0.08</v>
      </c>
      <c r="L192" s="29">
        <v>7.0000000000000007E-2</v>
      </c>
      <c r="M192" s="29">
        <v>0.06</v>
      </c>
      <c r="N192" s="29">
        <v>0.11</v>
      </c>
      <c r="O192" s="29">
        <v>0.06</v>
      </c>
      <c r="P192" s="29">
        <v>0.09</v>
      </c>
      <c r="Q192" s="29">
        <v>0.09</v>
      </c>
      <c r="R192" s="28">
        <v>7.0000000000000007E-2</v>
      </c>
      <c r="S192" s="29">
        <v>0.12</v>
      </c>
      <c r="T192" s="29">
        <v>7.0000000000000007E-2</v>
      </c>
      <c r="U192" s="29">
        <v>7.0000000000000007E-2</v>
      </c>
      <c r="V192" s="29">
        <v>0.13</v>
      </c>
      <c r="W192" s="29">
        <v>0.52</v>
      </c>
      <c r="X192" s="29">
        <v>0.14000000000000001</v>
      </c>
      <c r="Y192" s="29">
        <v>0.17</v>
      </c>
      <c r="Z192" s="29">
        <v>0.15</v>
      </c>
      <c r="AA192" s="29">
        <v>0.11</v>
      </c>
      <c r="AB192" s="29">
        <v>0.18</v>
      </c>
      <c r="AC192" s="29">
        <v>0.57999999999999996</v>
      </c>
      <c r="AD192" s="29">
        <v>0.23</v>
      </c>
      <c r="AE192" s="29">
        <v>0.28000000000000003</v>
      </c>
      <c r="AF192" s="28">
        <v>0.28999999999999998</v>
      </c>
      <c r="AG192" s="1">
        <f t="shared" si="9"/>
        <v>0.15689655172413797</v>
      </c>
      <c r="AH192" s="2">
        <v>208.59728506787332</v>
      </c>
      <c r="AI192" s="2">
        <f t="shared" si="12"/>
        <v>0.28318864097363083</v>
      </c>
    </row>
    <row r="193" spans="1:35" x14ac:dyDescent="0.25">
      <c r="A193" s="4" t="s">
        <v>32</v>
      </c>
      <c r="B193" s="4" t="s">
        <v>63</v>
      </c>
      <c r="C193" s="4" t="s">
        <v>33</v>
      </c>
      <c r="D193" s="28">
        <v>1.04</v>
      </c>
      <c r="E193" s="29">
        <v>0.83</v>
      </c>
      <c r="F193" s="29">
        <v>0.72</v>
      </c>
      <c r="G193" s="29">
        <v>0.41</v>
      </c>
      <c r="H193" s="29">
        <v>0.32</v>
      </c>
      <c r="I193" s="29">
        <v>0.3</v>
      </c>
      <c r="J193" s="29">
        <v>0.27</v>
      </c>
      <c r="K193" s="29">
        <v>0.3</v>
      </c>
      <c r="L193" s="29">
        <v>0.36</v>
      </c>
      <c r="M193" s="29">
        <v>0.33</v>
      </c>
      <c r="N193" s="29">
        <v>0.34</v>
      </c>
      <c r="O193" s="29">
        <v>0.34</v>
      </c>
      <c r="P193" s="29">
        <v>0.32</v>
      </c>
      <c r="Q193" s="29">
        <v>0.41</v>
      </c>
      <c r="R193" s="28">
        <v>0.28999999999999998</v>
      </c>
      <c r="S193" s="29">
        <v>0.43</v>
      </c>
      <c r="T193" s="29">
        <v>0.42</v>
      </c>
      <c r="U193" s="29">
        <v>0.33</v>
      </c>
      <c r="V193" s="29">
        <v>0.51</v>
      </c>
      <c r="W193" s="29">
        <v>0.28000000000000003</v>
      </c>
      <c r="X193" s="29">
        <v>0.28000000000000003</v>
      </c>
      <c r="Y193" s="29">
        <v>0.23</v>
      </c>
      <c r="Z193" s="29">
        <v>0.25</v>
      </c>
      <c r="AA193" s="29">
        <v>0.22</v>
      </c>
      <c r="AB193" s="29">
        <v>0.24</v>
      </c>
      <c r="AC193" s="29">
        <v>0.25</v>
      </c>
      <c r="AD193" s="29">
        <v>0.17</v>
      </c>
      <c r="AE193" s="29">
        <v>0.16</v>
      </c>
      <c r="AF193" s="28">
        <v>0.23</v>
      </c>
      <c r="AG193" s="1">
        <f t="shared" si="9"/>
        <v>0.36482758620689654</v>
      </c>
      <c r="AH193" s="2">
        <v>82.880353023768919</v>
      </c>
      <c r="AI193" s="2">
        <f t="shared" si="12"/>
        <v>0.65849138934088214</v>
      </c>
    </row>
    <row r="194" spans="1:35" x14ac:dyDescent="0.25">
      <c r="A194" s="4" t="s">
        <v>34</v>
      </c>
      <c r="B194" s="4" t="s">
        <v>64</v>
      </c>
      <c r="C194" s="4" t="s">
        <v>35</v>
      </c>
      <c r="D194" s="28">
        <v>2.66</v>
      </c>
      <c r="E194" s="29">
        <v>2.3199999999999998</v>
      </c>
      <c r="F194" s="29">
        <v>2.87</v>
      </c>
      <c r="G194" s="29">
        <v>2.88</v>
      </c>
      <c r="H194" s="29">
        <v>2.84</v>
      </c>
      <c r="I194" s="29">
        <v>3.13</v>
      </c>
      <c r="J194" s="29">
        <v>3.79</v>
      </c>
      <c r="K194" s="29">
        <v>4.53</v>
      </c>
      <c r="L194" s="29">
        <v>4.24</v>
      </c>
      <c r="M194" s="29">
        <v>4.99</v>
      </c>
      <c r="N194" s="29">
        <v>5.3</v>
      </c>
      <c r="O194" s="29">
        <v>4.9000000000000004</v>
      </c>
      <c r="P194" s="29">
        <v>4.7699999999999996</v>
      </c>
      <c r="Q194" s="29">
        <v>4.67</v>
      </c>
      <c r="R194" s="28">
        <v>4.16</v>
      </c>
      <c r="S194" s="29">
        <v>4.38</v>
      </c>
      <c r="T194" s="29">
        <v>3.56</v>
      </c>
      <c r="U194" s="29">
        <v>1.95</v>
      </c>
      <c r="V194" s="29">
        <v>1.52</v>
      </c>
      <c r="W194" s="29">
        <v>1.0900000000000001</v>
      </c>
      <c r="X194" s="29">
        <v>1.04</v>
      </c>
      <c r="Y194" s="29">
        <v>1.03</v>
      </c>
      <c r="Z194" s="29">
        <v>1.05</v>
      </c>
      <c r="AA194" s="29">
        <v>1.0900000000000001</v>
      </c>
      <c r="AB194" s="29">
        <v>1.1000000000000001</v>
      </c>
      <c r="AC194" s="29">
        <v>1.1100000000000001</v>
      </c>
      <c r="AD194" s="29">
        <v>1.39</v>
      </c>
      <c r="AE194" s="29">
        <v>1.68</v>
      </c>
      <c r="AF194" s="28">
        <v>1.33</v>
      </c>
      <c r="AG194" s="1">
        <f t="shared" si="9"/>
        <v>2.8058620689655176</v>
      </c>
      <c r="AH194" s="2">
        <v>342.81307692307689</v>
      </c>
      <c r="AI194" s="2">
        <f t="shared" si="12"/>
        <v>5.0644087287965585</v>
      </c>
    </row>
    <row r="195" spans="1:35" x14ac:dyDescent="0.25">
      <c r="A195" s="4" t="s">
        <v>36</v>
      </c>
      <c r="B195" s="4" t="s">
        <v>65</v>
      </c>
      <c r="C195" s="4" t="s">
        <v>37</v>
      </c>
      <c r="D195" s="28">
        <v>1.1399999999999999</v>
      </c>
      <c r="E195" s="29">
        <v>0.82</v>
      </c>
      <c r="F195" s="29">
        <v>1.2</v>
      </c>
      <c r="G195" s="29">
        <v>1.04</v>
      </c>
      <c r="H195" s="29">
        <v>1.07</v>
      </c>
      <c r="I195" s="29">
        <v>1.07</v>
      </c>
      <c r="J195" s="29">
        <v>1.25</v>
      </c>
      <c r="K195" s="29">
        <v>1.21</v>
      </c>
      <c r="L195" s="29">
        <v>1.1499999999999999</v>
      </c>
      <c r="M195" s="29">
        <v>1.1499999999999999</v>
      </c>
      <c r="N195" s="29">
        <v>1.34</v>
      </c>
      <c r="O195" s="29">
        <v>1.32</v>
      </c>
      <c r="P195" s="29">
        <v>1.41</v>
      </c>
      <c r="Q195" s="29">
        <v>1.39</v>
      </c>
      <c r="R195" s="28">
        <v>1.5</v>
      </c>
      <c r="S195" s="29">
        <v>1.41</v>
      </c>
      <c r="T195" s="29">
        <v>1.1599999999999999</v>
      </c>
      <c r="U195" s="29">
        <v>0.91</v>
      </c>
      <c r="V195" s="29">
        <v>0.52</v>
      </c>
      <c r="W195" s="29">
        <v>0.42</v>
      </c>
      <c r="X195" s="29">
        <v>0.34</v>
      </c>
      <c r="Y195" s="29">
        <v>0.3</v>
      </c>
      <c r="Z195" s="29">
        <v>0.37</v>
      </c>
      <c r="AA195" s="29">
        <v>0.42</v>
      </c>
      <c r="AB195" s="29">
        <v>0.24</v>
      </c>
      <c r="AC195" s="29">
        <v>0.33</v>
      </c>
      <c r="AD195" s="29">
        <v>0.33</v>
      </c>
      <c r="AE195" s="29">
        <v>0.34</v>
      </c>
      <c r="AF195" s="28">
        <v>0.33</v>
      </c>
      <c r="AG195" s="1">
        <f t="shared" si="9"/>
        <v>0.87862068965517248</v>
      </c>
      <c r="AH195" s="2">
        <v>84.884252050243958</v>
      </c>
      <c r="AI195" s="2">
        <f t="shared" si="12"/>
        <v>1.5858563894523325</v>
      </c>
    </row>
    <row r="196" spans="1:35" x14ac:dyDescent="0.25">
      <c r="A196" s="4" t="s">
        <v>38</v>
      </c>
      <c r="B196" s="4" t="s">
        <v>66</v>
      </c>
      <c r="C196" s="4" t="s">
        <v>39</v>
      </c>
      <c r="D196" s="28">
        <v>15.91</v>
      </c>
      <c r="E196" s="29">
        <v>17.48</v>
      </c>
      <c r="F196" s="29">
        <v>16.61</v>
      </c>
      <c r="G196" s="29">
        <v>17.260000000000002</v>
      </c>
      <c r="H196" s="29">
        <v>18.82</v>
      </c>
      <c r="I196" s="29">
        <v>18.059999999999999</v>
      </c>
      <c r="J196" s="29">
        <v>15.78</v>
      </c>
      <c r="K196" s="29">
        <v>14.5</v>
      </c>
      <c r="L196" s="29">
        <v>13.33</v>
      </c>
      <c r="M196" s="29">
        <v>11.25</v>
      </c>
      <c r="N196" s="29">
        <v>9.84</v>
      </c>
      <c r="O196" s="29">
        <v>9.49</v>
      </c>
      <c r="P196" s="29">
        <v>7.86</v>
      </c>
      <c r="Q196" s="29">
        <v>7.81</v>
      </c>
      <c r="R196" s="28">
        <v>7.19</v>
      </c>
      <c r="S196" s="29">
        <v>8.07</v>
      </c>
      <c r="T196" s="29">
        <v>14.68</v>
      </c>
      <c r="U196" s="29">
        <v>21.07</v>
      </c>
      <c r="V196" s="29">
        <v>19.39</v>
      </c>
      <c r="W196" s="29">
        <v>22.92</v>
      </c>
      <c r="X196" s="29">
        <v>23.83</v>
      </c>
      <c r="Y196" s="29">
        <v>21.97</v>
      </c>
      <c r="Z196" s="29">
        <v>22.13</v>
      </c>
      <c r="AA196" s="29">
        <v>24.63</v>
      </c>
      <c r="AB196" s="29">
        <v>23.94</v>
      </c>
      <c r="AC196" s="29">
        <v>23.37</v>
      </c>
      <c r="AD196" s="29">
        <v>22.77</v>
      </c>
      <c r="AE196" s="29">
        <v>21.63</v>
      </c>
      <c r="AF196" s="28">
        <v>22.5</v>
      </c>
      <c r="AG196" s="1">
        <f t="shared" ref="AG196:AG259" si="13">AVERAGE(D196:AF196)</f>
        <v>17.037586206896552</v>
      </c>
      <c r="AH196" s="2">
        <v>202.26692307692306</v>
      </c>
      <c r="AI196" s="2">
        <f t="shared" si="12"/>
        <v>30.751796839266209</v>
      </c>
    </row>
    <row r="197" spans="1:35" x14ac:dyDescent="0.25">
      <c r="A197" s="4" t="s">
        <v>40</v>
      </c>
      <c r="B197" s="4" t="s">
        <v>67</v>
      </c>
      <c r="C197" s="4" t="s">
        <v>41</v>
      </c>
      <c r="D197" s="28">
        <v>21.87</v>
      </c>
      <c r="E197" s="29">
        <v>25.29</v>
      </c>
      <c r="F197" s="29">
        <v>22.79</v>
      </c>
      <c r="G197" s="29">
        <v>23.73</v>
      </c>
      <c r="H197" s="29">
        <v>24.54</v>
      </c>
      <c r="I197" s="29">
        <v>23.65</v>
      </c>
      <c r="J197" s="29">
        <v>21.29</v>
      </c>
      <c r="K197" s="29">
        <v>19.29</v>
      </c>
      <c r="L197" s="29">
        <v>17.649999999999999</v>
      </c>
      <c r="M197" s="29">
        <v>15.41</v>
      </c>
      <c r="N197" s="29">
        <v>13.66</v>
      </c>
      <c r="O197" s="29">
        <v>12.37</v>
      </c>
      <c r="P197" s="29">
        <v>11.73</v>
      </c>
      <c r="Q197" s="29">
        <v>11.55</v>
      </c>
      <c r="R197" s="28">
        <v>10.8</v>
      </c>
      <c r="S197" s="29">
        <v>12.2</v>
      </c>
      <c r="T197" s="29">
        <v>20.96</v>
      </c>
      <c r="U197" s="29">
        <v>32.29</v>
      </c>
      <c r="V197" s="29">
        <v>31.37</v>
      </c>
      <c r="W197" s="29">
        <v>33.1</v>
      </c>
      <c r="X197" s="29">
        <v>33.11</v>
      </c>
      <c r="Y197" s="29">
        <v>32.520000000000003</v>
      </c>
      <c r="Z197" s="29">
        <v>29.64</v>
      </c>
      <c r="AA197" s="29">
        <v>29.83</v>
      </c>
      <c r="AB197" s="29">
        <v>29.22</v>
      </c>
      <c r="AC197" s="29">
        <v>28.89</v>
      </c>
      <c r="AD197" s="29">
        <v>29.72</v>
      </c>
      <c r="AE197" s="29">
        <v>31.63</v>
      </c>
      <c r="AF197" s="28">
        <v>29.67</v>
      </c>
      <c r="AG197" s="1">
        <f t="shared" si="13"/>
        <v>23.440344827586205</v>
      </c>
      <c r="AH197" s="2">
        <v>181.11538461538461</v>
      </c>
      <c r="AI197" s="2">
        <f t="shared" si="12"/>
        <v>42.308382961460438</v>
      </c>
    </row>
    <row r="198" spans="1:35" x14ac:dyDescent="0.25">
      <c r="A198" s="4" t="s">
        <v>42</v>
      </c>
      <c r="B198" s="4" t="s">
        <v>68</v>
      </c>
      <c r="C198" s="4" t="s">
        <v>43</v>
      </c>
      <c r="D198" s="28">
        <v>7.0000000000000007E-2</v>
      </c>
      <c r="E198" s="29">
        <v>0.08</v>
      </c>
      <c r="F198" s="29">
        <v>0.06</v>
      </c>
      <c r="G198" s="29">
        <v>0.05</v>
      </c>
      <c r="H198" s="29">
        <v>0.09</v>
      </c>
      <c r="I198" s="29">
        <v>0.06</v>
      </c>
      <c r="J198" s="29">
        <v>7.0000000000000007E-2</v>
      </c>
      <c r="K198" s="29">
        <v>7.0000000000000007E-2</v>
      </c>
      <c r="L198" s="29">
        <v>7.0000000000000007E-2</v>
      </c>
      <c r="M198" s="29">
        <v>0.1</v>
      </c>
      <c r="N198" s="29">
        <v>0.1</v>
      </c>
      <c r="O198" s="29">
        <v>0.08</v>
      </c>
      <c r="P198" s="29">
        <v>0.08</v>
      </c>
      <c r="Q198" s="29">
        <v>7.0000000000000007E-2</v>
      </c>
      <c r="R198" s="28">
        <v>7.0000000000000007E-2</v>
      </c>
      <c r="S198" s="29">
        <v>7.0000000000000007E-2</v>
      </c>
      <c r="T198" s="29">
        <v>7.0000000000000007E-2</v>
      </c>
      <c r="U198" s="29">
        <v>7.0000000000000007E-2</v>
      </c>
      <c r="V198" s="29">
        <v>0.21</v>
      </c>
      <c r="W198" s="29">
        <v>0.18</v>
      </c>
      <c r="X198" s="29">
        <v>0.09</v>
      </c>
      <c r="Y198" s="29">
        <v>0.13</v>
      </c>
      <c r="Z198" s="29">
        <v>0.13</v>
      </c>
      <c r="AA198" s="29">
        <v>0.16</v>
      </c>
      <c r="AB198" s="29">
        <v>0.08</v>
      </c>
      <c r="AC198" s="29">
        <v>0.16</v>
      </c>
      <c r="AD198" s="29">
        <v>0.15</v>
      </c>
      <c r="AE198" s="29">
        <v>0.1</v>
      </c>
      <c r="AF198" s="28">
        <v>0.12</v>
      </c>
      <c r="AG198" s="1">
        <f t="shared" si="13"/>
        <v>9.7931034482758653E-2</v>
      </c>
      <c r="AH198" s="2">
        <v>272.15307692307692</v>
      </c>
      <c r="AI198" s="2">
        <f>AG198/100*AH$182</f>
        <v>0.17675950337694765</v>
      </c>
    </row>
    <row r="199" spans="1:35" x14ac:dyDescent="0.2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I199" s="2"/>
    </row>
    <row r="200" spans="1:35" x14ac:dyDescent="0.25">
      <c r="A200" s="4" t="s">
        <v>2</v>
      </c>
      <c r="B200" s="4" t="s">
        <v>47</v>
      </c>
      <c r="C200" s="4" t="s">
        <v>3</v>
      </c>
      <c r="D200" s="28">
        <v>22.98</v>
      </c>
      <c r="E200" s="29">
        <v>20.81</v>
      </c>
      <c r="F200" s="29">
        <v>18.190000000000001</v>
      </c>
      <c r="G200" s="29">
        <v>16.079999999999998</v>
      </c>
      <c r="H200" s="29">
        <v>17.04</v>
      </c>
      <c r="I200" s="29">
        <v>17.25</v>
      </c>
      <c r="J200" s="29">
        <v>18.309999999999999</v>
      </c>
      <c r="K200" s="29">
        <v>18.71</v>
      </c>
      <c r="L200" s="29">
        <v>18.25</v>
      </c>
      <c r="M200" s="29">
        <v>18.28</v>
      </c>
      <c r="N200" s="29">
        <v>18.41</v>
      </c>
      <c r="O200" s="29">
        <v>17.329999999999998</v>
      </c>
      <c r="P200" s="29">
        <v>17.75</v>
      </c>
      <c r="Q200" s="29">
        <v>17.989999999999998</v>
      </c>
      <c r="R200" s="28">
        <v>17.32</v>
      </c>
      <c r="S200" s="29">
        <v>15.96</v>
      </c>
      <c r="T200" s="29">
        <v>14.27</v>
      </c>
      <c r="U200" s="29">
        <v>9.65</v>
      </c>
      <c r="V200" s="29">
        <v>9.33</v>
      </c>
      <c r="W200" s="29">
        <v>7.47</v>
      </c>
      <c r="X200" s="29">
        <v>6.42</v>
      </c>
      <c r="Y200" s="29">
        <v>6.3</v>
      </c>
      <c r="Z200" s="29">
        <v>6.28</v>
      </c>
      <c r="AA200" s="29">
        <v>7.59</v>
      </c>
      <c r="AB200" s="29">
        <v>7.12</v>
      </c>
      <c r="AC200" s="29">
        <v>8.18</v>
      </c>
      <c r="AD200" s="29">
        <v>8.73</v>
      </c>
      <c r="AE200" s="29">
        <v>10.36</v>
      </c>
      <c r="AF200" s="28">
        <v>10.34</v>
      </c>
      <c r="AG200" s="1">
        <f t="shared" si="13"/>
        <v>13.886206896551721</v>
      </c>
      <c r="AH200" s="2">
        <v>520.61115260144391</v>
      </c>
      <c r="AI200" s="2">
        <f>AG200/100*AH$212</f>
        <v>10.37726923076923</v>
      </c>
    </row>
    <row r="201" spans="1:35" x14ac:dyDescent="0.25">
      <c r="A201" s="4" t="s">
        <v>4</v>
      </c>
      <c r="B201" s="4" t="s">
        <v>49</v>
      </c>
      <c r="C201" s="4" t="s">
        <v>5</v>
      </c>
      <c r="D201" s="28">
        <v>0.74</v>
      </c>
      <c r="E201" s="29">
        <v>0.53</v>
      </c>
      <c r="F201" s="29">
        <v>0.2</v>
      </c>
      <c r="G201" s="29">
        <v>0.18</v>
      </c>
      <c r="H201" s="29">
        <v>0.16</v>
      </c>
      <c r="I201" s="29">
        <v>0.13</v>
      </c>
      <c r="J201" s="29">
        <v>0.12</v>
      </c>
      <c r="K201" s="29">
        <v>0.14000000000000001</v>
      </c>
      <c r="L201" s="29">
        <v>0.13</v>
      </c>
      <c r="M201" s="29">
        <v>0.1</v>
      </c>
      <c r="N201" s="29">
        <v>0.14000000000000001</v>
      </c>
      <c r="O201" s="29">
        <v>0.13</v>
      </c>
      <c r="P201" s="29">
        <v>0.1</v>
      </c>
      <c r="Q201" s="29">
        <v>0.1</v>
      </c>
      <c r="R201" s="28">
        <v>0.13</v>
      </c>
      <c r="S201" s="29">
        <v>0.1</v>
      </c>
      <c r="T201" s="29">
        <v>0.28999999999999998</v>
      </c>
      <c r="U201" s="29">
        <v>0.43</v>
      </c>
      <c r="V201" s="29">
        <v>0.65</v>
      </c>
      <c r="W201" s="29">
        <v>0.59</v>
      </c>
      <c r="X201" s="29">
        <v>0.77</v>
      </c>
      <c r="Y201" s="29">
        <v>0.63</v>
      </c>
      <c r="Z201" s="29">
        <v>0.44</v>
      </c>
      <c r="AA201" s="29">
        <v>0.51</v>
      </c>
      <c r="AB201" s="29">
        <v>0.26</v>
      </c>
      <c r="AC201" s="29">
        <v>0.33</v>
      </c>
      <c r="AD201" s="29">
        <v>0.13</v>
      </c>
      <c r="AE201" s="29">
        <v>0.08</v>
      </c>
      <c r="AF201" s="28">
        <v>0.27</v>
      </c>
      <c r="AG201" s="1">
        <f t="shared" si="13"/>
        <v>0.29344827586206901</v>
      </c>
      <c r="AH201" s="2">
        <v>61.822517105535979</v>
      </c>
      <c r="AI201" s="2">
        <f t="shared" ref="AI201:AI219" si="14">AG201/100*AH$212</f>
        <v>0.21929615384615386</v>
      </c>
    </row>
    <row r="202" spans="1:35" x14ac:dyDescent="0.25">
      <c r="A202" s="4" t="s">
        <v>6</v>
      </c>
      <c r="B202" s="4" t="s">
        <v>50</v>
      </c>
      <c r="C202" s="4" t="s">
        <v>7</v>
      </c>
      <c r="D202" s="28">
        <v>24.37</v>
      </c>
      <c r="E202" s="29">
        <v>23.89</v>
      </c>
      <c r="F202" s="29">
        <v>33.29</v>
      </c>
      <c r="G202" s="29">
        <v>31.34</v>
      </c>
      <c r="H202" s="29">
        <v>31.26</v>
      </c>
      <c r="I202" s="29">
        <v>28.58</v>
      </c>
      <c r="J202" s="29">
        <v>29.77</v>
      </c>
      <c r="K202" s="29">
        <v>30.24</v>
      </c>
      <c r="L202" s="29">
        <v>34.08</v>
      </c>
      <c r="M202" s="29">
        <v>37.85</v>
      </c>
      <c r="N202" s="29">
        <v>37.9</v>
      </c>
      <c r="O202" s="29">
        <v>39.42</v>
      </c>
      <c r="P202" s="29">
        <v>39.5</v>
      </c>
      <c r="Q202" s="29">
        <v>40.270000000000003</v>
      </c>
      <c r="R202" s="28">
        <v>41.36</v>
      </c>
      <c r="S202" s="29">
        <v>41.45</v>
      </c>
      <c r="T202" s="29">
        <v>35.42</v>
      </c>
      <c r="U202" s="29">
        <v>25.4</v>
      </c>
      <c r="V202" s="29">
        <v>23.06</v>
      </c>
      <c r="W202" s="29">
        <v>19.02</v>
      </c>
      <c r="X202" s="29">
        <v>16.600000000000001</v>
      </c>
      <c r="Y202" s="29">
        <v>17.21</v>
      </c>
      <c r="Z202" s="29">
        <v>19.11</v>
      </c>
      <c r="AA202" s="29">
        <v>23.69</v>
      </c>
      <c r="AB202" s="29">
        <v>25.72</v>
      </c>
      <c r="AC202" s="29">
        <v>27.89</v>
      </c>
      <c r="AD202" s="29">
        <v>34.380000000000003</v>
      </c>
      <c r="AE202" s="29">
        <v>29.79</v>
      </c>
      <c r="AF202" s="28">
        <v>28.01</v>
      </c>
      <c r="AG202" s="1">
        <f t="shared" si="13"/>
        <v>29.995517241379311</v>
      </c>
      <c r="AH202" s="2">
        <v>516.7715384615384</v>
      </c>
      <c r="AI202" s="2">
        <f t="shared" si="14"/>
        <v>22.415880769230768</v>
      </c>
    </row>
    <row r="203" spans="1:35" x14ac:dyDescent="0.25">
      <c r="A203" s="4" t="s">
        <v>8</v>
      </c>
      <c r="B203" s="4" t="s">
        <v>51</v>
      </c>
      <c r="C203" s="4" t="s">
        <v>9</v>
      </c>
      <c r="D203" s="28">
        <v>1.57</v>
      </c>
      <c r="E203" s="29">
        <v>1.6</v>
      </c>
      <c r="F203" s="29">
        <v>1.17</v>
      </c>
      <c r="G203" s="29">
        <v>1.36</v>
      </c>
      <c r="H203" s="29">
        <v>1.22</v>
      </c>
      <c r="I203" s="29">
        <v>1.34</v>
      </c>
      <c r="J203" s="29">
        <v>1.42</v>
      </c>
      <c r="K203" s="29">
        <v>1</v>
      </c>
      <c r="L203" s="29">
        <v>1.08</v>
      </c>
      <c r="M203" s="29">
        <v>1.35</v>
      </c>
      <c r="N203" s="29">
        <v>1.35</v>
      </c>
      <c r="O203" s="29">
        <v>1.62</v>
      </c>
      <c r="P203" s="29">
        <v>1.7</v>
      </c>
      <c r="Q203" s="29">
        <v>1.88</v>
      </c>
      <c r="R203" s="28">
        <v>1.95</v>
      </c>
      <c r="S203" s="29">
        <v>1.93</v>
      </c>
      <c r="T203" s="29">
        <v>2.04</v>
      </c>
      <c r="U203" s="29">
        <v>1.52</v>
      </c>
      <c r="V203" s="29">
        <v>1.06</v>
      </c>
      <c r="W203" s="29">
        <v>1.03</v>
      </c>
      <c r="X203" s="29">
        <v>0.75</v>
      </c>
      <c r="Y203" s="29">
        <v>0.63</v>
      </c>
      <c r="Z203" s="29">
        <v>0.85</v>
      </c>
      <c r="AA203" s="29">
        <v>1.39</v>
      </c>
      <c r="AB203" s="29">
        <v>1.04</v>
      </c>
      <c r="AC203" s="29">
        <v>1.1399999999999999</v>
      </c>
      <c r="AD203" s="29">
        <v>0.74</v>
      </c>
      <c r="AE203" s="29">
        <v>1.54</v>
      </c>
      <c r="AF203" s="28">
        <v>1.82</v>
      </c>
      <c r="AG203" s="1">
        <f t="shared" si="13"/>
        <v>1.3479310344827584</v>
      </c>
      <c r="AH203" s="2">
        <v>355.24692307692305</v>
      </c>
      <c r="AI203" s="2">
        <f t="shared" si="14"/>
        <v>1.0073192307692307</v>
      </c>
    </row>
    <row r="204" spans="1:35" x14ac:dyDescent="0.25">
      <c r="A204" s="4" t="s">
        <v>10</v>
      </c>
      <c r="B204" s="4" t="s">
        <v>52</v>
      </c>
      <c r="C204" s="4" t="s">
        <v>11</v>
      </c>
      <c r="D204" s="28">
        <v>2.93</v>
      </c>
      <c r="E204" s="29">
        <v>3.35</v>
      </c>
      <c r="F204" s="29">
        <v>2.52</v>
      </c>
      <c r="G204" s="29">
        <v>2.69</v>
      </c>
      <c r="H204" s="29">
        <v>3.16</v>
      </c>
      <c r="I204" s="29">
        <v>3.41</v>
      </c>
      <c r="J204" s="29">
        <v>3.15</v>
      </c>
      <c r="K204" s="29">
        <v>3.01</v>
      </c>
      <c r="L204" s="29">
        <v>3.03</v>
      </c>
      <c r="M204" s="29">
        <v>2.37</v>
      </c>
      <c r="N204" s="29">
        <v>2.19</v>
      </c>
      <c r="O204" s="29">
        <v>1.72</v>
      </c>
      <c r="P204" s="29">
        <v>1.31</v>
      </c>
      <c r="Q204" s="29">
        <v>1.0900000000000001</v>
      </c>
      <c r="R204" s="28">
        <v>1.1200000000000001</v>
      </c>
      <c r="S204" s="29">
        <v>1.31</v>
      </c>
      <c r="T204" s="29">
        <v>1.66</v>
      </c>
      <c r="U204" s="29">
        <v>3.48</v>
      </c>
      <c r="V204" s="29">
        <v>3.44</v>
      </c>
      <c r="W204" s="29">
        <v>3.68</v>
      </c>
      <c r="X204" s="29">
        <v>3.65</v>
      </c>
      <c r="Y204" s="29">
        <v>3.9</v>
      </c>
      <c r="Z204" s="29">
        <v>4.17</v>
      </c>
      <c r="AA204" s="29">
        <v>3.48</v>
      </c>
      <c r="AB204" s="29">
        <v>3.1</v>
      </c>
      <c r="AC204" s="29">
        <v>2.95</v>
      </c>
      <c r="AD204" s="29">
        <v>2.4900000000000002</v>
      </c>
      <c r="AE204" s="29">
        <v>3.15</v>
      </c>
      <c r="AF204" s="28">
        <v>3.03</v>
      </c>
      <c r="AG204" s="1">
        <f t="shared" si="13"/>
        <v>2.7772413793103445</v>
      </c>
      <c r="AH204" s="2">
        <v>180.49385908209436</v>
      </c>
      <c r="AI204" s="2">
        <f t="shared" si="14"/>
        <v>2.0754538461538461</v>
      </c>
    </row>
    <row r="205" spans="1:35" x14ac:dyDescent="0.25">
      <c r="A205" s="4" t="s">
        <v>12</v>
      </c>
      <c r="B205" s="4" t="s">
        <v>53</v>
      </c>
      <c r="C205" s="4" t="s">
        <v>13</v>
      </c>
      <c r="D205" s="28">
        <v>3.63</v>
      </c>
      <c r="E205" s="29">
        <v>3.8</v>
      </c>
      <c r="F205" s="29">
        <v>3.08</v>
      </c>
      <c r="G205" s="29">
        <v>3.25</v>
      </c>
      <c r="H205" s="29">
        <v>3.1</v>
      </c>
      <c r="I205" s="29">
        <v>3.34</v>
      </c>
      <c r="J205" s="29">
        <v>3.48</v>
      </c>
      <c r="K205" s="29">
        <v>3.96</v>
      </c>
      <c r="L205" s="29">
        <v>3.63</v>
      </c>
      <c r="M205" s="29">
        <v>3.44</v>
      </c>
      <c r="N205" s="29">
        <v>3.84</v>
      </c>
      <c r="O205" s="29">
        <v>3.97</v>
      </c>
      <c r="P205" s="29">
        <v>4.25</v>
      </c>
      <c r="Q205" s="29">
        <v>4.17</v>
      </c>
      <c r="R205" s="28">
        <v>4.2</v>
      </c>
      <c r="S205" s="29">
        <v>4.28</v>
      </c>
      <c r="T205" s="29">
        <v>4.84</v>
      </c>
      <c r="U205" s="29">
        <v>3.95</v>
      </c>
      <c r="V205" s="29">
        <v>2.94</v>
      </c>
      <c r="W205" s="29">
        <v>2.5499999999999998</v>
      </c>
      <c r="X205" s="29">
        <v>2.2400000000000002</v>
      </c>
      <c r="Y205" s="29">
        <v>2.2400000000000002</v>
      </c>
      <c r="Z205" s="29">
        <v>1.91</v>
      </c>
      <c r="AA205" s="29">
        <v>2.61</v>
      </c>
      <c r="AB205" s="29">
        <v>3.13</v>
      </c>
      <c r="AC205" s="29">
        <v>2.31</v>
      </c>
      <c r="AD205" s="29">
        <v>2.16</v>
      </c>
      <c r="AE205" s="29">
        <v>2.4300000000000002</v>
      </c>
      <c r="AF205" s="28">
        <v>2.57</v>
      </c>
      <c r="AG205" s="1">
        <f t="shared" si="13"/>
        <v>3.2862068965517235</v>
      </c>
      <c r="AH205" s="2">
        <v>161.49159084642955</v>
      </c>
      <c r="AI205" s="2">
        <f t="shared" si="14"/>
        <v>2.4558076923076917</v>
      </c>
    </row>
    <row r="206" spans="1:35" x14ac:dyDescent="0.25">
      <c r="A206" s="4" t="s">
        <v>14</v>
      </c>
      <c r="B206" s="4" t="s">
        <v>54</v>
      </c>
      <c r="C206" s="4" t="s">
        <v>15</v>
      </c>
      <c r="D206" s="28">
        <v>1.06</v>
      </c>
      <c r="E206" s="29">
        <v>0.79</v>
      </c>
      <c r="F206" s="29">
        <v>0.53</v>
      </c>
      <c r="G206" s="29">
        <v>0.7</v>
      </c>
      <c r="H206" s="29">
        <v>0.55000000000000004</v>
      </c>
      <c r="I206" s="29">
        <v>0.48</v>
      </c>
      <c r="J206" s="29">
        <v>0.47</v>
      </c>
      <c r="K206" s="29">
        <v>0.44</v>
      </c>
      <c r="L206" s="29">
        <v>0.34</v>
      </c>
      <c r="M206" s="29">
        <v>0.32</v>
      </c>
      <c r="N206" s="29">
        <v>0.36</v>
      </c>
      <c r="O206" s="29">
        <v>0.39</v>
      </c>
      <c r="P206" s="29">
        <v>0.46</v>
      </c>
      <c r="Q206" s="29">
        <v>0.4</v>
      </c>
      <c r="R206" s="28">
        <v>0.39</v>
      </c>
      <c r="S206" s="29">
        <v>0.48</v>
      </c>
      <c r="T206" s="29">
        <v>0.64</v>
      </c>
      <c r="U206" s="29">
        <v>0.59</v>
      </c>
      <c r="V206" s="29">
        <v>0.54</v>
      </c>
      <c r="W206" s="29">
        <v>0.47</v>
      </c>
      <c r="X206" s="29">
        <v>0.26</v>
      </c>
      <c r="Y206" s="29">
        <v>0.41</v>
      </c>
      <c r="Z206" s="29">
        <v>0.33</v>
      </c>
      <c r="AA206" s="29">
        <v>0.53</v>
      </c>
      <c r="AB206" s="29">
        <v>0.39</v>
      </c>
      <c r="AC206" s="29">
        <v>0.33</v>
      </c>
      <c r="AD206" s="29">
        <v>0.5</v>
      </c>
      <c r="AE206" s="29">
        <v>0.42</v>
      </c>
      <c r="AF206" s="28">
        <v>0.5</v>
      </c>
      <c r="AG206" s="1">
        <f t="shared" si="13"/>
        <v>0.48517241379310344</v>
      </c>
      <c r="AH206" s="2">
        <v>95.661963664476218</v>
      </c>
      <c r="AI206" s="2">
        <f t="shared" si="14"/>
        <v>0.36257307692307689</v>
      </c>
    </row>
    <row r="207" spans="1:35" x14ac:dyDescent="0.25">
      <c r="A207" s="4" t="s">
        <v>16</v>
      </c>
      <c r="B207" s="4" t="s">
        <v>56</v>
      </c>
      <c r="C207" s="4" t="s">
        <v>17</v>
      </c>
      <c r="D207" s="28">
        <v>0.42</v>
      </c>
      <c r="E207" s="29">
        <v>0.4</v>
      </c>
      <c r="F207" s="29">
        <v>0.5</v>
      </c>
      <c r="G207" s="29">
        <v>0.27</v>
      </c>
      <c r="H207" s="29">
        <v>0.28999999999999998</v>
      </c>
      <c r="I207" s="29">
        <v>0.15</v>
      </c>
      <c r="J207" s="29">
        <v>0.23</v>
      </c>
      <c r="K207" s="29">
        <v>0.18</v>
      </c>
      <c r="L207" s="29">
        <v>0.14000000000000001</v>
      </c>
      <c r="M207" s="29">
        <v>0.06</v>
      </c>
      <c r="N207" s="29">
        <v>0.08</v>
      </c>
      <c r="O207" s="29">
        <v>0.11</v>
      </c>
      <c r="P207" s="29">
        <v>0.09</v>
      </c>
      <c r="Q207" s="29">
        <v>0.1</v>
      </c>
      <c r="R207" s="28">
        <v>0.05</v>
      </c>
      <c r="S207" s="29">
        <v>0.12</v>
      </c>
      <c r="T207" s="29">
        <v>0.15</v>
      </c>
      <c r="U207" s="29">
        <v>0.28999999999999998</v>
      </c>
      <c r="V207" s="29">
        <v>0.53</v>
      </c>
      <c r="W207" s="29">
        <v>0.96</v>
      </c>
      <c r="X207" s="29">
        <v>0.77</v>
      </c>
      <c r="Y207" s="29">
        <v>0.77</v>
      </c>
      <c r="Z207" s="29">
        <v>0.88</v>
      </c>
      <c r="AA207" s="29">
        <v>0.47</v>
      </c>
      <c r="AB207" s="29">
        <v>0.46</v>
      </c>
      <c r="AC207" s="29">
        <v>0.54</v>
      </c>
      <c r="AD207" s="29">
        <v>0.4</v>
      </c>
      <c r="AE207" s="29">
        <v>0.4</v>
      </c>
      <c r="AF207" s="28">
        <v>0.26</v>
      </c>
      <c r="AG207" s="1">
        <f t="shared" si="13"/>
        <v>0.34724137931034488</v>
      </c>
      <c r="AH207" s="2">
        <v>96.462814436748104</v>
      </c>
      <c r="AI207" s="2">
        <f t="shared" si="14"/>
        <v>0.25949615384615388</v>
      </c>
    </row>
    <row r="208" spans="1:35" x14ac:dyDescent="0.25">
      <c r="A208" s="4" t="s">
        <v>18</v>
      </c>
      <c r="B208" s="4" t="s">
        <v>55</v>
      </c>
      <c r="C208" s="4" t="s">
        <v>19</v>
      </c>
      <c r="D208" s="28">
        <v>0.34</v>
      </c>
      <c r="E208" s="29">
        <v>0.25</v>
      </c>
      <c r="F208" s="29">
        <v>0.43</v>
      </c>
      <c r="G208" s="29">
        <v>0.25</v>
      </c>
      <c r="H208" s="29">
        <v>0.16</v>
      </c>
      <c r="I208" s="29">
        <v>0.27</v>
      </c>
      <c r="J208" s="29">
        <v>0.49</v>
      </c>
      <c r="K208" s="29">
        <v>0.3</v>
      </c>
      <c r="L208" s="29">
        <v>0.11</v>
      </c>
      <c r="M208" s="29">
        <v>0.09</v>
      </c>
      <c r="N208" s="29">
        <v>7.0000000000000007E-2</v>
      </c>
      <c r="O208" s="29">
        <v>0.08</v>
      </c>
      <c r="P208" s="29">
        <v>0.08</v>
      </c>
      <c r="Q208" s="29">
        <v>0.06</v>
      </c>
      <c r="R208" s="28">
        <v>0.09</v>
      </c>
      <c r="S208" s="29">
        <v>7.0000000000000007E-2</v>
      </c>
      <c r="T208" s="29">
        <v>0.16</v>
      </c>
      <c r="U208" s="29">
        <v>0.3</v>
      </c>
      <c r="V208" s="29">
        <v>0.55000000000000004</v>
      </c>
      <c r="W208" s="29">
        <v>0.53</v>
      </c>
      <c r="X208" s="29">
        <v>0.75</v>
      </c>
      <c r="Y208" s="29">
        <v>0.91</v>
      </c>
      <c r="Z208" s="29">
        <v>0.96</v>
      </c>
      <c r="AA208" s="29">
        <v>0.7</v>
      </c>
      <c r="AB208" s="29">
        <v>0.39</v>
      </c>
      <c r="AC208" s="29">
        <v>0.39</v>
      </c>
      <c r="AD208" s="29">
        <v>0.33</v>
      </c>
      <c r="AE208" s="29">
        <v>0.28999999999999998</v>
      </c>
      <c r="AF208" s="28">
        <v>0.35</v>
      </c>
      <c r="AG208" s="1">
        <f t="shared" si="13"/>
        <v>0.33620689655172414</v>
      </c>
      <c r="AH208" s="2">
        <v>119.33</v>
      </c>
      <c r="AI208" s="2">
        <f t="shared" si="14"/>
        <v>0.25124999999999997</v>
      </c>
    </row>
    <row r="209" spans="1:35" x14ac:dyDescent="0.25">
      <c r="A209" s="4" t="s">
        <v>20</v>
      </c>
      <c r="B209" s="4" t="s">
        <v>57</v>
      </c>
      <c r="C209" s="4" t="s">
        <v>21</v>
      </c>
      <c r="D209" s="28">
        <v>0.9</v>
      </c>
      <c r="E209" s="29">
        <v>0.7</v>
      </c>
      <c r="F209" s="29">
        <v>0.66</v>
      </c>
      <c r="G209" s="29">
        <v>0.47</v>
      </c>
      <c r="H209" s="29">
        <v>0.47</v>
      </c>
      <c r="I209" s="29">
        <v>0.32</v>
      </c>
      <c r="J209" s="29">
        <v>0.31</v>
      </c>
      <c r="K209" s="29">
        <v>0.44</v>
      </c>
      <c r="L209" s="29">
        <v>0.3</v>
      </c>
      <c r="M209" s="29">
        <v>0.35</v>
      </c>
      <c r="N209" s="29">
        <v>0.22</v>
      </c>
      <c r="O209" s="29">
        <v>0.22</v>
      </c>
      <c r="P209" s="29">
        <v>0.26</v>
      </c>
      <c r="Q209" s="29">
        <v>0.23</v>
      </c>
      <c r="R209" s="28">
        <v>0.28999999999999998</v>
      </c>
      <c r="S209" s="29">
        <v>0.31</v>
      </c>
      <c r="T209" s="29">
        <v>0.39</v>
      </c>
      <c r="U209" s="29">
        <v>0.36</v>
      </c>
      <c r="V209" s="29">
        <v>0.56000000000000005</v>
      </c>
      <c r="W209" s="29">
        <v>0.35</v>
      </c>
      <c r="X209" s="29">
        <v>0.52</v>
      </c>
      <c r="Y209" s="29">
        <v>0.52</v>
      </c>
      <c r="Z209" s="29">
        <v>0.28000000000000003</v>
      </c>
      <c r="AA209" s="29">
        <v>0.38</v>
      </c>
      <c r="AB209" s="29">
        <v>0.26</v>
      </c>
      <c r="AC209" s="29">
        <v>0.31</v>
      </c>
      <c r="AD209" s="29">
        <v>0.45</v>
      </c>
      <c r="AE209" s="29">
        <v>0.26</v>
      </c>
      <c r="AF209" s="28">
        <v>0.18</v>
      </c>
      <c r="AG209" s="1">
        <f t="shared" si="13"/>
        <v>0.38862068965517232</v>
      </c>
      <c r="AH209" s="2">
        <v>110.31076923076922</v>
      </c>
      <c r="AI209" s="2">
        <f t="shared" si="14"/>
        <v>0.29041923076923071</v>
      </c>
    </row>
    <row r="210" spans="1:35" x14ac:dyDescent="0.25">
      <c r="A210" s="4" t="s">
        <v>22</v>
      </c>
      <c r="B210" s="4" t="s">
        <v>58</v>
      </c>
      <c r="C210" s="4" t="s">
        <v>23</v>
      </c>
      <c r="D210" s="28">
        <v>14.35</v>
      </c>
      <c r="E210" s="29">
        <v>15.28</v>
      </c>
      <c r="F210" s="29">
        <v>13.93</v>
      </c>
      <c r="G210" s="29">
        <v>16.34</v>
      </c>
      <c r="H210" s="29">
        <v>16.78</v>
      </c>
      <c r="I210" s="29">
        <v>15.59</v>
      </c>
      <c r="J210" s="29">
        <v>14.51</v>
      </c>
      <c r="K210" s="29">
        <v>13.8</v>
      </c>
      <c r="L210" s="29">
        <v>12.07</v>
      </c>
      <c r="M210" s="29">
        <v>11.72</v>
      </c>
      <c r="N210" s="29">
        <v>11.39</v>
      </c>
      <c r="O210" s="29">
        <v>11.52</v>
      </c>
      <c r="P210" s="29">
        <v>11.81</v>
      </c>
      <c r="Q210" s="29">
        <v>12.01</v>
      </c>
      <c r="R210" s="28">
        <v>12.05</v>
      </c>
      <c r="S210" s="29">
        <v>13.66</v>
      </c>
      <c r="T210" s="29">
        <v>14.1</v>
      </c>
      <c r="U210" s="29">
        <v>15.81</v>
      </c>
      <c r="V210" s="29">
        <v>12.93</v>
      </c>
      <c r="W210" s="29">
        <v>12.97</v>
      </c>
      <c r="X210" s="29">
        <v>13.2</v>
      </c>
      <c r="Y210" s="29">
        <v>14.1</v>
      </c>
      <c r="Z210" s="29">
        <v>12.43</v>
      </c>
      <c r="AA210" s="29">
        <v>12.84</v>
      </c>
      <c r="AB210" s="29">
        <v>12.58</v>
      </c>
      <c r="AC210" s="29">
        <v>13.59</v>
      </c>
      <c r="AD210" s="29">
        <v>12.74</v>
      </c>
      <c r="AE210" s="29">
        <v>13.92</v>
      </c>
      <c r="AF210" s="28">
        <v>13.9</v>
      </c>
      <c r="AG210" s="1">
        <f t="shared" si="13"/>
        <v>13.514482758620689</v>
      </c>
      <c r="AH210" s="2">
        <v>503.15384615384613</v>
      </c>
      <c r="AI210" s="2">
        <f t="shared" si="14"/>
        <v>10.099476923076921</v>
      </c>
    </row>
    <row r="211" spans="1:35" x14ac:dyDescent="0.25">
      <c r="A211" s="4" t="s">
        <v>24</v>
      </c>
      <c r="B211" s="4" t="s">
        <v>59</v>
      </c>
      <c r="C211" s="4" t="s">
        <v>25</v>
      </c>
      <c r="D211" s="28">
        <v>0.99</v>
      </c>
      <c r="E211" s="29">
        <v>1.38</v>
      </c>
      <c r="F211" s="29">
        <v>1.47</v>
      </c>
      <c r="G211" s="29">
        <v>1.24</v>
      </c>
      <c r="H211" s="29">
        <v>1.07</v>
      </c>
      <c r="I211" s="29">
        <v>0.89</v>
      </c>
      <c r="J211" s="29">
        <v>0.91</v>
      </c>
      <c r="K211" s="29">
        <v>0.8</v>
      </c>
      <c r="L211" s="29">
        <v>0.72</v>
      </c>
      <c r="M211" s="29">
        <v>0.52</v>
      </c>
      <c r="N211" s="29">
        <v>0.48</v>
      </c>
      <c r="O211" s="29">
        <v>0.56000000000000005</v>
      </c>
      <c r="P211" s="29">
        <v>0.42</v>
      </c>
      <c r="Q211" s="29">
        <v>0.43</v>
      </c>
      <c r="R211" s="28">
        <v>0.45</v>
      </c>
      <c r="S211" s="29">
        <v>0.36</v>
      </c>
      <c r="T211" s="29">
        <v>0.93</v>
      </c>
      <c r="U211" s="29">
        <v>2.2599999999999998</v>
      </c>
      <c r="V211" s="29">
        <v>3.26</v>
      </c>
      <c r="W211" s="29">
        <v>4.4000000000000004</v>
      </c>
      <c r="X211" s="29">
        <v>4.53</v>
      </c>
      <c r="Y211" s="29">
        <v>4.63</v>
      </c>
      <c r="Z211" s="29">
        <v>3.32</v>
      </c>
      <c r="AA211" s="29">
        <v>2.73</v>
      </c>
      <c r="AB211" s="29">
        <v>2.72</v>
      </c>
      <c r="AC211" s="29">
        <v>2.13</v>
      </c>
      <c r="AD211" s="29">
        <v>1.1100000000000001</v>
      </c>
      <c r="AE211" s="29">
        <v>1.31</v>
      </c>
      <c r="AF211" s="28">
        <v>1.62</v>
      </c>
      <c r="AG211" s="1">
        <f t="shared" si="13"/>
        <v>1.6427586206896552</v>
      </c>
      <c r="AH211" s="2">
        <v>384.4207965947096</v>
      </c>
      <c r="AI211" s="2">
        <f>AG211/100*AH$212</f>
        <v>1.2276461538461538</v>
      </c>
    </row>
    <row r="212" spans="1:35" x14ac:dyDescent="0.25">
      <c r="A212" s="32" t="s">
        <v>26</v>
      </c>
      <c r="B212" s="32" t="s">
        <v>60</v>
      </c>
      <c r="C212" s="32" t="s">
        <v>27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1">
        <f t="shared" si="13"/>
        <v>0</v>
      </c>
      <c r="AH212" s="2">
        <v>74.730769230769226</v>
      </c>
      <c r="AI212" s="1">
        <f t="shared" si="14"/>
        <v>0</v>
      </c>
    </row>
    <row r="213" spans="1:35" x14ac:dyDescent="0.25">
      <c r="A213" s="4" t="s">
        <v>28</v>
      </c>
      <c r="B213" s="4" t="s">
        <v>61</v>
      </c>
      <c r="C213" s="4" t="s">
        <v>29</v>
      </c>
      <c r="D213" s="28">
        <v>0.77</v>
      </c>
      <c r="E213" s="29">
        <v>0.76</v>
      </c>
      <c r="F213" s="29">
        <v>1.1200000000000001</v>
      </c>
      <c r="G213" s="29">
        <v>0.82</v>
      </c>
      <c r="H213" s="29">
        <v>0.78</v>
      </c>
      <c r="I213" s="29">
        <v>0.92</v>
      </c>
      <c r="J213" s="29">
        <v>0.78</v>
      </c>
      <c r="K213" s="29">
        <v>0.64</v>
      </c>
      <c r="L213" s="29">
        <v>0.6</v>
      </c>
      <c r="M213" s="29">
        <v>0.55000000000000004</v>
      </c>
      <c r="N213" s="29">
        <v>0.5</v>
      </c>
      <c r="O213" s="29">
        <v>0.41</v>
      </c>
      <c r="P213" s="29">
        <v>0.44</v>
      </c>
      <c r="Q213" s="29">
        <v>0.48</v>
      </c>
      <c r="R213" s="28">
        <v>0.47</v>
      </c>
      <c r="S213" s="29">
        <v>0.51</v>
      </c>
      <c r="T213" s="29">
        <v>0.66</v>
      </c>
      <c r="U213" s="29">
        <v>1.73</v>
      </c>
      <c r="V213" s="29">
        <v>1.6</v>
      </c>
      <c r="W213" s="29">
        <v>2.36</v>
      </c>
      <c r="X213" s="29">
        <v>2.04</v>
      </c>
      <c r="Y213" s="29">
        <v>2.2000000000000002</v>
      </c>
      <c r="Z213" s="29">
        <v>1.7</v>
      </c>
      <c r="AA213" s="29">
        <v>1.43</v>
      </c>
      <c r="AB213" s="29">
        <v>1.02</v>
      </c>
      <c r="AC213" s="29">
        <v>1.04</v>
      </c>
      <c r="AD213" s="29">
        <v>0.76</v>
      </c>
      <c r="AE213" s="29">
        <v>1.06</v>
      </c>
      <c r="AF213" s="28">
        <v>1.06</v>
      </c>
      <c r="AG213" s="1">
        <f t="shared" si="13"/>
        <v>1.0072413793103445</v>
      </c>
      <c r="AH213" s="2">
        <v>309.2746153846154</v>
      </c>
      <c r="AI213" s="2">
        <f t="shared" si="14"/>
        <v>0.75271923076923042</v>
      </c>
    </row>
    <row r="214" spans="1:35" x14ac:dyDescent="0.25">
      <c r="A214" s="4" t="s">
        <v>30</v>
      </c>
      <c r="B214" s="4" t="s">
        <v>62</v>
      </c>
      <c r="C214" s="4" t="s">
        <v>31</v>
      </c>
      <c r="D214" s="28">
        <v>0.15</v>
      </c>
      <c r="E214" s="29">
        <v>0.12</v>
      </c>
      <c r="F214" s="29">
        <v>0.12</v>
      </c>
      <c r="G214" s="29">
        <v>0.12</v>
      </c>
      <c r="H214" s="29">
        <v>0.04</v>
      </c>
      <c r="I214" s="29">
        <v>0.06</v>
      </c>
      <c r="J214" s="29">
        <v>0.1</v>
      </c>
      <c r="K214" s="29">
        <v>0.1</v>
      </c>
      <c r="L214" s="29">
        <v>7.0000000000000007E-2</v>
      </c>
      <c r="M214" s="29">
        <v>0.05</v>
      </c>
      <c r="N214" s="29">
        <v>0.06</v>
      </c>
      <c r="O214" s="29">
        <v>0.05</v>
      </c>
      <c r="P214" s="29">
        <v>7.0000000000000007E-2</v>
      </c>
      <c r="Q214" s="29">
        <v>0.03</v>
      </c>
      <c r="R214" s="28">
        <v>0.04</v>
      </c>
      <c r="S214" s="29">
        <v>0.04</v>
      </c>
      <c r="T214" s="29">
        <v>0.08</v>
      </c>
      <c r="U214" s="29">
        <v>0.12</v>
      </c>
      <c r="V214" s="29">
        <v>0.27</v>
      </c>
      <c r="W214" s="29">
        <v>0.63</v>
      </c>
      <c r="X214" s="29">
        <v>0.44</v>
      </c>
      <c r="Y214" s="29">
        <v>0.28000000000000003</v>
      </c>
      <c r="Z214" s="29">
        <v>0.42</v>
      </c>
      <c r="AA214" s="29">
        <v>0.53</v>
      </c>
      <c r="AB214" s="29">
        <v>0.34</v>
      </c>
      <c r="AC214" s="29">
        <v>0.44</v>
      </c>
      <c r="AD214" s="29">
        <v>0.41</v>
      </c>
      <c r="AE214" s="29">
        <v>0.14000000000000001</v>
      </c>
      <c r="AF214" s="28">
        <v>0.28999999999999998</v>
      </c>
      <c r="AG214" s="1">
        <f t="shared" si="13"/>
        <v>0.19344827586206897</v>
      </c>
      <c r="AH214" s="2">
        <v>208.59728506787332</v>
      </c>
      <c r="AI214" s="2">
        <f t="shared" si="14"/>
        <v>0.1445653846153846</v>
      </c>
    </row>
    <row r="215" spans="1:35" x14ac:dyDescent="0.25">
      <c r="A215" s="4" t="s">
        <v>32</v>
      </c>
      <c r="B215" s="4" t="s">
        <v>63</v>
      </c>
      <c r="C215" s="4" t="s">
        <v>33</v>
      </c>
      <c r="D215" s="28">
        <v>0.98</v>
      </c>
      <c r="E215" s="29">
        <v>0.91</v>
      </c>
      <c r="F215" s="29">
        <v>0.86</v>
      </c>
      <c r="G215" s="29">
        <v>0.4</v>
      </c>
      <c r="H215" s="29">
        <v>0.3</v>
      </c>
      <c r="I215" s="29">
        <v>0.38</v>
      </c>
      <c r="J215" s="29">
        <v>0.38</v>
      </c>
      <c r="K215" s="29">
        <v>0.32</v>
      </c>
      <c r="L215" s="29">
        <v>0.31</v>
      </c>
      <c r="M215" s="29">
        <v>0.23</v>
      </c>
      <c r="N215" s="29">
        <v>0.23</v>
      </c>
      <c r="O215" s="29">
        <v>0.22</v>
      </c>
      <c r="P215" s="29">
        <v>0.28999999999999998</v>
      </c>
      <c r="Q215" s="29">
        <v>0.31</v>
      </c>
      <c r="R215" s="28">
        <v>0.31</v>
      </c>
      <c r="S215" s="29">
        <v>0.32</v>
      </c>
      <c r="T215" s="29">
        <v>0.46</v>
      </c>
      <c r="U215" s="29">
        <v>0.6</v>
      </c>
      <c r="V215" s="29">
        <v>0.6</v>
      </c>
      <c r="W215" s="29">
        <v>0.6</v>
      </c>
      <c r="X215" s="29">
        <v>0.48</v>
      </c>
      <c r="Y215" s="29">
        <v>0.64</v>
      </c>
      <c r="Z215" s="29">
        <v>0.82</v>
      </c>
      <c r="AA215" s="29">
        <v>0.53</v>
      </c>
      <c r="AB215" s="29">
        <v>0.42</v>
      </c>
      <c r="AC215" s="29">
        <v>0.49</v>
      </c>
      <c r="AD215" s="29">
        <v>0.43</v>
      </c>
      <c r="AE215" s="29">
        <v>0.63</v>
      </c>
      <c r="AF215" s="28">
        <v>0.24</v>
      </c>
      <c r="AG215" s="1">
        <f t="shared" si="13"/>
        <v>0.47206896551724142</v>
      </c>
      <c r="AH215" s="2">
        <v>82.880353023768919</v>
      </c>
      <c r="AI215" s="2">
        <f t="shared" si="14"/>
        <v>0.35278076923076923</v>
      </c>
    </row>
    <row r="216" spans="1:35" x14ac:dyDescent="0.25">
      <c r="A216" s="4" t="s">
        <v>34</v>
      </c>
      <c r="B216" s="4" t="s">
        <v>64</v>
      </c>
      <c r="C216" s="4" t="s">
        <v>35</v>
      </c>
      <c r="D216" s="28">
        <v>6.1</v>
      </c>
      <c r="E216" s="29">
        <v>6.75</v>
      </c>
      <c r="F216" s="29">
        <v>7.34</v>
      </c>
      <c r="G216" s="29">
        <v>7.69</v>
      </c>
      <c r="H216" s="29">
        <v>6.63</v>
      </c>
      <c r="I216" s="29">
        <v>7.74</v>
      </c>
      <c r="J216" s="29">
        <v>7.84</v>
      </c>
      <c r="K216" s="29">
        <v>9.24</v>
      </c>
      <c r="L216" s="29">
        <v>10.31</v>
      </c>
      <c r="M216" s="29">
        <v>10.37</v>
      </c>
      <c r="N216" s="29">
        <v>10.45</v>
      </c>
      <c r="O216" s="29">
        <v>10.31</v>
      </c>
      <c r="P216" s="29">
        <v>10.029999999999999</v>
      </c>
      <c r="Q216" s="29">
        <v>9.06</v>
      </c>
      <c r="R216" s="28">
        <v>8.36</v>
      </c>
      <c r="S216" s="29">
        <v>8.0399999999999991</v>
      </c>
      <c r="T216" s="29">
        <v>7.61</v>
      </c>
      <c r="U216" s="29">
        <v>5.94</v>
      </c>
      <c r="V216" s="29">
        <v>4.47</v>
      </c>
      <c r="W216" s="29">
        <v>3.68</v>
      </c>
      <c r="X216" s="29">
        <v>4.16</v>
      </c>
      <c r="Y216" s="29">
        <v>3.59</v>
      </c>
      <c r="Z216" s="29">
        <v>4.76</v>
      </c>
      <c r="AA216" s="29">
        <v>4.68</v>
      </c>
      <c r="AB216" s="29">
        <v>5.5</v>
      </c>
      <c r="AC216" s="29">
        <v>4.46</v>
      </c>
      <c r="AD216" s="29">
        <v>5.71</v>
      </c>
      <c r="AE216" s="29">
        <v>6.13</v>
      </c>
      <c r="AF216" s="28">
        <v>6.16</v>
      </c>
      <c r="AG216" s="1">
        <f t="shared" si="13"/>
        <v>7.0037931034482774</v>
      </c>
      <c r="AH216" s="2">
        <v>342.81307692307689</v>
      </c>
      <c r="AI216" s="2">
        <f t="shared" si="14"/>
        <v>5.2339884615384626</v>
      </c>
    </row>
    <row r="217" spans="1:35" x14ac:dyDescent="0.25">
      <c r="A217" s="4" t="s">
        <v>36</v>
      </c>
      <c r="B217" s="4" t="s">
        <v>65</v>
      </c>
      <c r="C217" s="4" t="s">
        <v>37</v>
      </c>
      <c r="D217" s="28">
        <v>1.92</v>
      </c>
      <c r="E217" s="29">
        <v>1.7</v>
      </c>
      <c r="F217" s="29">
        <v>1.88</v>
      </c>
      <c r="G217" s="29">
        <v>2.13</v>
      </c>
      <c r="H217" s="29">
        <v>1.6</v>
      </c>
      <c r="I217" s="29">
        <v>1.55</v>
      </c>
      <c r="J217" s="29">
        <v>1.77</v>
      </c>
      <c r="K217" s="29">
        <v>1.89</v>
      </c>
      <c r="L217" s="29">
        <v>1.94</v>
      </c>
      <c r="M217" s="29">
        <v>2.13</v>
      </c>
      <c r="N217" s="29">
        <v>2.3199999999999998</v>
      </c>
      <c r="O217" s="29">
        <v>2.29</v>
      </c>
      <c r="P217" s="29">
        <v>2.4500000000000002</v>
      </c>
      <c r="Q217" s="29">
        <v>2.2599999999999998</v>
      </c>
      <c r="R217" s="28">
        <v>2.2400000000000002</v>
      </c>
      <c r="S217" s="29">
        <v>2.37</v>
      </c>
      <c r="T217" s="29">
        <v>2.4900000000000002</v>
      </c>
      <c r="U217" s="29">
        <v>1.77</v>
      </c>
      <c r="V217" s="29">
        <v>1.26</v>
      </c>
      <c r="W217" s="29">
        <v>0.87</v>
      </c>
      <c r="X217" s="29">
        <v>1.03</v>
      </c>
      <c r="Y217" s="29">
        <v>0.97</v>
      </c>
      <c r="Z217" s="29">
        <v>1.01</v>
      </c>
      <c r="AA217" s="29">
        <v>0.84</v>
      </c>
      <c r="AB217" s="29">
        <v>0.77</v>
      </c>
      <c r="AC217" s="29">
        <v>1.3</v>
      </c>
      <c r="AD217" s="29">
        <v>1.23</v>
      </c>
      <c r="AE217" s="29">
        <v>1.61</v>
      </c>
      <c r="AF217" s="28">
        <v>2.16</v>
      </c>
      <c r="AG217" s="1">
        <f t="shared" si="13"/>
        <v>1.7155172413793103</v>
      </c>
      <c r="AH217" s="2">
        <v>84.884252050243958</v>
      </c>
      <c r="AI217" s="2">
        <f t="shared" si="14"/>
        <v>1.2820192307692306</v>
      </c>
    </row>
    <row r="218" spans="1:35" x14ac:dyDescent="0.25">
      <c r="A218" s="4" t="s">
        <v>38</v>
      </c>
      <c r="B218" s="4" t="s">
        <v>66</v>
      </c>
      <c r="C218" s="4" t="s">
        <v>39</v>
      </c>
      <c r="D218" s="28">
        <v>0.55000000000000004</v>
      </c>
      <c r="E218" s="29">
        <v>0.64</v>
      </c>
      <c r="F218" s="29">
        <v>0.65</v>
      </c>
      <c r="G218" s="29">
        <v>0.6</v>
      </c>
      <c r="H218" s="29">
        <v>0.56999999999999995</v>
      </c>
      <c r="I218" s="29">
        <v>1.05</v>
      </c>
      <c r="J218" s="29">
        <v>0.7</v>
      </c>
      <c r="K218" s="29">
        <v>0.52</v>
      </c>
      <c r="L218" s="29">
        <v>0.38</v>
      </c>
      <c r="M218" s="29">
        <v>0.33</v>
      </c>
      <c r="N218" s="29">
        <v>0.32</v>
      </c>
      <c r="O218" s="29">
        <v>0.33</v>
      </c>
      <c r="P218" s="29">
        <v>0.26</v>
      </c>
      <c r="Q218" s="29">
        <v>0.22</v>
      </c>
      <c r="R218" s="28">
        <v>0.21</v>
      </c>
      <c r="S218" s="29">
        <v>0.2</v>
      </c>
      <c r="T218" s="29">
        <v>0.45</v>
      </c>
      <c r="U218" s="29">
        <v>0.99</v>
      </c>
      <c r="V218" s="29">
        <v>1.21</v>
      </c>
      <c r="W218" s="29">
        <v>1.66</v>
      </c>
      <c r="X218" s="29">
        <v>1.08</v>
      </c>
      <c r="Y218" s="29">
        <v>1.04</v>
      </c>
      <c r="Z218" s="29">
        <v>1.06</v>
      </c>
      <c r="AA218" s="29">
        <v>0.81</v>
      </c>
      <c r="AB218" s="29">
        <v>0.97</v>
      </c>
      <c r="AC218" s="29">
        <v>0.89</v>
      </c>
      <c r="AD218" s="29">
        <v>0.68</v>
      </c>
      <c r="AE218" s="29">
        <v>0.73</v>
      </c>
      <c r="AF218" s="28">
        <v>0.67</v>
      </c>
      <c r="AG218" s="1">
        <f t="shared" si="13"/>
        <v>0.68172413793103459</v>
      </c>
      <c r="AH218" s="2">
        <v>202.26692307692306</v>
      </c>
      <c r="AI218" s="2">
        <f t="shared" si="14"/>
        <v>0.50945769230769233</v>
      </c>
    </row>
    <row r="219" spans="1:35" x14ac:dyDescent="0.25">
      <c r="A219" s="4" t="s">
        <v>40</v>
      </c>
      <c r="B219" s="4" t="s">
        <v>67</v>
      </c>
      <c r="C219" s="4" t="s">
        <v>41</v>
      </c>
      <c r="D219" s="28">
        <v>6.86</v>
      </c>
      <c r="E219" s="29">
        <v>8.34</v>
      </c>
      <c r="F219" s="29">
        <v>5.8</v>
      </c>
      <c r="G219" s="29">
        <v>6.85</v>
      </c>
      <c r="H219" s="29">
        <v>7.03</v>
      </c>
      <c r="I219" s="29">
        <v>7.42</v>
      </c>
      <c r="J219" s="29">
        <v>6.58</v>
      </c>
      <c r="K219" s="29">
        <v>5.86</v>
      </c>
      <c r="L219" s="29">
        <v>5.13</v>
      </c>
      <c r="M219" s="29">
        <v>3.92</v>
      </c>
      <c r="N219" s="29">
        <v>3.8</v>
      </c>
      <c r="O219" s="29">
        <v>3.31</v>
      </c>
      <c r="P219" s="29">
        <v>2.8</v>
      </c>
      <c r="Q219" s="29">
        <v>2.91</v>
      </c>
      <c r="R219" s="28">
        <v>2.7</v>
      </c>
      <c r="S219" s="29">
        <v>2.76</v>
      </c>
      <c r="T219" s="29">
        <v>5.84</v>
      </c>
      <c r="U219" s="29">
        <v>17.48</v>
      </c>
      <c r="V219" s="29">
        <v>18.86</v>
      </c>
      <c r="W219" s="29">
        <v>21.46</v>
      </c>
      <c r="X219" s="29">
        <v>21.79</v>
      </c>
      <c r="Y219" s="29">
        <v>21.63</v>
      </c>
      <c r="Z219" s="29">
        <v>18.940000000000001</v>
      </c>
      <c r="AA219" s="29">
        <v>19.149999999999999</v>
      </c>
      <c r="AB219" s="29">
        <v>17.04</v>
      </c>
      <c r="AC219" s="29">
        <v>16.36</v>
      </c>
      <c r="AD219" s="29">
        <v>15.04</v>
      </c>
      <c r="AE219" s="29">
        <v>16.22</v>
      </c>
      <c r="AF219" s="28">
        <v>15.82</v>
      </c>
      <c r="AG219" s="1">
        <f t="shared" si="13"/>
        <v>10.610344827586207</v>
      </c>
      <c r="AH219" s="2">
        <v>181.11538461538461</v>
      </c>
      <c r="AI219" s="2">
        <f t="shared" si="14"/>
        <v>7.9291923076923077</v>
      </c>
    </row>
    <row r="220" spans="1:35" x14ac:dyDescent="0.25">
      <c r="A220" s="4" t="s">
        <v>42</v>
      </c>
      <c r="B220" s="4" t="s">
        <v>68</v>
      </c>
      <c r="C220" s="4" t="s">
        <v>43</v>
      </c>
      <c r="D220" s="28">
        <v>0.15</v>
      </c>
      <c r="E220" s="29">
        <v>0.15</v>
      </c>
      <c r="F220" s="29">
        <v>0.12</v>
      </c>
      <c r="G220" s="29">
        <v>0.13</v>
      </c>
      <c r="H220" s="29">
        <v>0.1</v>
      </c>
      <c r="I220" s="29">
        <v>0.09</v>
      </c>
      <c r="J220" s="29">
        <v>0.06</v>
      </c>
      <c r="K220" s="29">
        <v>0.16</v>
      </c>
      <c r="L220" s="29">
        <v>0.08</v>
      </c>
      <c r="M220" s="29">
        <v>0.11</v>
      </c>
      <c r="N220" s="29">
        <v>7.0000000000000007E-2</v>
      </c>
      <c r="O220" s="29">
        <v>0.06</v>
      </c>
      <c r="P220" s="29">
        <v>0.1</v>
      </c>
      <c r="Q220" s="29">
        <v>0.09</v>
      </c>
      <c r="R220" s="28">
        <v>0.06</v>
      </c>
      <c r="S220" s="29">
        <v>0.06</v>
      </c>
      <c r="T220" s="29">
        <v>0.1</v>
      </c>
      <c r="U220" s="29">
        <v>0.18</v>
      </c>
      <c r="V220" s="29">
        <v>0.3</v>
      </c>
      <c r="W220" s="29">
        <v>0.3</v>
      </c>
      <c r="X220" s="29">
        <v>0.17</v>
      </c>
      <c r="Y220" s="29">
        <v>0.25</v>
      </c>
      <c r="Z220" s="29">
        <v>0.23</v>
      </c>
      <c r="AA220" s="29">
        <v>0.37</v>
      </c>
      <c r="AB220" s="29">
        <v>0.11</v>
      </c>
      <c r="AC220" s="29">
        <v>0.14000000000000001</v>
      </c>
      <c r="AD220" s="29">
        <v>0.08</v>
      </c>
      <c r="AE220" s="29">
        <v>0.15</v>
      </c>
      <c r="AF220" s="28">
        <v>0.09</v>
      </c>
      <c r="AG220" s="1">
        <f t="shared" si="13"/>
        <v>0.14000000000000001</v>
      </c>
      <c r="AH220" s="2">
        <v>272.15307692307692</v>
      </c>
      <c r="AI220" s="2">
        <f>AG220/100*AH$212</f>
        <v>0.10462307692307693</v>
      </c>
    </row>
    <row r="221" spans="1:35" x14ac:dyDescent="0.2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I221" s="2"/>
    </row>
    <row r="222" spans="1:35" x14ac:dyDescent="0.25">
      <c r="A222" s="4" t="s">
        <v>2</v>
      </c>
      <c r="B222" s="4" t="s">
        <v>47</v>
      </c>
      <c r="C222" s="4" t="s">
        <v>3</v>
      </c>
      <c r="D222" s="28">
        <v>21.52</v>
      </c>
      <c r="E222" s="29">
        <v>21.42</v>
      </c>
      <c r="F222" s="29">
        <v>23.9</v>
      </c>
      <c r="G222" s="29">
        <v>21.53</v>
      </c>
      <c r="H222" s="29">
        <v>20.61</v>
      </c>
      <c r="I222" s="29">
        <v>19.3</v>
      </c>
      <c r="J222" s="29">
        <v>19.21</v>
      </c>
      <c r="K222" s="29">
        <v>20.49</v>
      </c>
      <c r="L222" s="29">
        <v>21.38</v>
      </c>
      <c r="M222" s="29">
        <v>23.34</v>
      </c>
      <c r="N222" s="29">
        <v>22.23</v>
      </c>
      <c r="O222" s="29">
        <v>22.66</v>
      </c>
      <c r="P222" s="29">
        <v>24.37</v>
      </c>
      <c r="Q222" s="29">
        <v>26.23</v>
      </c>
      <c r="R222" s="28">
        <v>27.48</v>
      </c>
      <c r="S222" s="29">
        <v>27.83</v>
      </c>
      <c r="T222" s="29">
        <v>24.04</v>
      </c>
      <c r="U222" s="29">
        <v>18.46</v>
      </c>
      <c r="V222" s="29">
        <v>12.1</v>
      </c>
      <c r="W222" s="29">
        <v>7.98</v>
      </c>
      <c r="X222" s="29">
        <v>5.82</v>
      </c>
      <c r="Y222" s="29">
        <v>5.79</v>
      </c>
      <c r="Z222" s="29">
        <v>6.69</v>
      </c>
      <c r="AA222" s="29">
        <v>8.4700000000000006</v>
      </c>
      <c r="AB222" s="29">
        <v>7.88</v>
      </c>
      <c r="AC222" s="29">
        <v>8.9</v>
      </c>
      <c r="AD222" s="29">
        <v>9.81</v>
      </c>
      <c r="AE222" s="29">
        <v>9.64</v>
      </c>
      <c r="AF222" s="28">
        <v>9.01</v>
      </c>
      <c r="AG222" s="1">
        <f t="shared" si="13"/>
        <v>17.175517241379314</v>
      </c>
      <c r="AH222" s="2">
        <v>520.61115260144391</v>
      </c>
      <c r="AI222" s="2">
        <f>AG222/100*AH$228</f>
        <v>16.430437062634127</v>
      </c>
    </row>
    <row r="223" spans="1:35" x14ac:dyDescent="0.25">
      <c r="A223" s="4" t="s">
        <v>4</v>
      </c>
      <c r="B223" s="4" t="s">
        <v>49</v>
      </c>
      <c r="C223" s="4" t="s">
        <v>5</v>
      </c>
      <c r="D223" s="28">
        <v>0.48</v>
      </c>
      <c r="E223" s="29">
        <v>0.43</v>
      </c>
      <c r="F223" s="29">
        <v>0.3</v>
      </c>
      <c r="G223" s="29">
        <v>0.3</v>
      </c>
      <c r="H223" s="29">
        <v>0.35</v>
      </c>
      <c r="I223" s="29">
        <v>0.39</v>
      </c>
      <c r="J223" s="29">
        <v>0.32</v>
      </c>
      <c r="K223" s="29">
        <v>0.38</v>
      </c>
      <c r="L223" s="29">
        <v>0.39</v>
      </c>
      <c r="M223" s="29">
        <v>0.32</v>
      </c>
      <c r="N223" s="29">
        <v>0.31</v>
      </c>
      <c r="O223" s="29">
        <v>0.38</v>
      </c>
      <c r="P223" s="29">
        <v>0.43</v>
      </c>
      <c r="Q223" s="29">
        <v>0.38</v>
      </c>
      <c r="R223" s="28">
        <v>0.47</v>
      </c>
      <c r="S223" s="29">
        <v>0.43</v>
      </c>
      <c r="T223" s="29">
        <v>0.5</v>
      </c>
      <c r="U223" s="29">
        <v>1.08</v>
      </c>
      <c r="V223" s="29">
        <v>2.27</v>
      </c>
      <c r="W223" s="29">
        <v>2.15</v>
      </c>
      <c r="X223" s="29">
        <v>2.15</v>
      </c>
      <c r="Y223" s="29">
        <v>2.25</v>
      </c>
      <c r="Z223" s="29">
        <v>1.69</v>
      </c>
      <c r="AA223" s="29">
        <v>1.71</v>
      </c>
      <c r="AB223" s="29">
        <v>1.1100000000000001</v>
      </c>
      <c r="AC223" s="29">
        <v>1.1000000000000001</v>
      </c>
      <c r="AD223" s="29">
        <v>0.91</v>
      </c>
      <c r="AE223" s="29">
        <v>0.97</v>
      </c>
      <c r="AF223" s="28">
        <v>1.24</v>
      </c>
      <c r="AG223" s="1">
        <f t="shared" si="13"/>
        <v>0.86862068965517247</v>
      </c>
      <c r="AH223" s="2">
        <v>61.822517105535979</v>
      </c>
      <c r="AI223" s="2">
        <f t="shared" ref="AI223:AI242" si="15">AG223/100*AH$228</f>
        <v>0.83093960852005389</v>
      </c>
    </row>
    <row r="224" spans="1:35" x14ac:dyDescent="0.25">
      <c r="A224" s="4" t="s">
        <v>6</v>
      </c>
      <c r="B224" s="4" t="s">
        <v>50</v>
      </c>
      <c r="C224" s="4" t="s">
        <v>7</v>
      </c>
      <c r="D224" s="28">
        <v>4.72</v>
      </c>
      <c r="E224" s="29">
        <v>4.71</v>
      </c>
      <c r="F224" s="29">
        <v>5.95</v>
      </c>
      <c r="G224" s="29">
        <v>5.24</v>
      </c>
      <c r="H224" s="29">
        <v>5.77</v>
      </c>
      <c r="I224" s="29">
        <v>5.35</v>
      </c>
      <c r="J224" s="29">
        <v>5.64</v>
      </c>
      <c r="K224" s="29">
        <v>6.14</v>
      </c>
      <c r="L224" s="29">
        <v>7.44</v>
      </c>
      <c r="M224" s="29">
        <v>10.09</v>
      </c>
      <c r="N224" s="29">
        <v>10.74</v>
      </c>
      <c r="O224" s="29">
        <v>9.76</v>
      </c>
      <c r="P224" s="29">
        <v>10.23</v>
      </c>
      <c r="Q224" s="29">
        <v>9.94</v>
      </c>
      <c r="R224" s="28">
        <v>9.9700000000000006</v>
      </c>
      <c r="S224" s="29">
        <v>9.1999999999999993</v>
      </c>
      <c r="T224" s="29">
        <v>6.94</v>
      </c>
      <c r="U224" s="29">
        <v>4.72</v>
      </c>
      <c r="V224" s="29">
        <v>3.04</v>
      </c>
      <c r="W224" s="29">
        <v>2.0299999999999998</v>
      </c>
      <c r="X224" s="29">
        <v>1.52</v>
      </c>
      <c r="Y224" s="29">
        <v>1.64</v>
      </c>
      <c r="Z224" s="29">
        <v>1.88</v>
      </c>
      <c r="AA224" s="29">
        <v>2.46</v>
      </c>
      <c r="AB224" s="29">
        <v>2.15</v>
      </c>
      <c r="AC224" s="29">
        <v>2.75</v>
      </c>
      <c r="AD224" s="29">
        <v>2.8</v>
      </c>
      <c r="AE224" s="29">
        <v>2.21</v>
      </c>
      <c r="AF224" s="28">
        <v>2.27</v>
      </c>
      <c r="AG224" s="1">
        <f t="shared" si="13"/>
        <v>5.4241379310344842</v>
      </c>
      <c r="AH224" s="2">
        <v>516.7715384615384</v>
      </c>
      <c r="AI224" s="2">
        <f t="shared" si="15"/>
        <v>5.1888368566972805</v>
      </c>
    </row>
    <row r="225" spans="1:35" x14ac:dyDescent="0.25">
      <c r="A225" s="4" t="s">
        <v>8</v>
      </c>
      <c r="B225" s="4" t="s">
        <v>51</v>
      </c>
      <c r="C225" s="4" t="s">
        <v>9</v>
      </c>
      <c r="D225" s="28">
        <v>6.05</v>
      </c>
      <c r="E225" s="29">
        <v>6.12</v>
      </c>
      <c r="F225" s="29">
        <v>6.72</v>
      </c>
      <c r="G225" s="29">
        <v>7.06</v>
      </c>
      <c r="H225" s="29">
        <v>6.79</v>
      </c>
      <c r="I225" s="29">
        <v>6.1</v>
      </c>
      <c r="J225" s="29">
        <v>6.74</v>
      </c>
      <c r="K225" s="29">
        <v>6.43</v>
      </c>
      <c r="L225" s="29">
        <v>6.33</v>
      </c>
      <c r="M225" s="29">
        <v>6.78</v>
      </c>
      <c r="N225" s="29">
        <v>7.32</v>
      </c>
      <c r="O225" s="29">
        <v>6.88</v>
      </c>
      <c r="P225" s="29">
        <v>7.09</v>
      </c>
      <c r="Q225" s="29">
        <v>7.74</v>
      </c>
      <c r="R225" s="28">
        <v>8.35</v>
      </c>
      <c r="S225" s="29">
        <v>9.0299999999999994</v>
      </c>
      <c r="T225" s="29">
        <v>9.27</v>
      </c>
      <c r="U225" s="29">
        <v>8.75</v>
      </c>
      <c r="V225" s="29">
        <v>4.68</v>
      </c>
      <c r="W225" s="29">
        <v>3.92</v>
      </c>
      <c r="X225" s="29">
        <v>3.37</v>
      </c>
      <c r="Y225" s="29">
        <v>3.86</v>
      </c>
      <c r="Z225" s="29">
        <v>4.2300000000000004</v>
      </c>
      <c r="AA225" s="29">
        <v>4.6399999999999997</v>
      </c>
      <c r="AB225" s="29">
        <v>4.71</v>
      </c>
      <c r="AC225" s="29">
        <v>5.66</v>
      </c>
      <c r="AD225" s="29">
        <v>6.09</v>
      </c>
      <c r="AE225" s="29">
        <v>6.65</v>
      </c>
      <c r="AF225" s="28">
        <v>5.74</v>
      </c>
      <c r="AG225" s="1">
        <f t="shared" si="13"/>
        <v>6.3137931034482753</v>
      </c>
      <c r="AH225" s="2">
        <v>355.24692307692305</v>
      </c>
      <c r="AI225" s="2">
        <f t="shared" si="15"/>
        <v>6.0398984644708946</v>
      </c>
    </row>
    <row r="226" spans="1:35" x14ac:dyDescent="0.25">
      <c r="A226" s="4" t="s">
        <v>10</v>
      </c>
      <c r="B226" s="4" t="s">
        <v>52</v>
      </c>
      <c r="C226" s="4" t="s">
        <v>11</v>
      </c>
      <c r="D226" s="28">
        <v>0.35</v>
      </c>
      <c r="E226" s="29">
        <v>0.24</v>
      </c>
      <c r="F226" s="29">
        <v>0.24</v>
      </c>
      <c r="G226" s="29">
        <v>0.22</v>
      </c>
      <c r="H226" s="29">
        <v>0.21</v>
      </c>
      <c r="I226" s="29">
        <v>0.17</v>
      </c>
      <c r="J226" s="29">
        <v>0.2</v>
      </c>
      <c r="K226" s="29">
        <v>0.19</v>
      </c>
      <c r="L226" s="29">
        <v>0.19</v>
      </c>
      <c r="M226" s="29">
        <v>0.19</v>
      </c>
      <c r="N226" s="29">
        <v>0.17</v>
      </c>
      <c r="O226" s="29">
        <v>0.17</v>
      </c>
      <c r="P226" s="29">
        <v>0.13</v>
      </c>
      <c r="Q226" s="29">
        <v>0.15</v>
      </c>
      <c r="R226" s="28">
        <v>0.11</v>
      </c>
      <c r="S226" s="29">
        <v>0.12</v>
      </c>
      <c r="T226" s="29">
        <v>0.25</v>
      </c>
      <c r="U226" s="29">
        <v>0.2</v>
      </c>
      <c r="V226" s="29">
        <v>0.47</v>
      </c>
      <c r="W226" s="29">
        <v>0.37</v>
      </c>
      <c r="X226" s="29">
        <v>0.4</v>
      </c>
      <c r="Y226" s="29">
        <v>0.37</v>
      </c>
      <c r="Z226" s="29">
        <v>0.51</v>
      </c>
      <c r="AA226" s="29">
        <v>0.44</v>
      </c>
      <c r="AB226" s="29">
        <v>0.36</v>
      </c>
      <c r="AC226" s="29">
        <v>0.42</v>
      </c>
      <c r="AD226" s="29">
        <v>0.4</v>
      </c>
      <c r="AE226" s="29">
        <v>0.33</v>
      </c>
      <c r="AF226" s="28">
        <v>0.48</v>
      </c>
      <c r="AG226" s="1">
        <f t="shared" si="13"/>
        <v>0.27758620689655172</v>
      </c>
      <c r="AH226" s="2">
        <v>180.49385908209436</v>
      </c>
      <c r="AI226" s="2">
        <f t="shared" si="15"/>
        <v>0.26554441637897708</v>
      </c>
    </row>
    <row r="227" spans="1:35" x14ac:dyDescent="0.25">
      <c r="A227" s="4" t="s">
        <v>12</v>
      </c>
      <c r="B227" s="4" t="s">
        <v>53</v>
      </c>
      <c r="C227" s="4" t="s">
        <v>13</v>
      </c>
      <c r="D227" s="28">
        <v>17.489999999999998</v>
      </c>
      <c r="E227" s="29">
        <v>19.62</v>
      </c>
      <c r="F227" s="29">
        <v>19.25</v>
      </c>
      <c r="G227" s="29">
        <v>19.899999999999999</v>
      </c>
      <c r="H227" s="29">
        <v>19.260000000000002</v>
      </c>
      <c r="I227" s="29">
        <v>18.84</v>
      </c>
      <c r="J227" s="29">
        <v>18.73</v>
      </c>
      <c r="K227" s="29">
        <v>19.41</v>
      </c>
      <c r="L227" s="29">
        <v>18.28</v>
      </c>
      <c r="M227" s="29">
        <v>17.510000000000002</v>
      </c>
      <c r="N227" s="29">
        <v>17.29</v>
      </c>
      <c r="O227" s="29">
        <v>17.73</v>
      </c>
      <c r="P227" s="29">
        <v>16.84</v>
      </c>
      <c r="Q227" s="29">
        <v>16.149999999999999</v>
      </c>
      <c r="R227" s="28">
        <v>14.92</v>
      </c>
      <c r="S227" s="29">
        <v>15.36</v>
      </c>
      <c r="T227" s="29">
        <v>16.940000000000001</v>
      </c>
      <c r="U227" s="29">
        <v>15.42</v>
      </c>
      <c r="V227" s="29">
        <v>8.9499999999999993</v>
      </c>
      <c r="W227" s="29">
        <v>6.73</v>
      </c>
      <c r="X227" s="29">
        <v>6.22</v>
      </c>
      <c r="Y227" s="29">
        <v>6.45</v>
      </c>
      <c r="Z227" s="29">
        <v>6.5</v>
      </c>
      <c r="AA227" s="29">
        <v>8.65</v>
      </c>
      <c r="AB227" s="29">
        <v>8.67</v>
      </c>
      <c r="AC227" s="29">
        <v>9.2799999999999994</v>
      </c>
      <c r="AD227" s="29">
        <v>10.42</v>
      </c>
      <c r="AE227" s="29">
        <v>10.11</v>
      </c>
      <c r="AF227" s="28">
        <v>9.1</v>
      </c>
      <c r="AG227" s="1">
        <f t="shared" si="13"/>
        <v>14.138620689655173</v>
      </c>
      <c r="AH227" s="2">
        <v>161.49159084642955</v>
      </c>
      <c r="AI227" s="2">
        <f t="shared" si="15"/>
        <v>13.52528218679605</v>
      </c>
    </row>
    <row r="228" spans="1:35" x14ac:dyDescent="0.25">
      <c r="A228" s="32" t="s">
        <v>14</v>
      </c>
      <c r="B228" s="32" t="s">
        <v>54</v>
      </c>
      <c r="C228" s="32" t="s">
        <v>15</v>
      </c>
      <c r="D228" s="28">
        <v>0</v>
      </c>
      <c r="E228" s="28">
        <v>0</v>
      </c>
      <c r="F228" s="28">
        <v>0</v>
      </c>
      <c r="G228" s="28">
        <v>0</v>
      </c>
      <c r="H228" s="28">
        <v>0</v>
      </c>
      <c r="I228" s="28">
        <v>0</v>
      </c>
      <c r="J228" s="28">
        <v>0</v>
      </c>
      <c r="K228" s="28">
        <v>0</v>
      </c>
      <c r="L228" s="28">
        <v>0</v>
      </c>
      <c r="M228" s="28">
        <v>0</v>
      </c>
      <c r="N228" s="28">
        <v>0</v>
      </c>
      <c r="O228" s="28">
        <v>0</v>
      </c>
      <c r="P228" s="28">
        <v>0</v>
      </c>
      <c r="Q228" s="28">
        <v>0</v>
      </c>
      <c r="R228" s="28">
        <v>0</v>
      </c>
      <c r="S228" s="28">
        <v>0</v>
      </c>
      <c r="T228" s="28">
        <v>0</v>
      </c>
      <c r="U228" s="28">
        <v>0</v>
      </c>
      <c r="V228" s="28">
        <v>0</v>
      </c>
      <c r="W228" s="28">
        <v>0</v>
      </c>
      <c r="X228" s="28">
        <v>0</v>
      </c>
      <c r="Y228" s="28">
        <v>0</v>
      </c>
      <c r="Z228" s="28">
        <v>0</v>
      </c>
      <c r="AA228" s="28">
        <v>0</v>
      </c>
      <c r="AB228" s="28">
        <v>0</v>
      </c>
      <c r="AC228" s="28">
        <v>0</v>
      </c>
      <c r="AD228" s="28">
        <v>0</v>
      </c>
      <c r="AE228" s="28">
        <v>0</v>
      </c>
      <c r="AF228" s="28">
        <v>0</v>
      </c>
      <c r="AG228" s="1">
        <f t="shared" si="13"/>
        <v>0</v>
      </c>
      <c r="AH228" s="2">
        <v>95.661963664476218</v>
      </c>
      <c r="AI228" s="1">
        <f t="shared" si="15"/>
        <v>0</v>
      </c>
    </row>
    <row r="229" spans="1:35" x14ac:dyDescent="0.25">
      <c r="A229" s="4" t="s">
        <v>16</v>
      </c>
      <c r="B229" s="4" t="s">
        <v>56</v>
      </c>
      <c r="C229" s="4" t="s">
        <v>17</v>
      </c>
      <c r="D229" s="28">
        <v>1.71</v>
      </c>
      <c r="E229" s="29">
        <v>1.63</v>
      </c>
      <c r="F229" s="29">
        <v>1.56</v>
      </c>
      <c r="G229" s="29">
        <v>1.62</v>
      </c>
      <c r="H229" s="29">
        <v>1.32</v>
      </c>
      <c r="I229" s="29">
        <v>1.31</v>
      </c>
      <c r="J229" s="29">
        <v>1.27</v>
      </c>
      <c r="K229" s="29">
        <v>1.06</v>
      </c>
      <c r="L229" s="29">
        <v>1.2</v>
      </c>
      <c r="M229" s="29">
        <v>0.86</v>
      </c>
      <c r="N229" s="29">
        <v>1.03</v>
      </c>
      <c r="O229" s="29">
        <v>0.96</v>
      </c>
      <c r="P229" s="29">
        <v>0.85</v>
      </c>
      <c r="Q229" s="29">
        <v>0.77</v>
      </c>
      <c r="R229" s="28">
        <v>0.93</v>
      </c>
      <c r="S229" s="29">
        <v>0.74</v>
      </c>
      <c r="T229" s="29">
        <v>0.81</v>
      </c>
      <c r="U229" s="29">
        <v>1.99</v>
      </c>
      <c r="V229" s="29">
        <v>3.78</v>
      </c>
      <c r="W229" s="29">
        <v>4.46</v>
      </c>
      <c r="X229" s="29">
        <v>4.49</v>
      </c>
      <c r="Y229" s="29">
        <v>4.28</v>
      </c>
      <c r="Z229" s="29">
        <v>4.26</v>
      </c>
      <c r="AA229" s="29">
        <v>4.75</v>
      </c>
      <c r="AB229" s="29">
        <v>3.71</v>
      </c>
      <c r="AC229" s="29">
        <v>3.43</v>
      </c>
      <c r="AD229" s="29">
        <v>3.75</v>
      </c>
      <c r="AE229" s="29">
        <v>3.53</v>
      </c>
      <c r="AF229" s="28">
        <v>3.33</v>
      </c>
      <c r="AG229" s="1">
        <f t="shared" si="13"/>
        <v>2.2548275862068965</v>
      </c>
      <c r="AH229" s="2">
        <v>96.462814436748104</v>
      </c>
      <c r="AI229" s="2">
        <f t="shared" si="15"/>
        <v>2.1570123462138273</v>
      </c>
    </row>
    <row r="230" spans="1:35" x14ac:dyDescent="0.25">
      <c r="A230" s="4" t="s">
        <v>18</v>
      </c>
      <c r="B230" s="4" t="s">
        <v>55</v>
      </c>
      <c r="C230" s="4" t="s">
        <v>19</v>
      </c>
      <c r="D230" s="28">
        <v>1.28</v>
      </c>
      <c r="E230" s="29">
        <v>1.37</v>
      </c>
      <c r="F230" s="29">
        <v>1.1399999999999999</v>
      </c>
      <c r="G230" s="29">
        <v>1.1299999999999999</v>
      </c>
      <c r="H230" s="29">
        <v>1.24</v>
      </c>
      <c r="I230" s="29">
        <v>1.5</v>
      </c>
      <c r="J230" s="29">
        <v>1.42</v>
      </c>
      <c r="K230" s="29">
        <v>1.1499999999999999</v>
      </c>
      <c r="L230" s="29">
        <v>1.26</v>
      </c>
      <c r="M230" s="29">
        <v>0.96</v>
      </c>
      <c r="N230" s="29">
        <v>0.89</v>
      </c>
      <c r="O230" s="29">
        <v>1</v>
      </c>
      <c r="P230" s="29">
        <v>1.03</v>
      </c>
      <c r="Q230" s="29">
        <v>1.06</v>
      </c>
      <c r="R230" s="28">
        <v>1.1299999999999999</v>
      </c>
      <c r="S230" s="29">
        <v>0.95</v>
      </c>
      <c r="T230" s="29">
        <v>0.96</v>
      </c>
      <c r="U230" s="29">
        <v>2.34</v>
      </c>
      <c r="V230" s="29">
        <v>3.92</v>
      </c>
      <c r="W230" s="29">
        <v>4.79</v>
      </c>
      <c r="X230" s="29">
        <v>5.2</v>
      </c>
      <c r="Y230" s="29">
        <v>5.32</v>
      </c>
      <c r="Z230" s="29">
        <v>4.42</v>
      </c>
      <c r="AA230" s="29">
        <v>4.75</v>
      </c>
      <c r="AB230" s="29">
        <v>4.25</v>
      </c>
      <c r="AC230" s="29">
        <v>4.07</v>
      </c>
      <c r="AD230" s="29">
        <v>3.72</v>
      </c>
      <c r="AE230" s="29">
        <v>3.75</v>
      </c>
      <c r="AF230" s="28">
        <v>4.29</v>
      </c>
      <c r="AG230" s="1">
        <f t="shared" si="13"/>
        <v>2.423793103448276</v>
      </c>
      <c r="AH230" s="2">
        <v>119.33</v>
      </c>
      <c r="AI230" s="2">
        <f t="shared" si="15"/>
        <v>2.3186480779227705</v>
      </c>
    </row>
    <row r="231" spans="1:35" x14ac:dyDescent="0.25">
      <c r="A231" s="4" t="s">
        <v>20</v>
      </c>
      <c r="B231" s="4" t="s">
        <v>57</v>
      </c>
      <c r="C231" s="4" t="s">
        <v>21</v>
      </c>
      <c r="D231" s="28">
        <v>1.98</v>
      </c>
      <c r="E231" s="29">
        <v>1.93</v>
      </c>
      <c r="F231" s="29">
        <v>1.86</v>
      </c>
      <c r="G231" s="29">
        <v>1.6</v>
      </c>
      <c r="H231" s="29">
        <v>1.79</v>
      </c>
      <c r="I231" s="29">
        <v>2.08</v>
      </c>
      <c r="J231" s="29">
        <v>1.73</v>
      </c>
      <c r="K231" s="29">
        <v>1.92</v>
      </c>
      <c r="L231" s="29">
        <v>1.63</v>
      </c>
      <c r="M231" s="29">
        <v>1.55</v>
      </c>
      <c r="N231" s="29">
        <v>1.52</v>
      </c>
      <c r="O231" s="29">
        <v>1.55</v>
      </c>
      <c r="P231" s="29">
        <v>1.38</v>
      </c>
      <c r="Q231" s="29">
        <v>1.4</v>
      </c>
      <c r="R231" s="28">
        <v>1.34</v>
      </c>
      <c r="S231" s="29">
        <v>1.42</v>
      </c>
      <c r="T231" s="29">
        <v>1.71</v>
      </c>
      <c r="U231" s="29">
        <v>2.7</v>
      </c>
      <c r="V231" s="29">
        <v>2.69</v>
      </c>
      <c r="W231" s="29">
        <v>2.68</v>
      </c>
      <c r="X231" s="29">
        <v>2.74</v>
      </c>
      <c r="Y231" s="29">
        <v>2.67</v>
      </c>
      <c r="Z231" s="29">
        <v>2.85</v>
      </c>
      <c r="AA231" s="29">
        <v>3.15</v>
      </c>
      <c r="AB231" s="29">
        <v>2.41</v>
      </c>
      <c r="AC231" s="29">
        <v>3.06</v>
      </c>
      <c r="AD231" s="29">
        <v>2.85</v>
      </c>
      <c r="AE231" s="29">
        <v>2.44</v>
      </c>
      <c r="AF231" s="28">
        <v>2.0499999999999998</v>
      </c>
      <c r="AG231" s="1">
        <f t="shared" si="13"/>
        <v>2.0924137931034483</v>
      </c>
      <c r="AH231" s="2">
        <v>110.31076923076922</v>
      </c>
      <c r="AI231" s="2">
        <f t="shared" si="15"/>
        <v>2.0016441224691093</v>
      </c>
    </row>
    <row r="232" spans="1:35" x14ac:dyDescent="0.25">
      <c r="A232" s="4" t="s">
        <v>22</v>
      </c>
      <c r="B232" s="4" t="s">
        <v>58</v>
      </c>
      <c r="C232" s="4" t="s">
        <v>23</v>
      </c>
      <c r="D232" s="28">
        <v>1.03</v>
      </c>
      <c r="E232" s="29">
        <v>1.0900000000000001</v>
      </c>
      <c r="F232" s="29">
        <v>0.89</v>
      </c>
      <c r="G232" s="29">
        <v>0.96</v>
      </c>
      <c r="H232" s="29">
        <v>1.19</v>
      </c>
      <c r="I232" s="29">
        <v>1.36</v>
      </c>
      <c r="J232" s="29">
        <v>1.22</v>
      </c>
      <c r="K232" s="29">
        <v>1.29</v>
      </c>
      <c r="L232" s="29">
        <v>1.28</v>
      </c>
      <c r="M232" s="29">
        <v>1.29</v>
      </c>
      <c r="N232" s="29">
        <v>1.25</v>
      </c>
      <c r="O232" s="29">
        <v>1.35</v>
      </c>
      <c r="P232" s="29">
        <v>1.36</v>
      </c>
      <c r="Q232" s="29">
        <v>1.18</v>
      </c>
      <c r="R232" s="28">
        <v>1.0900000000000001</v>
      </c>
      <c r="S232" s="29">
        <v>1.22</v>
      </c>
      <c r="T232" s="29">
        <v>0.98</v>
      </c>
      <c r="U232" s="29">
        <v>1.27</v>
      </c>
      <c r="V232" s="29">
        <v>1.23</v>
      </c>
      <c r="W232" s="29">
        <v>0.98</v>
      </c>
      <c r="X232" s="29">
        <v>0.69</v>
      </c>
      <c r="Y232" s="29">
        <v>0.64</v>
      </c>
      <c r="Z232" s="29">
        <v>0.87</v>
      </c>
      <c r="AA232" s="29">
        <v>0.99</v>
      </c>
      <c r="AB232" s="29">
        <v>0.71</v>
      </c>
      <c r="AC232" s="29">
        <v>0.81</v>
      </c>
      <c r="AD232" s="29">
        <v>0.88</v>
      </c>
      <c r="AE232" s="29">
        <v>0.72</v>
      </c>
      <c r="AF232" s="28">
        <v>0.68</v>
      </c>
      <c r="AG232" s="1">
        <f t="shared" si="13"/>
        <v>1.0517241379310345</v>
      </c>
      <c r="AH232" s="2">
        <v>503.15384615384613</v>
      </c>
      <c r="AI232" s="2">
        <f t="shared" si="15"/>
        <v>1.006099962678112</v>
      </c>
    </row>
    <row r="233" spans="1:35" x14ac:dyDescent="0.25">
      <c r="A233" s="4" t="s">
        <v>24</v>
      </c>
      <c r="B233" s="4" t="s">
        <v>59</v>
      </c>
      <c r="C233" s="4" t="s">
        <v>25</v>
      </c>
      <c r="D233" s="28">
        <v>0.19</v>
      </c>
      <c r="E233" s="29">
        <v>0.19</v>
      </c>
      <c r="F233" s="29">
        <v>0.27</v>
      </c>
      <c r="G233" s="29">
        <v>0.2</v>
      </c>
      <c r="H233" s="29">
        <v>0.19</v>
      </c>
      <c r="I233" s="29">
        <v>0.22</v>
      </c>
      <c r="J233" s="29">
        <v>0.21</v>
      </c>
      <c r="K233" s="29">
        <v>0.19</v>
      </c>
      <c r="L233" s="29">
        <v>0.18</v>
      </c>
      <c r="M233" s="29">
        <v>0.19</v>
      </c>
      <c r="N233" s="29">
        <v>0.17</v>
      </c>
      <c r="O233" s="29">
        <v>0.23</v>
      </c>
      <c r="P233" s="29">
        <v>0.25</v>
      </c>
      <c r="Q233" s="29">
        <v>0.16</v>
      </c>
      <c r="R233" s="28">
        <v>0.16</v>
      </c>
      <c r="S233" s="29">
        <v>0.15</v>
      </c>
      <c r="T233" s="29">
        <v>0.18</v>
      </c>
      <c r="U233" s="29">
        <v>0.51</v>
      </c>
      <c r="V233" s="29">
        <v>1.75</v>
      </c>
      <c r="W233" s="29">
        <v>2.02</v>
      </c>
      <c r="X233" s="29">
        <v>1.91</v>
      </c>
      <c r="Y233" s="29">
        <v>1.78</v>
      </c>
      <c r="Z233" s="29">
        <v>1.79</v>
      </c>
      <c r="AA233" s="29">
        <v>1.65</v>
      </c>
      <c r="AB233" s="29">
        <v>1.65</v>
      </c>
      <c r="AC233" s="29">
        <v>1.1299999999999999</v>
      </c>
      <c r="AD233" s="29">
        <v>0.8</v>
      </c>
      <c r="AE233" s="29">
        <v>1.18</v>
      </c>
      <c r="AF233" s="28">
        <v>1.08</v>
      </c>
      <c r="AG233" s="1">
        <f t="shared" si="13"/>
        <v>0.70965517241379306</v>
      </c>
      <c r="AH233" s="2">
        <v>384.4207965947096</v>
      </c>
      <c r="AI233" s="2">
        <f t="shared" si="15"/>
        <v>0.67887007317755876</v>
      </c>
    </row>
    <row r="234" spans="1:35" x14ac:dyDescent="0.25">
      <c r="A234" s="4" t="s">
        <v>26</v>
      </c>
      <c r="B234" s="4" t="s">
        <v>60</v>
      </c>
      <c r="C234" s="4" t="s">
        <v>27</v>
      </c>
      <c r="D234" s="28">
        <v>0.19</v>
      </c>
      <c r="E234" s="29">
        <v>0.17</v>
      </c>
      <c r="F234" s="29">
        <v>0.11</v>
      </c>
      <c r="G234" s="29">
        <v>0.13</v>
      </c>
      <c r="H234" s="29">
        <v>0.12</v>
      </c>
      <c r="I234" s="29">
        <v>0.19</v>
      </c>
      <c r="J234" s="29">
        <v>0.15</v>
      </c>
      <c r="K234" s="29">
        <v>0.12</v>
      </c>
      <c r="L234" s="29">
        <v>0.17</v>
      </c>
      <c r="M234" s="29">
        <v>0.08</v>
      </c>
      <c r="N234" s="29">
        <v>0.12</v>
      </c>
      <c r="O234" s="29">
        <v>0.1</v>
      </c>
      <c r="P234" s="29">
        <v>7.0000000000000007E-2</v>
      </c>
      <c r="Q234" s="29">
        <v>0.1</v>
      </c>
      <c r="R234" s="28">
        <v>0.09</v>
      </c>
      <c r="S234" s="29">
        <v>0.06</v>
      </c>
      <c r="T234" s="29">
        <v>0.13</v>
      </c>
      <c r="U234" s="29">
        <v>0.17</v>
      </c>
      <c r="V234" s="29">
        <v>0.37</v>
      </c>
      <c r="W234" s="29">
        <v>0.41</v>
      </c>
      <c r="X234" s="29">
        <v>0.54</v>
      </c>
      <c r="Y234" s="29">
        <v>0.49</v>
      </c>
      <c r="Z234" s="29">
        <v>0.49</v>
      </c>
      <c r="AA234" s="29">
        <v>0.52</v>
      </c>
      <c r="AB234" s="29">
        <v>0.33</v>
      </c>
      <c r="AC234" s="29">
        <v>0.52</v>
      </c>
      <c r="AD234" s="29">
        <v>0.38</v>
      </c>
      <c r="AE234" s="29">
        <v>0.42</v>
      </c>
      <c r="AF234" s="28">
        <v>0.28999999999999998</v>
      </c>
      <c r="AG234" s="1">
        <f t="shared" si="13"/>
        <v>0.24241379310344827</v>
      </c>
      <c r="AH234" s="2">
        <v>74.730769230769226</v>
      </c>
      <c r="AI234" s="2">
        <f t="shared" si="15"/>
        <v>0.23189779467629926</v>
      </c>
    </row>
    <row r="235" spans="1:35" x14ac:dyDescent="0.25">
      <c r="A235" s="4" t="s">
        <v>28</v>
      </c>
      <c r="B235" s="4" t="s">
        <v>61</v>
      </c>
      <c r="C235" s="4" t="s">
        <v>29</v>
      </c>
      <c r="D235" s="28">
        <v>0.24</v>
      </c>
      <c r="E235" s="29">
        <v>0.2</v>
      </c>
      <c r="F235" s="29">
        <v>0.2</v>
      </c>
      <c r="G235" s="29">
        <v>0.19</v>
      </c>
      <c r="H235" s="29">
        <v>0.21</v>
      </c>
      <c r="I235" s="29">
        <v>0.23</v>
      </c>
      <c r="J235" s="29">
        <v>0.21</v>
      </c>
      <c r="K235" s="29">
        <v>0.25</v>
      </c>
      <c r="L235" s="29">
        <v>0.23</v>
      </c>
      <c r="M235" s="29">
        <v>0.17</v>
      </c>
      <c r="N235" s="29">
        <v>0.2</v>
      </c>
      <c r="O235" s="29">
        <v>0.18</v>
      </c>
      <c r="P235" s="29">
        <v>0.2</v>
      </c>
      <c r="Q235" s="29">
        <v>0.22</v>
      </c>
      <c r="R235" s="28">
        <v>0.19</v>
      </c>
      <c r="S235" s="29">
        <v>0.21</v>
      </c>
      <c r="T235" s="29">
        <v>0.18</v>
      </c>
      <c r="U235" s="29">
        <v>0.47</v>
      </c>
      <c r="V235" s="29">
        <v>0.66</v>
      </c>
      <c r="W235" s="29">
        <v>0.96</v>
      </c>
      <c r="X235" s="29">
        <v>0.86</v>
      </c>
      <c r="Y235" s="29">
        <v>0.86</v>
      </c>
      <c r="Z235" s="29">
        <v>0.74</v>
      </c>
      <c r="AA235" s="29">
        <v>0.78</v>
      </c>
      <c r="AB235" s="29">
        <v>0.77</v>
      </c>
      <c r="AC235" s="29">
        <v>0.41</v>
      </c>
      <c r="AD235" s="29">
        <v>0.37</v>
      </c>
      <c r="AE235" s="29">
        <v>0.32</v>
      </c>
      <c r="AF235" s="28">
        <v>0.4</v>
      </c>
      <c r="AG235" s="1">
        <f t="shared" si="13"/>
        <v>0.38310344827586207</v>
      </c>
      <c r="AH235" s="2">
        <v>309.2746153846154</v>
      </c>
      <c r="AI235" s="2">
        <f t="shared" si="15"/>
        <v>0.36648428148701062</v>
      </c>
    </row>
    <row r="236" spans="1:35" x14ac:dyDescent="0.25">
      <c r="A236" s="4" t="s">
        <v>30</v>
      </c>
      <c r="B236" s="4" t="s">
        <v>62</v>
      </c>
      <c r="C236" s="4" t="s">
        <v>31</v>
      </c>
      <c r="D236" s="28">
        <v>3.03</v>
      </c>
      <c r="E236" s="29">
        <v>3.27</v>
      </c>
      <c r="F236" s="29">
        <v>2.92</v>
      </c>
      <c r="G236" s="29">
        <v>3.16</v>
      </c>
      <c r="H236" s="29">
        <v>3.3</v>
      </c>
      <c r="I236" s="29">
        <v>3.77</v>
      </c>
      <c r="J236" s="29">
        <v>3.19</v>
      </c>
      <c r="K236" s="29">
        <v>3.15</v>
      </c>
      <c r="L236" s="29">
        <v>3.11</v>
      </c>
      <c r="M236" s="29">
        <v>2.6</v>
      </c>
      <c r="N236" s="29">
        <v>2.72</v>
      </c>
      <c r="O236" s="29">
        <v>3.05</v>
      </c>
      <c r="P236" s="29">
        <v>2.77</v>
      </c>
      <c r="Q236" s="29">
        <v>2.75</v>
      </c>
      <c r="R236" s="28">
        <v>2.4900000000000002</v>
      </c>
      <c r="S236" s="29">
        <v>2.13</v>
      </c>
      <c r="T236" s="29">
        <v>2.91</v>
      </c>
      <c r="U236" s="29">
        <v>4.47</v>
      </c>
      <c r="V236" s="29">
        <v>4.97</v>
      </c>
      <c r="W236" s="29">
        <v>5.7</v>
      </c>
      <c r="X236" s="29">
        <v>6.05</v>
      </c>
      <c r="Y236" s="29">
        <v>5.91</v>
      </c>
      <c r="Z236" s="29">
        <v>5.24</v>
      </c>
      <c r="AA236" s="29">
        <v>6.5</v>
      </c>
      <c r="AB236" s="29">
        <v>5.73</v>
      </c>
      <c r="AC236" s="29">
        <v>5.96</v>
      </c>
      <c r="AD236" s="29">
        <v>6.24</v>
      </c>
      <c r="AE236" s="29">
        <v>5.77</v>
      </c>
      <c r="AF236" s="28">
        <v>5.39</v>
      </c>
      <c r="AG236" s="1">
        <f t="shared" si="13"/>
        <v>4.0775862068965516</v>
      </c>
      <c r="AH236" s="2">
        <v>208.59728506787332</v>
      </c>
      <c r="AI236" s="2">
        <f t="shared" si="15"/>
        <v>3.9006990356290734</v>
      </c>
    </row>
    <row r="237" spans="1:35" x14ac:dyDescent="0.25">
      <c r="A237" s="4" t="s">
        <v>32</v>
      </c>
      <c r="B237" s="4" t="s">
        <v>63</v>
      </c>
      <c r="C237" s="4" t="s">
        <v>33</v>
      </c>
      <c r="D237" s="28">
        <v>1.07</v>
      </c>
      <c r="E237" s="29">
        <v>1.02</v>
      </c>
      <c r="F237" s="29">
        <v>1.02</v>
      </c>
      <c r="G237" s="29">
        <v>0.76</v>
      </c>
      <c r="H237" s="29">
        <v>0.85</v>
      </c>
      <c r="I237" s="29">
        <v>0.79</v>
      </c>
      <c r="J237" s="29">
        <v>0.92</v>
      </c>
      <c r="K237" s="29">
        <v>0.84</v>
      </c>
      <c r="L237" s="29">
        <v>0.83</v>
      </c>
      <c r="M237" s="29">
        <v>0.72</v>
      </c>
      <c r="N237" s="29">
        <v>0.73</v>
      </c>
      <c r="O237" s="29">
        <v>0.77</v>
      </c>
      <c r="P237" s="29">
        <v>0.78</v>
      </c>
      <c r="Q237" s="29">
        <v>0.65</v>
      </c>
      <c r="R237" s="28">
        <v>0.72</v>
      </c>
      <c r="S237" s="29">
        <v>0.74</v>
      </c>
      <c r="T237" s="29">
        <v>0.81</v>
      </c>
      <c r="U237" s="29">
        <v>1.51</v>
      </c>
      <c r="V237" s="29">
        <v>1.81</v>
      </c>
      <c r="W237" s="29">
        <v>1.94</v>
      </c>
      <c r="X237" s="29">
        <v>2.02</v>
      </c>
      <c r="Y237" s="29">
        <v>1.74</v>
      </c>
      <c r="Z237" s="29">
        <v>1.8</v>
      </c>
      <c r="AA237" s="29">
        <v>1.69</v>
      </c>
      <c r="AB237" s="29">
        <v>1.73</v>
      </c>
      <c r="AC237" s="29">
        <v>1.63</v>
      </c>
      <c r="AD237" s="29">
        <v>1.86</v>
      </c>
      <c r="AE237" s="29">
        <v>1.75</v>
      </c>
      <c r="AF237" s="28">
        <v>1.37</v>
      </c>
      <c r="AG237" s="1">
        <f t="shared" si="13"/>
        <v>1.2024137931034482</v>
      </c>
      <c r="AH237" s="2">
        <v>82.880353023768919</v>
      </c>
      <c r="AI237" s="2">
        <f t="shared" si="15"/>
        <v>1.1502526458552709</v>
      </c>
    </row>
    <row r="238" spans="1:35" x14ac:dyDescent="0.25">
      <c r="A238" s="4" t="s">
        <v>34</v>
      </c>
      <c r="B238" s="4" t="s">
        <v>64</v>
      </c>
      <c r="C238" s="4" t="s">
        <v>35</v>
      </c>
      <c r="D238" s="28">
        <v>4.17</v>
      </c>
      <c r="E238" s="29">
        <v>4.54</v>
      </c>
      <c r="F238" s="29">
        <v>5.07</v>
      </c>
      <c r="G238" s="29">
        <v>4.33</v>
      </c>
      <c r="H238" s="29">
        <v>4.6100000000000003</v>
      </c>
      <c r="I238" s="29">
        <v>4.78</v>
      </c>
      <c r="J238" s="29">
        <v>5.46</v>
      </c>
      <c r="K238" s="29">
        <v>6.27</v>
      </c>
      <c r="L238" s="29">
        <v>7.05</v>
      </c>
      <c r="M238" s="29">
        <v>8.15</v>
      </c>
      <c r="N238" s="29">
        <v>8.3800000000000008</v>
      </c>
      <c r="O238" s="29">
        <v>7.4</v>
      </c>
      <c r="P238" s="29">
        <v>6.47</v>
      </c>
      <c r="Q238" s="29">
        <v>5.5</v>
      </c>
      <c r="R238" s="28">
        <v>4.53</v>
      </c>
      <c r="S238" s="29">
        <v>4.18</v>
      </c>
      <c r="T238" s="29">
        <v>3.68</v>
      </c>
      <c r="U238" s="29">
        <v>3.42</v>
      </c>
      <c r="V238" s="29">
        <v>2.17</v>
      </c>
      <c r="W238" s="29">
        <v>1.5</v>
      </c>
      <c r="X238" s="29">
        <v>1.38</v>
      </c>
      <c r="Y238" s="29">
        <v>1.48</v>
      </c>
      <c r="Z238" s="29">
        <v>1.5</v>
      </c>
      <c r="AA238" s="29">
        <v>1.87</v>
      </c>
      <c r="AB238" s="29">
        <v>1.64</v>
      </c>
      <c r="AC238" s="29">
        <v>2.1800000000000002</v>
      </c>
      <c r="AD238" s="29">
        <v>2.46</v>
      </c>
      <c r="AE238" s="29">
        <v>2.38</v>
      </c>
      <c r="AF238" s="28">
        <v>1.99</v>
      </c>
      <c r="AG238" s="1">
        <f t="shared" si="13"/>
        <v>4.0875862068965523</v>
      </c>
      <c r="AH238" s="2">
        <v>342.81307692307689</v>
      </c>
      <c r="AI238" s="2">
        <f t="shared" si="15"/>
        <v>3.9102652319955213</v>
      </c>
    </row>
    <row r="239" spans="1:35" x14ac:dyDescent="0.25">
      <c r="A239" s="4" t="s">
        <v>36</v>
      </c>
      <c r="B239" s="4" t="s">
        <v>65</v>
      </c>
      <c r="C239" s="4" t="s">
        <v>37</v>
      </c>
      <c r="D239" s="28">
        <v>18.64</v>
      </c>
      <c r="E239" s="29">
        <v>18.440000000000001</v>
      </c>
      <c r="F239" s="29">
        <v>16.579999999999998</v>
      </c>
      <c r="G239" s="29">
        <v>18.04</v>
      </c>
      <c r="H239" s="29">
        <v>17.920000000000002</v>
      </c>
      <c r="I239" s="29">
        <v>17.3</v>
      </c>
      <c r="J239" s="29">
        <v>17.489999999999998</v>
      </c>
      <c r="K239" s="29">
        <v>16.260000000000002</v>
      </c>
      <c r="L239" s="29">
        <v>14.72</v>
      </c>
      <c r="M239" s="29">
        <v>12.44</v>
      </c>
      <c r="N239" s="29">
        <v>11.17</v>
      </c>
      <c r="O239" s="29">
        <v>11.1</v>
      </c>
      <c r="P239" s="29">
        <v>10.35</v>
      </c>
      <c r="Q239" s="29">
        <v>9.49</v>
      </c>
      <c r="R239" s="28">
        <v>8.9</v>
      </c>
      <c r="S239" s="29">
        <v>9.57</v>
      </c>
      <c r="T239" s="29">
        <v>10.38</v>
      </c>
      <c r="U239" s="29">
        <v>9.51</v>
      </c>
      <c r="V239" s="29">
        <v>5.95</v>
      </c>
      <c r="W239" s="29">
        <v>5.57</v>
      </c>
      <c r="X239" s="29">
        <v>4.74</v>
      </c>
      <c r="Y239" s="29">
        <v>4.9000000000000004</v>
      </c>
      <c r="Z239" s="29">
        <v>5.14</v>
      </c>
      <c r="AA239" s="29">
        <v>7.23</v>
      </c>
      <c r="AB239" s="29">
        <v>6.66</v>
      </c>
      <c r="AC239" s="29">
        <v>7.83</v>
      </c>
      <c r="AD239" s="29">
        <v>8.31</v>
      </c>
      <c r="AE239" s="29">
        <v>9.26</v>
      </c>
      <c r="AF239" s="28">
        <v>8.49</v>
      </c>
      <c r="AG239" s="1">
        <f t="shared" si="13"/>
        <v>11.116551724137929</v>
      </c>
      <c r="AH239" s="2">
        <v>84.884252050243958</v>
      </c>
      <c r="AI239" s="2">
        <f t="shared" si="15"/>
        <v>10.634311671087531</v>
      </c>
    </row>
    <row r="240" spans="1:35" x14ac:dyDescent="0.25">
      <c r="A240" s="4" t="s">
        <v>38</v>
      </c>
      <c r="B240" s="4" t="s">
        <v>66</v>
      </c>
      <c r="C240" s="4" t="s">
        <v>39</v>
      </c>
      <c r="D240" s="28">
        <v>7.0000000000000007E-2</v>
      </c>
      <c r="E240" s="29">
        <v>7.0000000000000007E-2</v>
      </c>
      <c r="F240" s="29">
        <v>0.04</v>
      </c>
      <c r="G240" s="29">
        <v>0.08</v>
      </c>
      <c r="H240" s="29">
        <v>0.08</v>
      </c>
      <c r="I240" s="29">
        <v>0.1</v>
      </c>
      <c r="J240" s="29">
        <v>0.09</v>
      </c>
      <c r="K240" s="29">
        <v>7.0000000000000007E-2</v>
      </c>
      <c r="L240" s="29">
        <v>0.05</v>
      </c>
      <c r="M240" s="29">
        <v>7.0000000000000007E-2</v>
      </c>
      <c r="N240" s="29">
        <v>7.0000000000000007E-2</v>
      </c>
      <c r="O240" s="29">
        <v>0.06</v>
      </c>
      <c r="P240" s="29">
        <v>0.06</v>
      </c>
      <c r="Q240" s="29">
        <v>0.05</v>
      </c>
      <c r="R240" s="28">
        <v>0.03</v>
      </c>
      <c r="S240" s="29">
        <v>0.03</v>
      </c>
      <c r="T240" s="29">
        <v>0.13</v>
      </c>
      <c r="U240" s="29">
        <v>0.11</v>
      </c>
      <c r="V240" s="29">
        <v>0.2</v>
      </c>
      <c r="W240" s="29">
        <v>0.33</v>
      </c>
      <c r="X240" s="29">
        <v>0.26</v>
      </c>
      <c r="Y240" s="29">
        <v>0.25</v>
      </c>
      <c r="Z240" s="29">
        <v>0.28000000000000003</v>
      </c>
      <c r="AA240" s="29">
        <v>0.28999999999999998</v>
      </c>
      <c r="AB240" s="29">
        <v>0.21</v>
      </c>
      <c r="AC240" s="29">
        <v>0.22</v>
      </c>
      <c r="AD240" s="29">
        <v>0.13</v>
      </c>
      <c r="AE240" s="29">
        <v>0.11</v>
      </c>
      <c r="AF240" s="28">
        <v>0.17</v>
      </c>
      <c r="AG240" s="1">
        <f t="shared" si="13"/>
        <v>0.12793103448275864</v>
      </c>
      <c r="AH240" s="2">
        <v>202.26692307692306</v>
      </c>
      <c r="AI240" s="2">
        <f t="shared" si="15"/>
        <v>0.12238133972248511</v>
      </c>
    </row>
    <row r="241" spans="1:35" x14ac:dyDescent="0.25">
      <c r="A241" s="4" t="s">
        <v>40</v>
      </c>
      <c r="B241" s="4" t="s">
        <v>67</v>
      </c>
      <c r="C241" s="4" t="s">
        <v>41</v>
      </c>
      <c r="D241" s="28">
        <v>0.21</v>
      </c>
      <c r="E241" s="29">
        <v>0.17</v>
      </c>
      <c r="F241" s="29">
        <v>0.11</v>
      </c>
      <c r="G241" s="29">
        <v>0.18</v>
      </c>
      <c r="H241" s="29">
        <v>0.17</v>
      </c>
      <c r="I241" s="29">
        <v>0.28999999999999998</v>
      </c>
      <c r="J241" s="29">
        <v>0.2</v>
      </c>
      <c r="K241" s="29">
        <v>0.18</v>
      </c>
      <c r="L241" s="29">
        <v>0.17</v>
      </c>
      <c r="M241" s="29">
        <v>0.16</v>
      </c>
      <c r="N241" s="29">
        <v>0.19</v>
      </c>
      <c r="O241" s="29">
        <v>0.16</v>
      </c>
      <c r="P241" s="29">
        <v>0.17</v>
      </c>
      <c r="Q241" s="29">
        <v>0.09</v>
      </c>
      <c r="R241" s="28">
        <v>0.1</v>
      </c>
      <c r="S241" s="29">
        <v>0.09</v>
      </c>
      <c r="T241" s="29">
        <v>0.14000000000000001</v>
      </c>
      <c r="U241" s="29">
        <v>0.27</v>
      </c>
      <c r="V241" s="29">
        <v>0.92</v>
      </c>
      <c r="W241" s="29">
        <v>0.83</v>
      </c>
      <c r="X241" s="29">
        <v>0.94</v>
      </c>
      <c r="Y241" s="29">
        <v>0.97</v>
      </c>
      <c r="Z241" s="29">
        <v>1.1299999999999999</v>
      </c>
      <c r="AA241" s="29">
        <v>1.1100000000000001</v>
      </c>
      <c r="AB241" s="29">
        <v>0.98</v>
      </c>
      <c r="AC241" s="29">
        <v>0.9</v>
      </c>
      <c r="AD241" s="29">
        <v>0.79</v>
      </c>
      <c r="AE241" s="29">
        <v>0.55000000000000004</v>
      </c>
      <c r="AF241" s="28">
        <v>0.35</v>
      </c>
      <c r="AG241" s="1">
        <f t="shared" si="13"/>
        <v>0.43172413793103454</v>
      </c>
      <c r="AH241" s="2">
        <v>181.11538461538461</v>
      </c>
      <c r="AI241" s="2">
        <f t="shared" si="15"/>
        <v>0.41299578795835945</v>
      </c>
    </row>
    <row r="242" spans="1:35" x14ac:dyDescent="0.25">
      <c r="A242" s="4" t="s">
        <v>42</v>
      </c>
      <c r="B242" s="4" t="s">
        <v>68</v>
      </c>
      <c r="C242" s="4" t="s">
        <v>43</v>
      </c>
      <c r="D242" s="28">
        <v>1.79</v>
      </c>
      <c r="E242" s="29">
        <v>1.7</v>
      </c>
      <c r="F242" s="29">
        <v>1.75</v>
      </c>
      <c r="G242" s="29">
        <v>1.7</v>
      </c>
      <c r="H242" s="29">
        <v>2.19</v>
      </c>
      <c r="I242" s="29">
        <v>1.99</v>
      </c>
      <c r="J242" s="29">
        <v>1.83</v>
      </c>
      <c r="K242" s="29">
        <v>1.87</v>
      </c>
      <c r="L242" s="29">
        <v>1.73</v>
      </c>
      <c r="M242" s="29">
        <v>1.51</v>
      </c>
      <c r="N242" s="29">
        <v>1.67</v>
      </c>
      <c r="O242" s="29">
        <v>1.73</v>
      </c>
      <c r="P242" s="29">
        <v>1.54</v>
      </c>
      <c r="Q242" s="29">
        <v>1.57</v>
      </c>
      <c r="R242" s="28">
        <v>1.57</v>
      </c>
      <c r="S242" s="29">
        <v>1.31</v>
      </c>
      <c r="T242" s="29">
        <v>2.13</v>
      </c>
      <c r="U242" s="29">
        <v>2.72</v>
      </c>
      <c r="V242" s="29">
        <v>2.89</v>
      </c>
      <c r="W242" s="29">
        <v>3.25</v>
      </c>
      <c r="X242" s="29">
        <v>3.07</v>
      </c>
      <c r="Y242" s="29">
        <v>3.39</v>
      </c>
      <c r="Z242" s="29">
        <v>3.28</v>
      </c>
      <c r="AA242" s="29">
        <v>3.89</v>
      </c>
      <c r="AB242" s="29">
        <v>3.2</v>
      </c>
      <c r="AC242" s="29">
        <v>3.95</v>
      </c>
      <c r="AD242" s="29">
        <v>3.78</v>
      </c>
      <c r="AE242" s="29">
        <v>3.67</v>
      </c>
      <c r="AF242" s="28">
        <v>3.01</v>
      </c>
      <c r="AG242" s="1">
        <f t="shared" si="13"/>
        <v>2.4027586206896561</v>
      </c>
      <c r="AH242" s="2">
        <v>272.15307692307692</v>
      </c>
      <c r="AI242" s="2">
        <f t="shared" si="15"/>
        <v>2.2985260786692088</v>
      </c>
    </row>
    <row r="243" spans="1:35" x14ac:dyDescent="0.2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I243" s="2"/>
    </row>
    <row r="244" spans="1:35" x14ac:dyDescent="0.25">
      <c r="A244" s="4" t="s">
        <v>2</v>
      </c>
      <c r="B244" s="4" t="s">
        <v>47</v>
      </c>
      <c r="C244" s="4" t="s">
        <v>3</v>
      </c>
      <c r="D244" s="28">
        <v>18</v>
      </c>
      <c r="E244" s="29">
        <v>17.510000000000002</v>
      </c>
      <c r="F244" s="29">
        <v>16.100000000000001</v>
      </c>
      <c r="G244" s="29">
        <v>14.23</v>
      </c>
      <c r="H244" s="29">
        <v>14.93</v>
      </c>
      <c r="I244" s="29">
        <v>15.49</v>
      </c>
      <c r="J244" s="29">
        <v>14.11</v>
      </c>
      <c r="K244" s="29">
        <v>14.07</v>
      </c>
      <c r="L244" s="29">
        <v>13.39</v>
      </c>
      <c r="M244" s="29">
        <v>12.51</v>
      </c>
      <c r="N244" s="29">
        <v>11.53</v>
      </c>
      <c r="O244" s="29">
        <v>12</v>
      </c>
      <c r="P244" s="29">
        <v>12.37</v>
      </c>
      <c r="Q244" s="29">
        <v>13.13</v>
      </c>
      <c r="R244" s="28">
        <v>13.42</v>
      </c>
      <c r="S244" s="29">
        <v>14</v>
      </c>
      <c r="T244" s="29">
        <v>13.63</v>
      </c>
      <c r="U244" s="29">
        <v>9.7100000000000009</v>
      </c>
      <c r="V244" s="29">
        <v>7.88</v>
      </c>
      <c r="W244" s="29">
        <v>5.53</v>
      </c>
      <c r="X244" s="29">
        <v>5.35</v>
      </c>
      <c r="Y244" s="29">
        <v>5.29</v>
      </c>
      <c r="Z244" s="29">
        <v>5.47</v>
      </c>
      <c r="AA244" s="29">
        <v>5.75</v>
      </c>
      <c r="AB244" s="29">
        <v>5.58</v>
      </c>
      <c r="AC244" s="29">
        <v>6.77</v>
      </c>
      <c r="AD244" s="29">
        <v>7.9</v>
      </c>
      <c r="AE244" s="29">
        <v>7.6</v>
      </c>
      <c r="AF244" s="28">
        <v>8.19</v>
      </c>
      <c r="AG244" s="1">
        <f t="shared" si="13"/>
        <v>11.084137931034483</v>
      </c>
      <c r="AH244" s="2">
        <v>520.61115260144391</v>
      </c>
      <c r="AI244" s="2">
        <f>AG244/100*AH$257</f>
        <v>34.280424954907168</v>
      </c>
    </row>
    <row r="245" spans="1:35" x14ac:dyDescent="0.25">
      <c r="A245" s="4" t="s">
        <v>4</v>
      </c>
      <c r="B245" s="4" t="s">
        <v>49</v>
      </c>
      <c r="C245" s="4" t="s">
        <v>5</v>
      </c>
      <c r="D245" s="28">
        <v>2.17</v>
      </c>
      <c r="E245" s="29">
        <v>2.17</v>
      </c>
      <c r="F245" s="29">
        <v>1.55</v>
      </c>
      <c r="G245" s="29">
        <v>1.46</v>
      </c>
      <c r="H245" s="29">
        <v>1.75</v>
      </c>
      <c r="I245" s="29">
        <v>1.71</v>
      </c>
      <c r="J245" s="29">
        <v>1.54</v>
      </c>
      <c r="K245" s="29">
        <v>1.35</v>
      </c>
      <c r="L245" s="29">
        <v>1.17</v>
      </c>
      <c r="M245" s="29">
        <v>0.85</v>
      </c>
      <c r="N245" s="29">
        <v>0.86</v>
      </c>
      <c r="O245" s="29">
        <v>0.9</v>
      </c>
      <c r="P245" s="29">
        <v>0.86</v>
      </c>
      <c r="Q245" s="29">
        <v>0.99</v>
      </c>
      <c r="R245" s="28">
        <v>1.07</v>
      </c>
      <c r="S245" s="29">
        <v>1.41</v>
      </c>
      <c r="T245" s="29">
        <v>1.93</v>
      </c>
      <c r="U245" s="29">
        <v>3.68</v>
      </c>
      <c r="V245" s="29">
        <v>3.57</v>
      </c>
      <c r="W245" s="29">
        <v>3.55</v>
      </c>
      <c r="X245" s="29">
        <v>4.2</v>
      </c>
      <c r="Y245" s="29">
        <v>3.82</v>
      </c>
      <c r="Z245" s="29">
        <v>4.07</v>
      </c>
      <c r="AA245" s="29">
        <v>3.1</v>
      </c>
      <c r="AB245" s="29">
        <v>3.1</v>
      </c>
      <c r="AC245" s="29">
        <v>3.39</v>
      </c>
      <c r="AD245" s="29">
        <v>3.58</v>
      </c>
      <c r="AE245" s="29">
        <v>3.65</v>
      </c>
      <c r="AF245" s="28">
        <v>3.47</v>
      </c>
      <c r="AG245" s="1">
        <f t="shared" si="13"/>
        <v>2.3075862068965516</v>
      </c>
      <c r="AH245" s="2">
        <v>61.822517105535979</v>
      </c>
      <c r="AI245" s="2">
        <f t="shared" ref="AI245:AI263" si="16">AG245/100*AH$257</f>
        <v>7.1367783660477455</v>
      </c>
    </row>
    <row r="246" spans="1:35" x14ac:dyDescent="0.25">
      <c r="A246" s="4" t="s">
        <v>6</v>
      </c>
      <c r="B246" s="4" t="s">
        <v>50</v>
      </c>
      <c r="C246" s="4" t="s">
        <v>7</v>
      </c>
      <c r="D246" s="28">
        <v>19.989999999999998</v>
      </c>
      <c r="E246" s="29">
        <v>20.76</v>
      </c>
      <c r="F246" s="29">
        <v>27.27</v>
      </c>
      <c r="G246" s="29">
        <v>25.03</v>
      </c>
      <c r="H246" s="29">
        <v>21.21</v>
      </c>
      <c r="I246" s="29">
        <v>20.64</v>
      </c>
      <c r="J246" s="29">
        <v>22.73</v>
      </c>
      <c r="K246" s="29">
        <v>23.97</v>
      </c>
      <c r="L246" s="29">
        <v>26.15</v>
      </c>
      <c r="M246" s="29">
        <v>33.29</v>
      </c>
      <c r="N246" s="29">
        <v>32.46</v>
      </c>
      <c r="O246" s="29">
        <v>32.25</v>
      </c>
      <c r="P246" s="29">
        <v>32.19</v>
      </c>
      <c r="Q246" s="29">
        <v>33.03</v>
      </c>
      <c r="R246" s="28">
        <v>32.619999999999997</v>
      </c>
      <c r="S246" s="29">
        <v>31.6</v>
      </c>
      <c r="T246" s="29">
        <v>25.4</v>
      </c>
      <c r="U246" s="29">
        <v>16.68</v>
      </c>
      <c r="V246" s="29">
        <v>13.15</v>
      </c>
      <c r="W246" s="29">
        <v>10.029999999999999</v>
      </c>
      <c r="X246" s="29">
        <v>9.82</v>
      </c>
      <c r="Y246" s="29">
        <v>9.7899999999999991</v>
      </c>
      <c r="Z246" s="29">
        <v>12.27</v>
      </c>
      <c r="AA246" s="29">
        <v>12.26</v>
      </c>
      <c r="AB246" s="29">
        <v>12.06</v>
      </c>
      <c r="AC246" s="29">
        <v>17.579999999999998</v>
      </c>
      <c r="AD246" s="29">
        <v>18.309999999999999</v>
      </c>
      <c r="AE246" s="29">
        <v>17.53</v>
      </c>
      <c r="AF246" s="28">
        <v>15.4</v>
      </c>
      <c r="AG246" s="1">
        <f t="shared" si="13"/>
        <v>21.567931034482747</v>
      </c>
      <c r="AH246" s="2">
        <v>516.7715384615384</v>
      </c>
      <c r="AI246" s="2">
        <f t="shared" si="16"/>
        <v>66.704135753315612</v>
      </c>
    </row>
    <row r="247" spans="1:35" x14ac:dyDescent="0.25">
      <c r="A247" s="4" t="s">
        <v>8</v>
      </c>
      <c r="B247" s="4" t="s">
        <v>51</v>
      </c>
      <c r="C247" s="4" t="s">
        <v>9</v>
      </c>
      <c r="D247" s="28">
        <v>0.78</v>
      </c>
      <c r="E247" s="29">
        <v>0.66</v>
      </c>
      <c r="F247" s="29">
        <v>0.78</v>
      </c>
      <c r="G247" s="29">
        <v>0.63</v>
      </c>
      <c r="H247" s="29">
        <v>0.56000000000000005</v>
      </c>
      <c r="I247" s="29">
        <v>0.66</v>
      </c>
      <c r="J247" s="29">
        <v>0.76</v>
      </c>
      <c r="K247" s="29">
        <v>0.61</v>
      </c>
      <c r="L247" s="29">
        <v>0.57999999999999996</v>
      </c>
      <c r="M247" s="29">
        <v>0.69</v>
      </c>
      <c r="N247" s="29">
        <v>0.81</v>
      </c>
      <c r="O247" s="29">
        <v>1.1499999999999999</v>
      </c>
      <c r="P247" s="29">
        <v>1.24</v>
      </c>
      <c r="Q247" s="29">
        <v>1.38</v>
      </c>
      <c r="R247" s="28">
        <v>1.42</v>
      </c>
      <c r="S247" s="29">
        <v>1.7</v>
      </c>
      <c r="T247" s="29">
        <v>1.66</v>
      </c>
      <c r="U247" s="29">
        <v>1.22</v>
      </c>
      <c r="V247" s="29">
        <v>0.84</v>
      </c>
      <c r="W247" s="29">
        <v>0.68</v>
      </c>
      <c r="X247" s="29">
        <v>0.56999999999999995</v>
      </c>
      <c r="Y247" s="29">
        <v>0.48</v>
      </c>
      <c r="Z247" s="29">
        <v>0.63</v>
      </c>
      <c r="AA247" s="29">
        <v>0.42</v>
      </c>
      <c r="AB247" s="29">
        <v>0.55000000000000004</v>
      </c>
      <c r="AC247" s="29">
        <v>0.6</v>
      </c>
      <c r="AD247" s="29">
        <v>0.57999999999999996</v>
      </c>
      <c r="AE247" s="29">
        <v>0.7</v>
      </c>
      <c r="AF247" s="28">
        <v>0.8</v>
      </c>
      <c r="AG247" s="1">
        <f t="shared" si="13"/>
        <v>0.83241379310344821</v>
      </c>
      <c r="AH247" s="2">
        <v>355.24692307692305</v>
      </c>
      <c r="AI247" s="2">
        <f t="shared" si="16"/>
        <v>2.5744445570291776</v>
      </c>
    </row>
    <row r="248" spans="1:35" x14ac:dyDescent="0.25">
      <c r="A248" s="4" t="s">
        <v>10</v>
      </c>
      <c r="B248" s="4" t="s">
        <v>52</v>
      </c>
      <c r="C248" s="4" t="s">
        <v>11</v>
      </c>
      <c r="D248" s="28">
        <v>1.0900000000000001</v>
      </c>
      <c r="E248" s="29">
        <v>1.1599999999999999</v>
      </c>
      <c r="F248" s="29">
        <v>0.68</v>
      </c>
      <c r="G248" s="29">
        <v>0.83</v>
      </c>
      <c r="H248" s="29">
        <v>0.83</v>
      </c>
      <c r="I248" s="29">
        <v>0.88</v>
      </c>
      <c r="J248" s="29">
        <v>0.71</v>
      </c>
      <c r="K248" s="29">
        <v>0.62</v>
      </c>
      <c r="L248" s="29">
        <v>0.47</v>
      </c>
      <c r="M248" s="29">
        <v>0.37</v>
      </c>
      <c r="N248" s="29">
        <v>0.33</v>
      </c>
      <c r="O248" s="29">
        <v>0.31</v>
      </c>
      <c r="P248" s="29">
        <v>0.28000000000000003</v>
      </c>
      <c r="Q248" s="29">
        <v>0.22</v>
      </c>
      <c r="R248" s="28">
        <v>0.2</v>
      </c>
      <c r="S248" s="29">
        <v>0.23</v>
      </c>
      <c r="T248" s="29">
        <v>0.69</v>
      </c>
      <c r="U248" s="29">
        <v>0.67</v>
      </c>
      <c r="V248" s="29">
        <v>0.86</v>
      </c>
      <c r="W248" s="29">
        <v>0.97</v>
      </c>
      <c r="X248" s="29">
        <v>1.1399999999999999</v>
      </c>
      <c r="Y248" s="29">
        <v>0.96</v>
      </c>
      <c r="Z248" s="29">
        <v>1</v>
      </c>
      <c r="AA248" s="29">
        <v>1.08</v>
      </c>
      <c r="AB248" s="29">
        <v>1.1200000000000001</v>
      </c>
      <c r="AC248" s="29">
        <v>0.84</v>
      </c>
      <c r="AD248" s="29">
        <v>0.93</v>
      </c>
      <c r="AE248" s="29">
        <v>0.94</v>
      </c>
      <c r="AF248" s="28">
        <v>1.32</v>
      </c>
      <c r="AG248" s="1">
        <f t="shared" si="13"/>
        <v>0.74931034482758618</v>
      </c>
      <c r="AH248" s="2">
        <v>180.49385908209436</v>
      </c>
      <c r="AI248" s="2">
        <f t="shared" si="16"/>
        <v>2.3174266870026528</v>
      </c>
    </row>
    <row r="249" spans="1:35" x14ac:dyDescent="0.25">
      <c r="A249" s="4" t="s">
        <v>12</v>
      </c>
      <c r="B249" s="4" t="s">
        <v>53</v>
      </c>
      <c r="C249" s="4" t="s">
        <v>13</v>
      </c>
      <c r="D249" s="28">
        <v>3.88</v>
      </c>
      <c r="E249" s="29">
        <v>3.62</v>
      </c>
      <c r="F249" s="29">
        <v>3.17</v>
      </c>
      <c r="G249" s="29">
        <v>3.46</v>
      </c>
      <c r="H249" s="29">
        <v>3.82</v>
      </c>
      <c r="I249" s="29">
        <v>3.77</v>
      </c>
      <c r="J249" s="29">
        <v>4.68</v>
      </c>
      <c r="K249" s="29">
        <v>5.27</v>
      </c>
      <c r="L249" s="29">
        <v>4.5199999999999996</v>
      </c>
      <c r="M249" s="29">
        <v>4.03</v>
      </c>
      <c r="N249" s="29">
        <v>4.6100000000000003</v>
      </c>
      <c r="O249" s="29">
        <v>4.53</v>
      </c>
      <c r="P249" s="29">
        <v>4.5199999999999996</v>
      </c>
      <c r="Q249" s="29">
        <v>4.3899999999999997</v>
      </c>
      <c r="R249" s="28">
        <v>4.38</v>
      </c>
      <c r="S249" s="29">
        <v>4.47</v>
      </c>
      <c r="T249" s="29">
        <v>4.7</v>
      </c>
      <c r="U249" s="29">
        <v>3.44</v>
      </c>
      <c r="V249" s="29">
        <v>2.68</v>
      </c>
      <c r="W249" s="29">
        <v>2.06</v>
      </c>
      <c r="X249" s="29">
        <v>1.77</v>
      </c>
      <c r="Y249" s="29">
        <v>1.77</v>
      </c>
      <c r="Z249" s="29">
        <v>1.81</v>
      </c>
      <c r="AA249" s="29">
        <v>2</v>
      </c>
      <c r="AB249" s="29">
        <v>1.86</v>
      </c>
      <c r="AC249" s="29">
        <v>1.99</v>
      </c>
      <c r="AD249" s="29">
        <v>1.83</v>
      </c>
      <c r="AE249" s="29">
        <v>2.34</v>
      </c>
      <c r="AF249" s="28">
        <v>2.23</v>
      </c>
      <c r="AG249" s="1">
        <f t="shared" si="13"/>
        <v>3.3655172413793109</v>
      </c>
      <c r="AH249" s="2">
        <v>161.49159084642955</v>
      </c>
      <c r="AI249" s="2">
        <f t="shared" si="16"/>
        <v>10.408690503978782</v>
      </c>
    </row>
    <row r="250" spans="1:35" x14ac:dyDescent="0.25">
      <c r="A250" s="4" t="s">
        <v>14</v>
      </c>
      <c r="B250" s="4" t="s">
        <v>54</v>
      </c>
      <c r="C250" s="4" t="s">
        <v>15</v>
      </c>
      <c r="D250" s="28">
        <v>0.69</v>
      </c>
      <c r="E250" s="29">
        <v>0.62</v>
      </c>
      <c r="F250" s="29">
        <v>0.55000000000000004</v>
      </c>
      <c r="G250" s="29">
        <v>0.57999999999999996</v>
      </c>
      <c r="H250" s="29">
        <v>0.68</v>
      </c>
      <c r="I250" s="29">
        <v>0.63</v>
      </c>
      <c r="J250" s="29">
        <v>0.52</v>
      </c>
      <c r="K250" s="29">
        <v>0.5</v>
      </c>
      <c r="L250" s="29">
        <v>0.56999999999999995</v>
      </c>
      <c r="M250" s="29">
        <v>0.61</v>
      </c>
      <c r="N250" s="29">
        <v>0.66</v>
      </c>
      <c r="O250" s="29">
        <v>0.56000000000000005</v>
      </c>
      <c r="P250" s="29">
        <v>0.5</v>
      </c>
      <c r="Q250" s="29">
        <v>0.49</v>
      </c>
      <c r="R250" s="28">
        <v>0.48</v>
      </c>
      <c r="S250" s="29">
        <v>0.66</v>
      </c>
      <c r="T250" s="29">
        <v>0.53</v>
      </c>
      <c r="U250" s="29">
        <v>0.6</v>
      </c>
      <c r="V250" s="29">
        <v>0.59</v>
      </c>
      <c r="W250" s="29">
        <v>0.46</v>
      </c>
      <c r="X250" s="29">
        <v>0.63</v>
      </c>
      <c r="Y250" s="29">
        <v>0.48</v>
      </c>
      <c r="Z250" s="29">
        <v>0.39</v>
      </c>
      <c r="AA250" s="29">
        <v>0.32</v>
      </c>
      <c r="AB250" s="29">
        <v>0.22</v>
      </c>
      <c r="AC250" s="29">
        <v>0.6</v>
      </c>
      <c r="AD250" s="29">
        <v>0.28999999999999998</v>
      </c>
      <c r="AE250" s="29">
        <v>0.33</v>
      </c>
      <c r="AF250" s="28">
        <v>0.3</v>
      </c>
      <c r="AG250" s="1">
        <f t="shared" si="13"/>
        <v>0.5186206896551725</v>
      </c>
      <c r="AH250" s="2">
        <v>95.661963664476218</v>
      </c>
      <c r="AI250" s="2">
        <f>AG250/100*AH$257</f>
        <v>1.6039621432360747</v>
      </c>
    </row>
    <row r="251" spans="1:35" x14ac:dyDescent="0.25">
      <c r="A251" s="4" t="s">
        <v>16</v>
      </c>
      <c r="B251" s="4" t="s">
        <v>56</v>
      </c>
      <c r="C251" s="4" t="s">
        <v>17</v>
      </c>
      <c r="D251" s="28">
        <v>0.54</v>
      </c>
      <c r="E251" s="29">
        <v>0.43</v>
      </c>
      <c r="F251" s="29">
        <v>0.46</v>
      </c>
      <c r="G251" s="29">
        <v>0.5</v>
      </c>
      <c r="H251" s="29">
        <v>0.28999999999999998</v>
      </c>
      <c r="I251" s="29">
        <v>0.16</v>
      </c>
      <c r="J251" s="29">
        <v>0.2</v>
      </c>
      <c r="K251" s="29">
        <v>0.12</v>
      </c>
      <c r="L251" s="29">
        <v>0.14000000000000001</v>
      </c>
      <c r="M251" s="29">
        <v>0.08</v>
      </c>
      <c r="N251" s="29">
        <v>0.11</v>
      </c>
      <c r="O251" s="29">
        <v>0.1</v>
      </c>
      <c r="P251" s="29">
        <v>0.15</v>
      </c>
      <c r="Q251" s="29">
        <v>0.12</v>
      </c>
      <c r="R251" s="28">
        <v>0.1</v>
      </c>
      <c r="S251" s="29">
        <v>0.12</v>
      </c>
      <c r="T251" s="29">
        <v>0.18</v>
      </c>
      <c r="U251" s="29">
        <v>0.23</v>
      </c>
      <c r="V251" s="29">
        <v>0.61</v>
      </c>
      <c r="W251" s="29">
        <v>0.8</v>
      </c>
      <c r="X251" s="29">
        <v>0.94</v>
      </c>
      <c r="Y251" s="29">
        <v>0.89</v>
      </c>
      <c r="Z251" s="29">
        <v>0.87</v>
      </c>
      <c r="AA251" s="29">
        <v>0.43</v>
      </c>
      <c r="AB251" s="29">
        <v>0.64</v>
      </c>
      <c r="AC251" s="29">
        <v>0.45</v>
      </c>
      <c r="AD251" s="29">
        <v>0.39</v>
      </c>
      <c r="AE251" s="29">
        <v>0.62</v>
      </c>
      <c r="AF251" s="28">
        <v>0.74</v>
      </c>
      <c r="AG251" s="1">
        <f t="shared" si="13"/>
        <v>0.39344827586206899</v>
      </c>
      <c r="AH251" s="2">
        <v>96.462814436748104</v>
      </c>
      <c r="AI251" s="2">
        <f t="shared" si="16"/>
        <v>1.2168356419098145</v>
      </c>
    </row>
    <row r="252" spans="1:35" x14ac:dyDescent="0.25">
      <c r="A252" s="4" t="s">
        <v>18</v>
      </c>
      <c r="B252" s="4" t="s">
        <v>55</v>
      </c>
      <c r="C252" s="4" t="s">
        <v>19</v>
      </c>
      <c r="D252" s="28">
        <v>0.37</v>
      </c>
      <c r="E252" s="29">
        <v>0.34</v>
      </c>
      <c r="F252" s="29">
        <v>0.31</v>
      </c>
      <c r="G252" s="29">
        <v>0.22</v>
      </c>
      <c r="H252" s="29">
        <v>0.25</v>
      </c>
      <c r="I252" s="29">
        <v>0.25</v>
      </c>
      <c r="J252" s="29">
        <v>0.63</v>
      </c>
      <c r="K252" s="29">
        <v>0.22</v>
      </c>
      <c r="L252" s="29">
        <v>0.15</v>
      </c>
      <c r="M252" s="29">
        <v>7.0000000000000007E-2</v>
      </c>
      <c r="N252" s="29">
        <v>0.12</v>
      </c>
      <c r="O252" s="29">
        <v>0.13</v>
      </c>
      <c r="P252" s="29">
        <v>0.11</v>
      </c>
      <c r="Q252" s="29">
        <v>0.12</v>
      </c>
      <c r="R252" s="28">
        <v>0.13</v>
      </c>
      <c r="S252" s="29">
        <v>0.13</v>
      </c>
      <c r="T252" s="29">
        <v>0.17</v>
      </c>
      <c r="U252" s="29">
        <v>0.36</v>
      </c>
      <c r="V252" s="29">
        <v>0.69</v>
      </c>
      <c r="W252" s="29">
        <v>1.03</v>
      </c>
      <c r="X252" s="29">
        <v>1.43</v>
      </c>
      <c r="Y252" s="29">
        <v>1.3</v>
      </c>
      <c r="Z252" s="29">
        <v>1.23</v>
      </c>
      <c r="AA252" s="29">
        <v>0.83</v>
      </c>
      <c r="AB252" s="29">
        <v>0.69</v>
      </c>
      <c r="AC252" s="29">
        <v>0.85</v>
      </c>
      <c r="AD252" s="29">
        <v>0.51</v>
      </c>
      <c r="AE252" s="29">
        <v>0.36</v>
      </c>
      <c r="AF252" s="28">
        <v>0.67</v>
      </c>
      <c r="AG252" s="1">
        <f t="shared" si="13"/>
        <v>0.4713793103448275</v>
      </c>
      <c r="AH252" s="2">
        <v>119.33</v>
      </c>
      <c r="AI252" s="2">
        <f t="shared" si="16"/>
        <v>1.457856549071618</v>
      </c>
    </row>
    <row r="253" spans="1:35" x14ac:dyDescent="0.25">
      <c r="A253" s="4" t="s">
        <v>20</v>
      </c>
      <c r="B253" s="4" t="s">
        <v>57</v>
      </c>
      <c r="C253" s="4" t="s">
        <v>21</v>
      </c>
      <c r="D253" s="28">
        <v>0.74</v>
      </c>
      <c r="E253" s="29">
        <v>0.75</v>
      </c>
      <c r="F253" s="29">
        <v>0.65</v>
      </c>
      <c r="G253" s="29">
        <v>0.57999999999999996</v>
      </c>
      <c r="H253" s="29">
        <v>0.43</v>
      </c>
      <c r="I253" s="29">
        <v>0.39</v>
      </c>
      <c r="J253" s="29">
        <v>0.44</v>
      </c>
      <c r="K253" s="29">
        <v>0.41</v>
      </c>
      <c r="L253" s="29">
        <v>0.37</v>
      </c>
      <c r="M253" s="29">
        <v>0.31</v>
      </c>
      <c r="N253" s="29">
        <v>0.28999999999999998</v>
      </c>
      <c r="O253" s="29">
        <v>0.26</v>
      </c>
      <c r="P253" s="29">
        <v>0.2</v>
      </c>
      <c r="Q253" s="29">
        <v>0.25</v>
      </c>
      <c r="R253" s="28">
        <v>0.31</v>
      </c>
      <c r="S253" s="29">
        <v>0.44</v>
      </c>
      <c r="T253" s="29">
        <v>0.4</v>
      </c>
      <c r="U253" s="29">
        <v>0.56999999999999995</v>
      </c>
      <c r="V253" s="29">
        <v>0.59</v>
      </c>
      <c r="W253" s="29">
        <v>0.65</v>
      </c>
      <c r="X253" s="29">
        <v>0.85</v>
      </c>
      <c r="Y253" s="29">
        <v>0.44</v>
      </c>
      <c r="Z253" s="29">
        <v>0.66</v>
      </c>
      <c r="AA253" s="29">
        <v>0.43</v>
      </c>
      <c r="AB253" s="29">
        <v>0.34</v>
      </c>
      <c r="AC253" s="29">
        <v>0.26</v>
      </c>
      <c r="AD253" s="29">
        <v>0.27</v>
      </c>
      <c r="AE253" s="29">
        <v>0.27</v>
      </c>
      <c r="AF253" s="28">
        <v>0.5</v>
      </c>
      <c r="AG253" s="1">
        <f t="shared" si="13"/>
        <v>0.44999999999999996</v>
      </c>
      <c r="AH253" s="2">
        <v>110.31076923076922</v>
      </c>
      <c r="AI253" s="2">
        <f t="shared" si="16"/>
        <v>1.3917357692307692</v>
      </c>
    </row>
    <row r="254" spans="1:35" x14ac:dyDescent="0.25">
      <c r="A254" s="4" t="s">
        <v>22</v>
      </c>
      <c r="B254" s="4" t="s">
        <v>58</v>
      </c>
      <c r="C254" s="4" t="s">
        <v>23</v>
      </c>
      <c r="D254" s="28">
        <v>21.13</v>
      </c>
      <c r="E254" s="29">
        <v>21.41</v>
      </c>
      <c r="F254" s="29">
        <v>20.61</v>
      </c>
      <c r="G254" s="29">
        <v>23.97</v>
      </c>
      <c r="H254" s="29">
        <v>25.17</v>
      </c>
      <c r="I254" s="29">
        <v>22.34</v>
      </c>
      <c r="J254" s="29">
        <v>20.399999999999999</v>
      </c>
      <c r="K254" s="29">
        <v>20.48</v>
      </c>
      <c r="L254" s="29">
        <v>19.600000000000001</v>
      </c>
      <c r="M254" s="29">
        <v>17.89</v>
      </c>
      <c r="N254" s="29">
        <v>18.18</v>
      </c>
      <c r="O254" s="29">
        <v>20.02</v>
      </c>
      <c r="P254" s="29">
        <v>21.83</v>
      </c>
      <c r="Q254" s="29">
        <v>22.72</v>
      </c>
      <c r="R254" s="28">
        <v>23.95</v>
      </c>
      <c r="S254" s="29">
        <v>23.73</v>
      </c>
      <c r="T254" s="29">
        <v>26.63</v>
      </c>
      <c r="U254" s="29">
        <v>31.59</v>
      </c>
      <c r="V254" s="29">
        <v>22.15</v>
      </c>
      <c r="W254" s="29">
        <v>21.12</v>
      </c>
      <c r="X254" s="29">
        <v>19.37</v>
      </c>
      <c r="Y254" s="29">
        <v>20.93</v>
      </c>
      <c r="Z254" s="29">
        <v>21.21</v>
      </c>
      <c r="AA254" s="29">
        <v>20.95</v>
      </c>
      <c r="AB254" s="29">
        <v>19.55</v>
      </c>
      <c r="AC254" s="29">
        <v>24.61</v>
      </c>
      <c r="AD254" s="29">
        <v>25.02</v>
      </c>
      <c r="AE254" s="29">
        <v>26.31</v>
      </c>
      <c r="AF254" s="28">
        <v>22.59</v>
      </c>
      <c r="AG254" s="1">
        <f t="shared" si="13"/>
        <v>22.257241379310344</v>
      </c>
      <c r="AH254" s="2">
        <v>503.15384615384613</v>
      </c>
      <c r="AI254" s="2">
        <f t="shared" si="16"/>
        <v>68.83599767108754</v>
      </c>
    </row>
    <row r="255" spans="1:35" x14ac:dyDescent="0.25">
      <c r="A255" s="4" t="s">
        <v>24</v>
      </c>
      <c r="B255" s="4" t="s">
        <v>59</v>
      </c>
      <c r="C255" s="4" t="s">
        <v>25</v>
      </c>
      <c r="D255" s="28">
        <v>4.38</v>
      </c>
      <c r="E255" s="29">
        <v>5.55</v>
      </c>
      <c r="F255" s="29">
        <v>4.51</v>
      </c>
      <c r="G255" s="29">
        <v>3.89</v>
      </c>
      <c r="H255" s="29">
        <v>4.38</v>
      </c>
      <c r="I255" s="29">
        <v>4.21</v>
      </c>
      <c r="J255" s="29">
        <v>3.63</v>
      </c>
      <c r="K255" s="29">
        <v>2.78</v>
      </c>
      <c r="L255" s="29">
        <v>2.4300000000000002</v>
      </c>
      <c r="M255" s="29">
        <v>1.9</v>
      </c>
      <c r="N255" s="29">
        <v>1.57</v>
      </c>
      <c r="O255" s="29">
        <v>1.74</v>
      </c>
      <c r="P255" s="29">
        <v>1.57</v>
      </c>
      <c r="Q255" s="29">
        <v>1.95</v>
      </c>
      <c r="R255" s="28">
        <v>1.96</v>
      </c>
      <c r="S255" s="29">
        <v>2.09</v>
      </c>
      <c r="T255" s="29">
        <v>3.54</v>
      </c>
      <c r="U255" s="29">
        <v>8.6999999999999993</v>
      </c>
      <c r="V255" s="29">
        <v>10.35</v>
      </c>
      <c r="W255" s="29">
        <v>13.02</v>
      </c>
      <c r="X255" s="29">
        <v>13.59</v>
      </c>
      <c r="Y255" s="29">
        <v>14.23</v>
      </c>
      <c r="Z255" s="29">
        <v>12.14</v>
      </c>
      <c r="AA255" s="29">
        <v>11.86</v>
      </c>
      <c r="AB255" s="29">
        <v>10.14</v>
      </c>
      <c r="AC255" s="29">
        <v>10.56</v>
      </c>
      <c r="AD255" s="29">
        <v>10.42</v>
      </c>
      <c r="AE255" s="29">
        <v>10.89</v>
      </c>
      <c r="AF255" s="28">
        <v>11.01</v>
      </c>
      <c r="AG255" s="1">
        <f t="shared" si="13"/>
        <v>6.5168965517241384</v>
      </c>
      <c r="AH255" s="2">
        <v>384.4207965947096</v>
      </c>
      <c r="AI255" s="2">
        <f t="shared" si="16"/>
        <v>20.155106745358093</v>
      </c>
    </row>
    <row r="256" spans="1:35" x14ac:dyDescent="0.25">
      <c r="A256" s="4" t="s">
        <v>26</v>
      </c>
      <c r="B256" s="4" t="s">
        <v>60</v>
      </c>
      <c r="C256" s="4" t="s">
        <v>27</v>
      </c>
      <c r="D256" s="28">
        <v>0.84</v>
      </c>
      <c r="E256" s="29">
        <v>0.64</v>
      </c>
      <c r="F256" s="29">
        <v>0.52</v>
      </c>
      <c r="G256" s="29">
        <v>0.53</v>
      </c>
      <c r="H256" s="29">
        <v>0.59</v>
      </c>
      <c r="I256" s="29">
        <v>0.53</v>
      </c>
      <c r="J256" s="29">
        <v>0.56999999999999995</v>
      </c>
      <c r="K256" s="29">
        <v>0.36</v>
      </c>
      <c r="L256" s="29">
        <v>0.39</v>
      </c>
      <c r="M256" s="29">
        <v>0.24</v>
      </c>
      <c r="N256" s="29">
        <v>0.23</v>
      </c>
      <c r="O256" s="29">
        <v>0.27</v>
      </c>
      <c r="P256" s="29">
        <v>0.27</v>
      </c>
      <c r="Q256" s="29">
        <v>0.22</v>
      </c>
      <c r="R256" s="28">
        <v>0.27</v>
      </c>
      <c r="S256" s="29">
        <v>0.26</v>
      </c>
      <c r="T256" s="29">
        <v>0.49</v>
      </c>
      <c r="U256" s="29">
        <v>0.74</v>
      </c>
      <c r="V256" s="29">
        <v>1.21</v>
      </c>
      <c r="W256" s="29">
        <v>1.3</v>
      </c>
      <c r="X256" s="29">
        <v>1.39</v>
      </c>
      <c r="Y256" s="29">
        <v>1.52</v>
      </c>
      <c r="Z256" s="29">
        <v>1.36</v>
      </c>
      <c r="AA256" s="29">
        <v>0.81</v>
      </c>
      <c r="AB256" s="29">
        <v>0.81</v>
      </c>
      <c r="AC256" s="29">
        <v>0.79</v>
      </c>
      <c r="AD256" s="29">
        <v>0.61</v>
      </c>
      <c r="AE256" s="29">
        <v>0.87</v>
      </c>
      <c r="AF256" s="28">
        <v>0.77</v>
      </c>
      <c r="AG256" s="1">
        <f t="shared" si="13"/>
        <v>0.66896551724137943</v>
      </c>
      <c r="AH256" s="2">
        <v>74.730769230769226</v>
      </c>
      <c r="AI256" s="2">
        <f t="shared" si="16"/>
        <v>2.0689405305039794</v>
      </c>
    </row>
    <row r="257" spans="1:35" x14ac:dyDescent="0.25">
      <c r="A257" s="32" t="s">
        <v>28</v>
      </c>
      <c r="B257" s="32" t="s">
        <v>61</v>
      </c>
      <c r="C257" s="32" t="s">
        <v>29</v>
      </c>
      <c r="D257" s="28">
        <v>0</v>
      </c>
      <c r="E257" s="28">
        <v>0</v>
      </c>
      <c r="F257" s="28">
        <v>0</v>
      </c>
      <c r="G257" s="28">
        <v>0</v>
      </c>
      <c r="H257" s="28">
        <v>0</v>
      </c>
      <c r="I257" s="28">
        <v>0</v>
      </c>
      <c r="J257" s="28">
        <v>0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  <c r="P257" s="28">
        <v>0</v>
      </c>
      <c r="Q257" s="28">
        <v>0</v>
      </c>
      <c r="R257" s="28">
        <v>0</v>
      </c>
      <c r="S257" s="28">
        <v>0</v>
      </c>
      <c r="T257" s="28">
        <v>0</v>
      </c>
      <c r="U257" s="28">
        <v>0</v>
      </c>
      <c r="V257" s="28">
        <v>0</v>
      </c>
      <c r="W257" s="28">
        <v>0</v>
      </c>
      <c r="X257" s="28">
        <v>0</v>
      </c>
      <c r="Y257" s="28">
        <v>0</v>
      </c>
      <c r="Z257" s="28">
        <v>0</v>
      </c>
      <c r="AA257" s="28">
        <v>0</v>
      </c>
      <c r="AB257" s="28">
        <v>0</v>
      </c>
      <c r="AC257" s="28">
        <v>0</v>
      </c>
      <c r="AD257" s="28">
        <v>0</v>
      </c>
      <c r="AE257" s="28">
        <v>0</v>
      </c>
      <c r="AF257" s="28">
        <v>0</v>
      </c>
      <c r="AG257" s="1">
        <f t="shared" si="13"/>
        <v>0</v>
      </c>
      <c r="AH257" s="2">
        <v>309.2746153846154</v>
      </c>
      <c r="AI257" s="1">
        <f t="shared" si="16"/>
        <v>0</v>
      </c>
    </row>
    <row r="258" spans="1:35" x14ac:dyDescent="0.25">
      <c r="A258" s="4" t="s">
        <v>30</v>
      </c>
      <c r="B258" s="4" t="s">
        <v>62</v>
      </c>
      <c r="C258" s="4" t="s">
        <v>31</v>
      </c>
      <c r="D258" s="28">
        <v>0.2</v>
      </c>
      <c r="E258" s="29">
        <v>0.23</v>
      </c>
      <c r="F258" s="29">
        <v>0.22</v>
      </c>
      <c r="G258" s="29">
        <v>0.13</v>
      </c>
      <c r="H258" s="29">
        <v>0.14000000000000001</v>
      </c>
      <c r="I258" s="29">
        <v>0.15</v>
      </c>
      <c r="J258" s="29">
        <v>0.06</v>
      </c>
      <c r="K258" s="29">
        <v>0.08</v>
      </c>
      <c r="L258" s="29">
        <v>0.08</v>
      </c>
      <c r="M258" s="29">
        <v>0.05</v>
      </c>
      <c r="N258" s="29">
        <v>7.0000000000000007E-2</v>
      </c>
      <c r="O258" s="29">
        <v>0.06</v>
      </c>
      <c r="P258" s="29">
        <v>7.0000000000000007E-2</v>
      </c>
      <c r="Q258" s="29">
        <v>0.06</v>
      </c>
      <c r="R258" s="28">
        <v>0.08</v>
      </c>
      <c r="S258" s="29">
        <v>0.1</v>
      </c>
      <c r="T258" s="29">
        <v>0.1</v>
      </c>
      <c r="U258" s="29">
        <v>0.16</v>
      </c>
      <c r="V258" s="29">
        <v>0.39</v>
      </c>
      <c r="W258" s="29">
        <v>0.3</v>
      </c>
      <c r="X258" s="29">
        <v>0.47</v>
      </c>
      <c r="Y258" s="29">
        <v>0.43</v>
      </c>
      <c r="Z258" s="29">
        <v>0.34</v>
      </c>
      <c r="AA258" s="29">
        <v>0.22</v>
      </c>
      <c r="AB258" s="29">
        <v>0.12</v>
      </c>
      <c r="AC258" s="29">
        <v>0.27</v>
      </c>
      <c r="AD258" s="29">
        <v>0.14000000000000001</v>
      </c>
      <c r="AE258" s="29">
        <v>0.13</v>
      </c>
      <c r="AF258" s="28">
        <v>0.38</v>
      </c>
      <c r="AG258" s="1">
        <f t="shared" si="13"/>
        <v>0.18034482758620693</v>
      </c>
      <c r="AH258" s="2">
        <v>208.59728506787332</v>
      </c>
      <c r="AI258" s="2">
        <f t="shared" si="16"/>
        <v>0.55776077188328932</v>
      </c>
    </row>
    <row r="259" spans="1:35" x14ac:dyDescent="0.25">
      <c r="A259" s="4" t="s">
        <v>32</v>
      </c>
      <c r="B259" s="4" t="s">
        <v>63</v>
      </c>
      <c r="C259" s="4" t="s">
        <v>33</v>
      </c>
      <c r="D259" s="28">
        <v>1.05</v>
      </c>
      <c r="E259" s="29">
        <v>1.1399999999999999</v>
      </c>
      <c r="F259" s="29">
        <v>0.78</v>
      </c>
      <c r="G259" s="29">
        <v>0.57999999999999996</v>
      </c>
      <c r="H259" s="29">
        <v>0.54</v>
      </c>
      <c r="I259" s="29">
        <v>0.74</v>
      </c>
      <c r="J259" s="29">
        <v>0.61</v>
      </c>
      <c r="K259" s="29">
        <v>0.48</v>
      </c>
      <c r="L259" s="29">
        <v>0.5</v>
      </c>
      <c r="M259" s="29">
        <v>0.37</v>
      </c>
      <c r="N259" s="29">
        <v>0.39</v>
      </c>
      <c r="O259" s="29">
        <v>0.4</v>
      </c>
      <c r="P259" s="29">
        <v>0.4</v>
      </c>
      <c r="Q259" s="29">
        <v>0.47</v>
      </c>
      <c r="R259" s="28">
        <v>0.46</v>
      </c>
      <c r="S259" s="29">
        <v>0.59</v>
      </c>
      <c r="T259" s="29">
        <v>0.54</v>
      </c>
      <c r="U259" s="29">
        <v>1.17</v>
      </c>
      <c r="V259" s="29">
        <v>1.3</v>
      </c>
      <c r="W259" s="29">
        <v>1.1399999999999999</v>
      </c>
      <c r="X259" s="29">
        <v>1.52</v>
      </c>
      <c r="Y259" s="29">
        <v>1</v>
      </c>
      <c r="Z259" s="29">
        <v>0.87</v>
      </c>
      <c r="AA259" s="29">
        <v>1.07</v>
      </c>
      <c r="AB259" s="29">
        <v>0.99</v>
      </c>
      <c r="AC259" s="29">
        <v>1.02</v>
      </c>
      <c r="AD259" s="29">
        <v>1.03</v>
      </c>
      <c r="AE259" s="29">
        <v>0.99</v>
      </c>
      <c r="AF259" s="28">
        <v>0.84</v>
      </c>
      <c r="AG259" s="1">
        <f t="shared" si="13"/>
        <v>0.79241379310344828</v>
      </c>
      <c r="AH259" s="2">
        <v>82.880353023768919</v>
      </c>
      <c r="AI259" s="2">
        <f t="shared" si="16"/>
        <v>2.4507347108753317</v>
      </c>
    </row>
    <row r="260" spans="1:35" x14ac:dyDescent="0.25">
      <c r="A260" s="4" t="s">
        <v>34</v>
      </c>
      <c r="B260" s="4" t="s">
        <v>64</v>
      </c>
      <c r="C260" s="4" t="s">
        <v>35</v>
      </c>
      <c r="D260" s="28">
        <v>10.92</v>
      </c>
      <c r="E260" s="29">
        <v>10.51</v>
      </c>
      <c r="F260" s="29">
        <v>11.87</v>
      </c>
      <c r="G260" s="29">
        <v>13.01</v>
      </c>
      <c r="H260" s="29">
        <v>12.62</v>
      </c>
      <c r="I260" s="29">
        <v>13.79</v>
      </c>
      <c r="J260" s="29">
        <v>15.81</v>
      </c>
      <c r="K260" s="29">
        <v>17.84</v>
      </c>
      <c r="L260" s="29">
        <v>19.28</v>
      </c>
      <c r="M260" s="29">
        <v>19.87</v>
      </c>
      <c r="N260" s="29">
        <v>20.36</v>
      </c>
      <c r="O260" s="29">
        <v>17.690000000000001</v>
      </c>
      <c r="P260" s="29">
        <v>15.7</v>
      </c>
      <c r="Q260" s="29">
        <v>13.13</v>
      </c>
      <c r="R260" s="28">
        <v>11.49</v>
      </c>
      <c r="S260" s="29">
        <v>10.69</v>
      </c>
      <c r="T260" s="29">
        <v>9.8800000000000008</v>
      </c>
      <c r="U260" s="29">
        <v>7.91</v>
      </c>
      <c r="V260" s="29">
        <v>6.2</v>
      </c>
      <c r="W260" s="29">
        <v>4.4800000000000004</v>
      </c>
      <c r="X260" s="29">
        <v>4.26</v>
      </c>
      <c r="Y260" s="29">
        <v>4.42</v>
      </c>
      <c r="Z260" s="29">
        <v>5.0199999999999996</v>
      </c>
      <c r="AA260" s="29">
        <v>5.83</v>
      </c>
      <c r="AB260" s="29">
        <v>5.44</v>
      </c>
      <c r="AC260" s="29">
        <v>6.59</v>
      </c>
      <c r="AD260" s="29">
        <v>8.25</v>
      </c>
      <c r="AE260" s="29">
        <v>8.33</v>
      </c>
      <c r="AF260" s="28">
        <v>7.29</v>
      </c>
      <c r="AG260" s="1">
        <f t="shared" ref="AG260:AG323" si="17">AVERAGE(D260:AF260)</f>
        <v>10.982068965517239</v>
      </c>
      <c r="AH260" s="2">
        <v>342.81307692307689</v>
      </c>
      <c r="AI260" s="2">
        <f t="shared" si="16"/>
        <v>33.964751554376654</v>
      </c>
    </row>
    <row r="261" spans="1:35" x14ac:dyDescent="0.25">
      <c r="A261" s="4" t="s">
        <v>36</v>
      </c>
      <c r="B261" s="4" t="s">
        <v>65</v>
      </c>
      <c r="C261" s="4" t="s">
        <v>37</v>
      </c>
      <c r="D261" s="28">
        <v>1.7</v>
      </c>
      <c r="E261" s="29">
        <v>1.34</v>
      </c>
      <c r="F261" s="29">
        <v>1.41</v>
      </c>
      <c r="G261" s="29">
        <v>1.56</v>
      </c>
      <c r="H261" s="29">
        <v>1.56</v>
      </c>
      <c r="I261" s="29">
        <v>1.47</v>
      </c>
      <c r="J261" s="29">
        <v>1.98</v>
      </c>
      <c r="K261" s="29">
        <v>2.08</v>
      </c>
      <c r="L261" s="29">
        <v>2.13</v>
      </c>
      <c r="M261" s="29">
        <v>1.8</v>
      </c>
      <c r="N261" s="29">
        <v>2.0299999999999998</v>
      </c>
      <c r="O261" s="29">
        <v>2.12</v>
      </c>
      <c r="P261" s="29">
        <v>2.12</v>
      </c>
      <c r="Q261" s="29">
        <v>1.93</v>
      </c>
      <c r="R261" s="28">
        <v>1.91</v>
      </c>
      <c r="S261" s="29">
        <v>2.21</v>
      </c>
      <c r="T261" s="29">
        <v>2.0299999999999998</v>
      </c>
      <c r="U261" s="29">
        <v>1.54</v>
      </c>
      <c r="V261" s="29">
        <v>1.1299999999999999</v>
      </c>
      <c r="W261" s="29">
        <v>0.94</v>
      </c>
      <c r="X261" s="29">
        <v>0.76</v>
      </c>
      <c r="Y261" s="29">
        <v>0.76</v>
      </c>
      <c r="Z261" s="29">
        <v>0.89</v>
      </c>
      <c r="AA261" s="29">
        <v>1.17</v>
      </c>
      <c r="AB261" s="29">
        <v>0.8</v>
      </c>
      <c r="AC261" s="29">
        <v>0.87</v>
      </c>
      <c r="AD261" s="29">
        <v>0.89</v>
      </c>
      <c r="AE261" s="29">
        <v>0.85</v>
      </c>
      <c r="AF261" s="28">
        <v>1.04</v>
      </c>
      <c r="AG261" s="1">
        <f t="shared" si="17"/>
        <v>1.4834482758620691</v>
      </c>
      <c r="AH261" s="2">
        <v>84.884252050243958</v>
      </c>
      <c r="AI261" s="2">
        <f t="shared" si="16"/>
        <v>4.5879289496021221</v>
      </c>
    </row>
    <row r="262" spans="1:35" x14ac:dyDescent="0.25">
      <c r="A262" s="4" t="s">
        <v>38</v>
      </c>
      <c r="B262" s="4" t="s">
        <v>66</v>
      </c>
      <c r="C262" s="4" t="s">
        <v>39</v>
      </c>
      <c r="D262" s="28">
        <v>0.4</v>
      </c>
      <c r="E262" s="29">
        <v>0.45</v>
      </c>
      <c r="F262" s="29">
        <v>0.32</v>
      </c>
      <c r="G262" s="29">
        <v>0.35</v>
      </c>
      <c r="H262" s="29">
        <v>0.38</v>
      </c>
      <c r="I262" s="29">
        <v>0.38</v>
      </c>
      <c r="J262" s="29">
        <v>0.32</v>
      </c>
      <c r="K262" s="29">
        <v>0.22</v>
      </c>
      <c r="L262" s="29">
        <v>0.21</v>
      </c>
      <c r="M262" s="29">
        <v>0.13</v>
      </c>
      <c r="N262" s="29">
        <v>0.11</v>
      </c>
      <c r="O262" s="29">
        <v>0.1</v>
      </c>
      <c r="P262" s="29">
        <v>0.12</v>
      </c>
      <c r="Q262" s="29">
        <v>0.1</v>
      </c>
      <c r="R262" s="28">
        <v>7.0000000000000007E-2</v>
      </c>
      <c r="S262" s="29">
        <v>0.1</v>
      </c>
      <c r="T262" s="29">
        <v>0.2</v>
      </c>
      <c r="U262" s="29">
        <v>0.22</v>
      </c>
      <c r="V262" s="29">
        <v>0.32</v>
      </c>
      <c r="W262" s="29">
        <v>0.36</v>
      </c>
      <c r="X262" s="29">
        <v>0.46</v>
      </c>
      <c r="Y262" s="29">
        <v>0.5</v>
      </c>
      <c r="Z262" s="29">
        <v>0.41</v>
      </c>
      <c r="AA262" s="29">
        <v>0.26</v>
      </c>
      <c r="AB262" s="29">
        <v>0.36</v>
      </c>
      <c r="AC262" s="29">
        <v>0.32</v>
      </c>
      <c r="AD262" s="29">
        <v>0.23</v>
      </c>
      <c r="AE262" s="29">
        <v>0.41</v>
      </c>
      <c r="AF262" s="28">
        <v>0.35</v>
      </c>
      <c r="AG262" s="1">
        <f t="shared" si="17"/>
        <v>0.28137931034482766</v>
      </c>
      <c r="AH262" s="2">
        <v>202.26692307692306</v>
      </c>
      <c r="AI262" s="2">
        <f t="shared" si="16"/>
        <v>0.87023477984084907</v>
      </c>
    </row>
    <row r="263" spans="1:35" x14ac:dyDescent="0.25">
      <c r="A263" s="4" t="s">
        <v>40</v>
      </c>
      <c r="B263" s="4" t="s">
        <v>67</v>
      </c>
      <c r="C263" s="4" t="s">
        <v>41</v>
      </c>
      <c r="D263" s="28">
        <v>0.84</v>
      </c>
      <c r="E263" s="29">
        <v>0.93</v>
      </c>
      <c r="F263" s="29">
        <v>0.67</v>
      </c>
      <c r="G263" s="29">
        <v>0.61</v>
      </c>
      <c r="H263" s="29">
        <v>1.1100000000000001</v>
      </c>
      <c r="I263" s="29">
        <v>1</v>
      </c>
      <c r="J263" s="29">
        <v>0.95</v>
      </c>
      <c r="K263" s="29">
        <v>0.63</v>
      </c>
      <c r="L263" s="29">
        <v>0.59</v>
      </c>
      <c r="M263" s="29">
        <v>0.41</v>
      </c>
      <c r="N263" s="29">
        <v>0.38</v>
      </c>
      <c r="O263" s="29">
        <v>0.37</v>
      </c>
      <c r="P263" s="29">
        <v>0.33</v>
      </c>
      <c r="Q263" s="29">
        <v>0.23</v>
      </c>
      <c r="R263" s="28">
        <v>0.3</v>
      </c>
      <c r="S263" s="29">
        <v>0.26</v>
      </c>
      <c r="T263" s="29">
        <v>0.55000000000000004</v>
      </c>
      <c r="U263" s="29">
        <v>1.23</v>
      </c>
      <c r="V263" s="29">
        <v>1.58</v>
      </c>
      <c r="W263" s="29">
        <v>1.97</v>
      </c>
      <c r="X263" s="29">
        <v>2.14</v>
      </c>
      <c r="Y263" s="29">
        <v>2.16</v>
      </c>
      <c r="Z263" s="29">
        <v>2.12</v>
      </c>
      <c r="AA263" s="29">
        <v>1.88</v>
      </c>
      <c r="AB263" s="29">
        <v>1.51</v>
      </c>
      <c r="AC263" s="29">
        <v>1.61</v>
      </c>
      <c r="AD263" s="29">
        <v>1.85</v>
      </c>
      <c r="AE263" s="29">
        <v>1.46</v>
      </c>
      <c r="AF263" s="28">
        <v>1.39</v>
      </c>
      <c r="AG263" s="1">
        <f t="shared" si="17"/>
        <v>1.0710344827586209</v>
      </c>
      <c r="AH263" s="2">
        <v>181.11538461538461</v>
      </c>
      <c r="AI263" s="2">
        <f t="shared" si="16"/>
        <v>3.3124377771883298</v>
      </c>
    </row>
    <row r="264" spans="1:35" x14ac:dyDescent="0.25">
      <c r="A264" s="4" t="s">
        <v>42</v>
      </c>
      <c r="B264" s="4" t="s">
        <v>68</v>
      </c>
      <c r="C264" s="4" t="s">
        <v>43</v>
      </c>
      <c r="D264" s="28">
        <v>0.18</v>
      </c>
      <c r="E264" s="29">
        <v>0.19</v>
      </c>
      <c r="F264" s="29">
        <v>0.14000000000000001</v>
      </c>
      <c r="G264" s="29">
        <v>0.14000000000000001</v>
      </c>
      <c r="H264" s="29">
        <v>0.11</v>
      </c>
      <c r="I264" s="29">
        <v>0.2</v>
      </c>
      <c r="J264" s="29">
        <v>0.17</v>
      </c>
      <c r="K264" s="29">
        <v>0.14000000000000001</v>
      </c>
      <c r="L264" s="29">
        <v>0.15</v>
      </c>
      <c r="M264" s="29">
        <v>0.08</v>
      </c>
      <c r="N264" s="29">
        <v>0.1</v>
      </c>
      <c r="O264" s="29">
        <v>0.09</v>
      </c>
      <c r="P264" s="29">
        <v>0.09</v>
      </c>
      <c r="Q264" s="29">
        <v>0.09</v>
      </c>
      <c r="R264" s="28">
        <v>0.09</v>
      </c>
      <c r="S264" s="29">
        <v>0.11</v>
      </c>
      <c r="T264" s="29">
        <v>0.12</v>
      </c>
      <c r="U264" s="29">
        <v>0.31</v>
      </c>
      <c r="V264" s="29">
        <v>0.39</v>
      </c>
      <c r="W264" s="29">
        <v>0.49</v>
      </c>
      <c r="X264" s="29">
        <v>0.47</v>
      </c>
      <c r="Y264" s="29">
        <v>0.6</v>
      </c>
      <c r="Z264" s="29">
        <v>0.44</v>
      </c>
      <c r="AA264" s="29">
        <v>0.35</v>
      </c>
      <c r="AB264" s="29">
        <v>0.26</v>
      </c>
      <c r="AC264" s="29">
        <v>0.35</v>
      </c>
      <c r="AD264" s="29">
        <v>0.32</v>
      </c>
      <c r="AE264" s="29">
        <v>0.27</v>
      </c>
      <c r="AF264" s="28">
        <v>0.19</v>
      </c>
      <c r="AG264" s="1">
        <f t="shared" si="17"/>
        <v>0.2286206896551724</v>
      </c>
      <c r="AH264" s="2">
        <v>272.15307692307692</v>
      </c>
      <c r="AI264" s="2">
        <f>AG264/100*AH$257</f>
        <v>0.70706575862068965</v>
      </c>
    </row>
    <row r="265" spans="1:35" x14ac:dyDescent="0.2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I265" s="2"/>
    </row>
    <row r="266" spans="1:35" x14ac:dyDescent="0.25">
      <c r="A266" s="4" t="s">
        <v>2</v>
      </c>
      <c r="B266" s="4" t="s">
        <v>47</v>
      </c>
      <c r="C266" s="4" t="s">
        <v>3</v>
      </c>
      <c r="D266" s="28">
        <v>10.7</v>
      </c>
      <c r="E266" s="29">
        <v>11.07</v>
      </c>
      <c r="F266" s="29">
        <v>12.27</v>
      </c>
      <c r="G266" s="29">
        <v>10.31</v>
      </c>
      <c r="H266" s="29">
        <v>10.63</v>
      </c>
      <c r="I266" s="29">
        <v>9.7899999999999991</v>
      </c>
      <c r="J266" s="29">
        <v>9.74</v>
      </c>
      <c r="K266" s="29">
        <v>9.4</v>
      </c>
      <c r="L266" s="29">
        <v>9.5</v>
      </c>
      <c r="M266" s="29">
        <v>10.43</v>
      </c>
      <c r="N266" s="29">
        <v>9.57</v>
      </c>
      <c r="O266" s="29">
        <v>9.56</v>
      </c>
      <c r="P266" s="29">
        <v>9.18</v>
      </c>
      <c r="Q266" s="29">
        <v>8.8699999999999992</v>
      </c>
      <c r="R266" s="28">
        <v>8.98</v>
      </c>
      <c r="S266" s="29">
        <v>9.51</v>
      </c>
      <c r="T266" s="29">
        <v>8.49</v>
      </c>
      <c r="U266" s="29">
        <v>5.65</v>
      </c>
      <c r="V266" s="29">
        <v>3.19</v>
      </c>
      <c r="W266" s="29">
        <v>2.3199999999999998</v>
      </c>
      <c r="X266" s="29">
        <v>1.88</v>
      </c>
      <c r="Y266" s="29">
        <v>1.74</v>
      </c>
      <c r="Z266" s="29">
        <v>1.81</v>
      </c>
      <c r="AA266" s="29">
        <v>2.2599999999999998</v>
      </c>
      <c r="AB266" s="29">
        <v>2.17</v>
      </c>
      <c r="AC266" s="29">
        <v>2.73</v>
      </c>
      <c r="AD266" s="29">
        <v>2.73</v>
      </c>
      <c r="AE266" s="29">
        <v>2.83</v>
      </c>
      <c r="AF266" s="28">
        <v>2.21</v>
      </c>
      <c r="AG266" s="1">
        <f t="shared" si="17"/>
        <v>6.879999999999999</v>
      </c>
      <c r="AH266" s="2">
        <v>520.61115260144391</v>
      </c>
      <c r="AI266" s="2">
        <f>AG266/100*AH$268</f>
        <v>35.553881846153836</v>
      </c>
    </row>
    <row r="267" spans="1:35" x14ac:dyDescent="0.25">
      <c r="A267" s="4" t="s">
        <v>4</v>
      </c>
      <c r="B267" s="4" t="s">
        <v>49</v>
      </c>
      <c r="C267" s="4" t="s">
        <v>5</v>
      </c>
      <c r="D267" s="28">
        <v>0.46</v>
      </c>
      <c r="E267" s="29">
        <v>0.47</v>
      </c>
      <c r="F267" s="29">
        <v>0.37</v>
      </c>
      <c r="G267" s="29">
        <v>0.37</v>
      </c>
      <c r="H267" s="29">
        <v>0.44</v>
      </c>
      <c r="I267" s="29">
        <v>0.36</v>
      </c>
      <c r="J267" s="29">
        <v>0.39</v>
      </c>
      <c r="K267" s="29">
        <v>0.4</v>
      </c>
      <c r="L267" s="29">
        <v>0.39</v>
      </c>
      <c r="M267" s="29">
        <v>0.42</v>
      </c>
      <c r="N267" s="29">
        <v>0.46</v>
      </c>
      <c r="O267" s="29">
        <v>0.6</v>
      </c>
      <c r="P267" s="29">
        <v>0.56999999999999995</v>
      </c>
      <c r="Q267" s="29">
        <v>0.63</v>
      </c>
      <c r="R267" s="28">
        <v>0.63</v>
      </c>
      <c r="S267" s="29">
        <v>0.74</v>
      </c>
      <c r="T267" s="29">
        <v>0.74</v>
      </c>
      <c r="U267" s="29">
        <v>1.33</v>
      </c>
      <c r="V267" s="29">
        <v>1.67</v>
      </c>
      <c r="W267" s="29">
        <v>1.62</v>
      </c>
      <c r="X267" s="29">
        <v>1.57</v>
      </c>
      <c r="Y267" s="29">
        <v>1.58</v>
      </c>
      <c r="Z267" s="29">
        <v>1.37</v>
      </c>
      <c r="AA267" s="29">
        <v>1.5</v>
      </c>
      <c r="AB267" s="29">
        <v>1.29</v>
      </c>
      <c r="AC267" s="29">
        <v>1.24</v>
      </c>
      <c r="AD267" s="29">
        <v>1.06</v>
      </c>
      <c r="AE267" s="29">
        <v>1.17</v>
      </c>
      <c r="AF267" s="28">
        <v>1.1299999999999999</v>
      </c>
      <c r="AG267" s="1">
        <f t="shared" si="17"/>
        <v>0.86103448275862049</v>
      </c>
      <c r="AH267" s="2">
        <v>61.822517105535979</v>
      </c>
      <c r="AI267" s="2">
        <f t="shared" ref="AI267:AI286" si="18">AG267/100*AH$268</f>
        <v>4.449581143236073</v>
      </c>
    </row>
    <row r="268" spans="1:35" x14ac:dyDescent="0.25">
      <c r="A268" s="32" t="s">
        <v>6</v>
      </c>
      <c r="B268" s="32" t="s">
        <v>50</v>
      </c>
      <c r="C268" s="32" t="s">
        <v>7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1">
        <f t="shared" si="17"/>
        <v>0</v>
      </c>
      <c r="AH268" s="2">
        <v>516.7715384615384</v>
      </c>
      <c r="AI268" s="1">
        <f t="shared" si="18"/>
        <v>0</v>
      </c>
    </row>
    <row r="269" spans="1:35" x14ac:dyDescent="0.25">
      <c r="A269" s="4" t="s">
        <v>8</v>
      </c>
      <c r="B269" s="4" t="s">
        <v>51</v>
      </c>
      <c r="C269" s="4" t="s">
        <v>9</v>
      </c>
      <c r="D269" s="28">
        <v>1.45</v>
      </c>
      <c r="E269" s="29">
        <v>1.4</v>
      </c>
      <c r="F269" s="29">
        <v>1.65</v>
      </c>
      <c r="G269" s="29">
        <v>1.4</v>
      </c>
      <c r="H269" s="29">
        <v>1.55</v>
      </c>
      <c r="I269" s="29">
        <v>1.4</v>
      </c>
      <c r="J269" s="29">
        <v>1.43</v>
      </c>
      <c r="K269" s="29">
        <v>1.41</v>
      </c>
      <c r="L269" s="29">
        <v>1.5</v>
      </c>
      <c r="M269" s="29">
        <v>1.63</v>
      </c>
      <c r="N269" s="29">
        <v>1.64</v>
      </c>
      <c r="O269" s="29">
        <v>1.83</v>
      </c>
      <c r="P269" s="29">
        <v>1.73</v>
      </c>
      <c r="Q269" s="29">
        <v>1.99</v>
      </c>
      <c r="R269" s="28">
        <v>2.3199999999999998</v>
      </c>
      <c r="S269" s="29">
        <v>2.3199999999999998</v>
      </c>
      <c r="T269" s="29">
        <v>1.93</v>
      </c>
      <c r="U269" s="29">
        <v>1.25</v>
      </c>
      <c r="V269" s="29">
        <v>0.59</v>
      </c>
      <c r="W269" s="29">
        <v>0.48</v>
      </c>
      <c r="X269" s="29">
        <v>0.4</v>
      </c>
      <c r="Y269" s="29">
        <v>0.39</v>
      </c>
      <c r="Z269" s="29">
        <v>0.28999999999999998</v>
      </c>
      <c r="AA269" s="29">
        <v>0.41</v>
      </c>
      <c r="AB269" s="29">
        <v>0.35</v>
      </c>
      <c r="AC269" s="29">
        <v>0.4</v>
      </c>
      <c r="AD269" s="29">
        <v>0.33</v>
      </c>
      <c r="AE269" s="29">
        <v>0.39</v>
      </c>
      <c r="AF269" s="28">
        <v>0.34</v>
      </c>
      <c r="AG269" s="1">
        <f t="shared" si="17"/>
        <v>1.1793103448275861</v>
      </c>
      <c r="AH269" s="2">
        <v>355.24692307692305</v>
      </c>
      <c r="AI269" s="2">
        <f t="shared" si="18"/>
        <v>6.0943402122015904</v>
      </c>
    </row>
    <row r="270" spans="1:35" x14ac:dyDescent="0.25">
      <c r="A270" s="4" t="s">
        <v>10</v>
      </c>
      <c r="B270" s="4" t="s">
        <v>52</v>
      </c>
      <c r="C270" s="4" t="s">
        <v>11</v>
      </c>
      <c r="D270" s="28">
        <v>1.1499999999999999</v>
      </c>
      <c r="E270" s="29">
        <v>1.06</v>
      </c>
      <c r="F270" s="29">
        <v>1.04</v>
      </c>
      <c r="G270" s="29">
        <v>0.92</v>
      </c>
      <c r="H270" s="29">
        <v>1.1200000000000001</v>
      </c>
      <c r="I270" s="29">
        <v>1.1000000000000001</v>
      </c>
      <c r="J270" s="29">
        <v>1.01</v>
      </c>
      <c r="K270" s="29">
        <v>0.9</v>
      </c>
      <c r="L270" s="29">
        <v>0.89</v>
      </c>
      <c r="M270" s="29">
        <v>0.8</v>
      </c>
      <c r="N270" s="29">
        <v>0.85</v>
      </c>
      <c r="O270" s="29">
        <v>0.8</v>
      </c>
      <c r="P270" s="29">
        <v>0.73</v>
      </c>
      <c r="Q270" s="29">
        <v>0.72</v>
      </c>
      <c r="R270" s="28">
        <v>0.71</v>
      </c>
      <c r="S270" s="29">
        <v>0.8</v>
      </c>
      <c r="T270" s="29">
        <v>0.87</v>
      </c>
      <c r="U270" s="29">
        <v>1.68</v>
      </c>
      <c r="V270" s="29">
        <v>2.0499999999999998</v>
      </c>
      <c r="W270" s="29">
        <v>1.57</v>
      </c>
      <c r="X270" s="29">
        <v>1.68</v>
      </c>
      <c r="Y270" s="29">
        <v>1.88</v>
      </c>
      <c r="Z270" s="29">
        <v>1.99</v>
      </c>
      <c r="AA270" s="29">
        <v>2.31</v>
      </c>
      <c r="AB270" s="29">
        <v>2.13</v>
      </c>
      <c r="AC270" s="29">
        <v>2.2799999999999998</v>
      </c>
      <c r="AD270" s="29">
        <v>2.36</v>
      </c>
      <c r="AE270" s="29">
        <v>2.0299999999999998</v>
      </c>
      <c r="AF270" s="28">
        <v>1.81</v>
      </c>
      <c r="AG270" s="1">
        <f t="shared" si="17"/>
        <v>1.3531034482758622</v>
      </c>
      <c r="AH270" s="2">
        <v>180.49385908209436</v>
      </c>
      <c r="AI270" s="2">
        <f>AG270/100*AH$268</f>
        <v>6.9924535066312998</v>
      </c>
    </row>
    <row r="271" spans="1:35" x14ac:dyDescent="0.25">
      <c r="A271" s="4" t="s">
        <v>12</v>
      </c>
      <c r="B271" s="4" t="s">
        <v>53</v>
      </c>
      <c r="C271" s="4" t="s">
        <v>13</v>
      </c>
      <c r="D271" s="28">
        <v>2.5</v>
      </c>
      <c r="E271" s="29">
        <v>2.79</v>
      </c>
      <c r="F271" s="29">
        <v>3.08</v>
      </c>
      <c r="G271" s="29">
        <v>2.66</v>
      </c>
      <c r="H271" s="29">
        <v>2.67</v>
      </c>
      <c r="I271" s="29">
        <v>2.54</v>
      </c>
      <c r="J271" s="29">
        <v>2.5499999999999998</v>
      </c>
      <c r="K271" s="29">
        <v>2.71</v>
      </c>
      <c r="L271" s="29">
        <v>2.58</v>
      </c>
      <c r="M271" s="29">
        <v>2.5499999999999998</v>
      </c>
      <c r="N271" s="29">
        <v>2.52</v>
      </c>
      <c r="O271" s="29">
        <v>2.4500000000000002</v>
      </c>
      <c r="P271" s="29">
        <v>2.37</v>
      </c>
      <c r="Q271" s="29">
        <v>2.09</v>
      </c>
      <c r="R271" s="28">
        <v>1.94</v>
      </c>
      <c r="S271" s="29">
        <v>1.95</v>
      </c>
      <c r="T271" s="29">
        <v>1.91</v>
      </c>
      <c r="U271" s="29">
        <v>1.66</v>
      </c>
      <c r="V271" s="29">
        <v>1.04</v>
      </c>
      <c r="W271" s="29">
        <v>0.75</v>
      </c>
      <c r="X271" s="29">
        <v>0.56999999999999995</v>
      </c>
      <c r="Y271" s="29">
        <v>0.57999999999999996</v>
      </c>
      <c r="Z271" s="29">
        <v>0.56999999999999995</v>
      </c>
      <c r="AA271" s="29">
        <v>0.74</v>
      </c>
      <c r="AB271" s="29">
        <v>0.7</v>
      </c>
      <c r="AC271" s="29">
        <v>0.79</v>
      </c>
      <c r="AD271" s="29">
        <v>0.77</v>
      </c>
      <c r="AE271" s="29">
        <v>0.64</v>
      </c>
      <c r="AF271" s="28">
        <v>0.65</v>
      </c>
      <c r="AG271" s="1">
        <f t="shared" si="17"/>
        <v>1.7696551724137932</v>
      </c>
      <c r="AH271" s="2">
        <v>161.49159084642955</v>
      </c>
      <c r="AI271" s="2">
        <f t="shared" si="18"/>
        <v>9.1450742599469486</v>
      </c>
    </row>
    <row r="272" spans="1:35" x14ac:dyDescent="0.25">
      <c r="A272" s="4" t="s">
        <v>14</v>
      </c>
      <c r="B272" s="4" t="s">
        <v>54</v>
      </c>
      <c r="C272" s="4" t="s">
        <v>15</v>
      </c>
      <c r="D272" s="28">
        <v>0.76</v>
      </c>
      <c r="E272" s="29">
        <v>0.84</v>
      </c>
      <c r="F272" s="29">
        <v>0.89</v>
      </c>
      <c r="G272" s="29">
        <v>0.74</v>
      </c>
      <c r="H272" s="29">
        <v>0.82</v>
      </c>
      <c r="I272" s="29">
        <v>0.8</v>
      </c>
      <c r="J272" s="29">
        <v>0.79</v>
      </c>
      <c r="K272" s="29">
        <v>0.82</v>
      </c>
      <c r="L272" s="29">
        <v>0.79</v>
      </c>
      <c r="M272" s="29">
        <v>0.89</v>
      </c>
      <c r="N272" s="29">
        <v>0.79</v>
      </c>
      <c r="O272" s="29">
        <v>0.88</v>
      </c>
      <c r="P272" s="29">
        <v>0.83</v>
      </c>
      <c r="Q272" s="29">
        <v>0.75</v>
      </c>
      <c r="R272" s="28">
        <v>0.78</v>
      </c>
      <c r="S272" s="29">
        <v>0.73</v>
      </c>
      <c r="T272" s="29">
        <v>0.62</v>
      </c>
      <c r="U272" s="29">
        <v>0.84</v>
      </c>
      <c r="V272" s="29">
        <v>0.9</v>
      </c>
      <c r="W272" s="29">
        <v>0.69</v>
      </c>
      <c r="X272" s="29">
        <v>0.56000000000000005</v>
      </c>
      <c r="Y272" s="29">
        <v>0.63</v>
      </c>
      <c r="Z272" s="29">
        <v>0.57999999999999996</v>
      </c>
      <c r="AA272" s="29">
        <v>0.67</v>
      </c>
      <c r="AB272" s="29">
        <v>0.63</v>
      </c>
      <c r="AC272" s="29">
        <v>0.68</v>
      </c>
      <c r="AD272" s="29">
        <v>0.51</v>
      </c>
      <c r="AE272" s="29">
        <v>0.52</v>
      </c>
      <c r="AF272" s="28">
        <v>0.48</v>
      </c>
      <c r="AG272" s="1">
        <f t="shared" si="17"/>
        <v>0.7313793103448275</v>
      </c>
      <c r="AH272" s="2">
        <v>95.661963664476218</v>
      </c>
      <c r="AI272" s="2">
        <f t="shared" si="18"/>
        <v>3.7795601140583543</v>
      </c>
    </row>
    <row r="273" spans="1:35" x14ac:dyDescent="0.25">
      <c r="A273" s="4" t="s">
        <v>16</v>
      </c>
      <c r="B273" s="4" t="s">
        <v>56</v>
      </c>
      <c r="C273" s="4" t="s">
        <v>17</v>
      </c>
      <c r="D273" s="28">
        <v>0.83</v>
      </c>
      <c r="E273" s="29">
        <v>0.76</v>
      </c>
      <c r="F273" s="29">
        <v>0.78</v>
      </c>
      <c r="G273" s="29">
        <v>0.66</v>
      </c>
      <c r="H273" s="29">
        <v>0.7</v>
      </c>
      <c r="I273" s="29">
        <v>0.84</v>
      </c>
      <c r="J273" s="29">
        <v>0.75</v>
      </c>
      <c r="K273" s="29">
        <v>0.69</v>
      </c>
      <c r="L273" s="29">
        <v>0.53</v>
      </c>
      <c r="M273" s="29">
        <v>0.52</v>
      </c>
      <c r="N273" s="29">
        <v>0.63</v>
      </c>
      <c r="O273" s="29">
        <v>0.84</v>
      </c>
      <c r="P273" s="29">
        <v>0.72</v>
      </c>
      <c r="Q273" s="29">
        <v>0.66</v>
      </c>
      <c r="R273" s="28">
        <v>0.63</v>
      </c>
      <c r="S273" s="29">
        <v>0.57999999999999996</v>
      </c>
      <c r="T273" s="29">
        <v>0.56999999999999995</v>
      </c>
      <c r="U273" s="29">
        <v>0.94</v>
      </c>
      <c r="V273" s="29">
        <v>2.27</v>
      </c>
      <c r="W273" s="29">
        <v>2.63</v>
      </c>
      <c r="X273" s="29">
        <v>2.68</v>
      </c>
      <c r="Y273" s="29">
        <v>2.65</v>
      </c>
      <c r="Z273" s="29">
        <v>2.6</v>
      </c>
      <c r="AA273" s="29">
        <v>2.6</v>
      </c>
      <c r="AB273" s="29">
        <v>2.5299999999999998</v>
      </c>
      <c r="AC273" s="29">
        <v>2.5299999999999998</v>
      </c>
      <c r="AD273" s="29">
        <v>2.4300000000000002</v>
      </c>
      <c r="AE273" s="29">
        <v>2.2200000000000002</v>
      </c>
      <c r="AF273" s="28">
        <v>1.93</v>
      </c>
      <c r="AG273" s="1">
        <f t="shared" si="17"/>
        <v>1.3689655172413795</v>
      </c>
      <c r="AH273" s="2">
        <v>96.462814436748104</v>
      </c>
      <c r="AI273" s="2">
        <f t="shared" si="18"/>
        <v>7.074424164456234</v>
      </c>
    </row>
    <row r="274" spans="1:35" x14ac:dyDescent="0.25">
      <c r="A274" s="4" t="s">
        <v>18</v>
      </c>
      <c r="B274" s="4" t="s">
        <v>55</v>
      </c>
      <c r="C274" s="4" t="s">
        <v>19</v>
      </c>
      <c r="D274" s="28">
        <v>0.61</v>
      </c>
      <c r="E274" s="29">
        <v>0.62</v>
      </c>
      <c r="F274" s="29">
        <v>0.54</v>
      </c>
      <c r="G274" s="29">
        <v>0.47</v>
      </c>
      <c r="H274" s="29">
        <v>0.59</v>
      </c>
      <c r="I274" s="29">
        <v>0.84</v>
      </c>
      <c r="J274" s="29">
        <v>0.77</v>
      </c>
      <c r="K274" s="29">
        <v>0.65</v>
      </c>
      <c r="L274" s="29">
        <v>0.63</v>
      </c>
      <c r="M274" s="29">
        <v>0.67</v>
      </c>
      <c r="N274" s="29">
        <v>0.72</v>
      </c>
      <c r="O274" s="29">
        <v>0.88</v>
      </c>
      <c r="P274" s="29">
        <v>0.84</v>
      </c>
      <c r="Q274" s="29">
        <v>0.73</v>
      </c>
      <c r="R274" s="28">
        <v>0.78</v>
      </c>
      <c r="S274" s="29">
        <v>0.57999999999999996</v>
      </c>
      <c r="T274" s="29">
        <v>0.57999999999999996</v>
      </c>
      <c r="U274" s="29">
        <v>1.1200000000000001</v>
      </c>
      <c r="V274" s="29">
        <v>2.52</v>
      </c>
      <c r="W274" s="29">
        <v>2.79</v>
      </c>
      <c r="X274" s="29">
        <v>3.47</v>
      </c>
      <c r="Y274" s="29">
        <v>3.53</v>
      </c>
      <c r="Z274" s="29">
        <v>3.62</v>
      </c>
      <c r="AA274" s="29">
        <v>3.6</v>
      </c>
      <c r="AB274" s="29">
        <v>3.64</v>
      </c>
      <c r="AC274" s="29">
        <v>3.47</v>
      </c>
      <c r="AD274" s="29">
        <v>2.84</v>
      </c>
      <c r="AE274" s="29">
        <v>2.61</v>
      </c>
      <c r="AF274" s="28">
        <v>2.9</v>
      </c>
      <c r="AG274" s="1">
        <f t="shared" si="17"/>
        <v>1.6417241379310341</v>
      </c>
      <c r="AH274" s="2">
        <v>119.33</v>
      </c>
      <c r="AI274" s="2">
        <f t="shared" si="18"/>
        <v>8.4839630848806351</v>
      </c>
    </row>
    <row r="275" spans="1:35" x14ac:dyDescent="0.25">
      <c r="A275" s="4" t="s">
        <v>20</v>
      </c>
      <c r="B275" s="4" t="s">
        <v>57</v>
      </c>
      <c r="C275" s="4" t="s">
        <v>21</v>
      </c>
      <c r="D275" s="28">
        <v>0.54</v>
      </c>
      <c r="E275" s="29">
        <v>0.53</v>
      </c>
      <c r="F275" s="29">
        <v>0.54</v>
      </c>
      <c r="G275" s="29">
        <v>0.46</v>
      </c>
      <c r="H275" s="29">
        <v>0.48</v>
      </c>
      <c r="I275" s="29">
        <v>0.48</v>
      </c>
      <c r="J275" s="29">
        <v>0.44</v>
      </c>
      <c r="K275" s="29">
        <v>0.42</v>
      </c>
      <c r="L275" s="29">
        <v>0.42</v>
      </c>
      <c r="M275" s="29">
        <v>0.43</v>
      </c>
      <c r="N275" s="29">
        <v>0.46</v>
      </c>
      <c r="O275" s="29">
        <v>0.47</v>
      </c>
      <c r="P275" s="29">
        <v>0.48</v>
      </c>
      <c r="Q275" s="29">
        <v>0.47</v>
      </c>
      <c r="R275" s="28">
        <v>0.43</v>
      </c>
      <c r="S275" s="29">
        <v>0.44</v>
      </c>
      <c r="T275" s="29">
        <v>0.38</v>
      </c>
      <c r="U275" s="29">
        <v>0.7</v>
      </c>
      <c r="V275" s="29">
        <v>0.77</v>
      </c>
      <c r="W275" s="29">
        <v>0.62</v>
      </c>
      <c r="X275" s="29">
        <v>0.6</v>
      </c>
      <c r="Y275" s="29">
        <v>0.65</v>
      </c>
      <c r="Z275" s="29">
        <v>0.59</v>
      </c>
      <c r="AA275" s="29">
        <v>0.67</v>
      </c>
      <c r="AB275" s="29">
        <v>0.64</v>
      </c>
      <c r="AC275" s="29">
        <v>0.51</v>
      </c>
      <c r="AD275" s="29">
        <v>0.41</v>
      </c>
      <c r="AE275" s="29">
        <v>0.46</v>
      </c>
      <c r="AF275" s="28">
        <v>0.39</v>
      </c>
      <c r="AG275" s="1">
        <f t="shared" si="17"/>
        <v>0.51310344827586207</v>
      </c>
      <c r="AH275" s="2">
        <v>110.31076923076922</v>
      </c>
      <c r="AI275" s="2">
        <f t="shared" si="18"/>
        <v>2.6515725835543766</v>
      </c>
    </row>
    <row r="276" spans="1:35" x14ac:dyDescent="0.25">
      <c r="A276" s="4" t="s">
        <v>22</v>
      </c>
      <c r="B276" s="4" t="s">
        <v>58</v>
      </c>
      <c r="C276" s="4" t="s">
        <v>23</v>
      </c>
      <c r="D276" s="28">
        <v>14.58</v>
      </c>
      <c r="E276" s="29">
        <v>14.66</v>
      </c>
      <c r="F276" s="29">
        <v>14.58</v>
      </c>
      <c r="G276" s="29">
        <v>16.7</v>
      </c>
      <c r="H276" s="29">
        <v>18.91</v>
      </c>
      <c r="I276" s="29">
        <v>15.8</v>
      </c>
      <c r="J276" s="29">
        <v>15.54</v>
      </c>
      <c r="K276" s="29">
        <v>15.89</v>
      </c>
      <c r="L276" s="29">
        <v>15.66</v>
      </c>
      <c r="M276" s="29">
        <v>14.38</v>
      </c>
      <c r="N276" s="29">
        <v>15.87</v>
      </c>
      <c r="O276" s="29">
        <v>15.09</v>
      </c>
      <c r="P276" s="29">
        <v>13.23</v>
      </c>
      <c r="Q276" s="29">
        <v>12.7</v>
      </c>
      <c r="R276" s="28">
        <v>11.84</v>
      </c>
      <c r="S276" s="29">
        <v>12.18</v>
      </c>
      <c r="T276" s="29">
        <v>14.51</v>
      </c>
      <c r="U276" s="29">
        <v>13.05</v>
      </c>
      <c r="V276" s="29">
        <v>8.32</v>
      </c>
      <c r="W276" s="29">
        <v>6.44</v>
      </c>
      <c r="X276" s="29">
        <v>5.76</v>
      </c>
      <c r="Y276" s="29">
        <v>5.66</v>
      </c>
      <c r="Z276" s="29">
        <v>5.51</v>
      </c>
      <c r="AA276" s="29">
        <v>6.74</v>
      </c>
      <c r="AB276" s="29">
        <v>6.3</v>
      </c>
      <c r="AC276" s="29">
        <v>7.52</v>
      </c>
      <c r="AD276" s="29">
        <v>7.72</v>
      </c>
      <c r="AE276" s="29">
        <v>7.7</v>
      </c>
      <c r="AF276" s="28">
        <v>6.61</v>
      </c>
      <c r="AG276" s="1">
        <f t="shared" si="17"/>
        <v>11.705172413793104</v>
      </c>
      <c r="AH276" s="2">
        <v>503.15384615384613</v>
      </c>
      <c r="AI276" s="2">
        <f t="shared" si="18"/>
        <v>60.488999562334214</v>
      </c>
    </row>
    <row r="277" spans="1:35" x14ac:dyDescent="0.25">
      <c r="A277" s="4" t="s">
        <v>24</v>
      </c>
      <c r="B277" s="4" t="s">
        <v>59</v>
      </c>
      <c r="C277" s="4" t="s">
        <v>25</v>
      </c>
      <c r="D277" s="28">
        <v>0.87</v>
      </c>
      <c r="E277" s="29">
        <v>0.9</v>
      </c>
      <c r="F277" s="29">
        <v>0.93</v>
      </c>
      <c r="G277" s="29">
        <v>0.88</v>
      </c>
      <c r="H277" s="29">
        <v>1.19</v>
      </c>
      <c r="I277" s="29">
        <v>1.3</v>
      </c>
      <c r="J277" s="29">
        <v>1.08</v>
      </c>
      <c r="K277" s="29">
        <v>0.88</v>
      </c>
      <c r="L277" s="29">
        <v>0.94</v>
      </c>
      <c r="M277" s="29">
        <v>1.0900000000000001</v>
      </c>
      <c r="N277" s="29">
        <v>1.42</v>
      </c>
      <c r="O277" s="29">
        <v>1.52</v>
      </c>
      <c r="P277" s="29">
        <v>1.45</v>
      </c>
      <c r="Q277" s="29">
        <v>1.52</v>
      </c>
      <c r="R277" s="28">
        <v>1.67</v>
      </c>
      <c r="S277" s="29">
        <v>1.27</v>
      </c>
      <c r="T277" s="29">
        <v>1.38</v>
      </c>
      <c r="U277" s="29">
        <v>3.71</v>
      </c>
      <c r="V277" s="29">
        <v>6.25</v>
      </c>
      <c r="W277" s="29">
        <v>5.67</v>
      </c>
      <c r="X277" s="29">
        <v>5.89</v>
      </c>
      <c r="Y277" s="29">
        <v>6.38</v>
      </c>
      <c r="Z277" s="29">
        <v>6.2</v>
      </c>
      <c r="AA277" s="29">
        <v>6.49</v>
      </c>
      <c r="AB277" s="29">
        <v>5.93</v>
      </c>
      <c r="AC277" s="29">
        <v>5.19</v>
      </c>
      <c r="AD277" s="29">
        <v>4.0599999999999996</v>
      </c>
      <c r="AE277" s="29">
        <v>3.97</v>
      </c>
      <c r="AF277" s="28">
        <v>3.93</v>
      </c>
      <c r="AG277" s="1">
        <f t="shared" si="17"/>
        <v>2.8951724137931039</v>
      </c>
      <c r="AH277" s="2">
        <v>384.4207965947096</v>
      </c>
      <c r="AI277" s="2">
        <f t="shared" si="18"/>
        <v>14.96142702387268</v>
      </c>
    </row>
    <row r="278" spans="1:35" x14ac:dyDescent="0.25">
      <c r="A278" s="4" t="s">
        <v>26</v>
      </c>
      <c r="B278" s="4" t="s">
        <v>60</v>
      </c>
      <c r="C278" s="4" t="s">
        <v>27</v>
      </c>
      <c r="D278" s="28">
        <v>2</v>
      </c>
      <c r="E278" s="29">
        <v>1.86</v>
      </c>
      <c r="F278" s="29">
        <v>1.67</v>
      </c>
      <c r="G278" s="29">
        <v>1.57</v>
      </c>
      <c r="H278" s="29">
        <v>2.1</v>
      </c>
      <c r="I278" s="29">
        <v>2.2200000000000002</v>
      </c>
      <c r="J278" s="29">
        <v>1.96</v>
      </c>
      <c r="K278" s="29">
        <v>1.67</v>
      </c>
      <c r="L278" s="29">
        <v>1.64</v>
      </c>
      <c r="M278" s="29">
        <v>1.59</v>
      </c>
      <c r="N278" s="29">
        <v>1.77</v>
      </c>
      <c r="O278" s="29">
        <v>1.68</v>
      </c>
      <c r="P278" s="29">
        <v>1.58</v>
      </c>
      <c r="Q278" s="29">
        <v>1.47</v>
      </c>
      <c r="R278" s="28">
        <v>1.5</v>
      </c>
      <c r="S278" s="29">
        <v>1.36</v>
      </c>
      <c r="T278" s="29">
        <v>1.91</v>
      </c>
      <c r="U278" s="29">
        <v>2.52</v>
      </c>
      <c r="V278" s="29">
        <v>3.18</v>
      </c>
      <c r="W278" s="29">
        <v>3.02</v>
      </c>
      <c r="X278" s="29">
        <v>3.11</v>
      </c>
      <c r="Y278" s="29">
        <v>3.4</v>
      </c>
      <c r="Z278" s="29">
        <v>3.33</v>
      </c>
      <c r="AA278" s="29">
        <v>3.6</v>
      </c>
      <c r="AB278" s="29">
        <v>2.86</v>
      </c>
      <c r="AC278" s="29">
        <v>2.82</v>
      </c>
      <c r="AD278" s="29">
        <v>2.83</v>
      </c>
      <c r="AE278" s="29">
        <v>2.29</v>
      </c>
      <c r="AF278" s="28">
        <v>2</v>
      </c>
      <c r="AG278" s="1">
        <f t="shared" si="17"/>
        <v>2.2244827586206894</v>
      </c>
      <c r="AH278" s="2">
        <v>74.730769230769226</v>
      </c>
      <c r="AI278" s="2">
        <f t="shared" si="18"/>
        <v>11.495493774535806</v>
      </c>
    </row>
    <row r="279" spans="1:35" x14ac:dyDescent="0.25">
      <c r="A279" s="4" t="s">
        <v>28</v>
      </c>
      <c r="B279" s="4" t="s">
        <v>61</v>
      </c>
      <c r="C279" s="4" t="s">
        <v>29</v>
      </c>
      <c r="D279" s="28">
        <v>1.38</v>
      </c>
      <c r="E279" s="29">
        <v>1.37</v>
      </c>
      <c r="F279" s="29">
        <v>1.49</v>
      </c>
      <c r="G279" s="29">
        <v>1.72</v>
      </c>
      <c r="H279" s="29">
        <v>1.98</v>
      </c>
      <c r="I279" s="29">
        <v>1.77</v>
      </c>
      <c r="J279" s="29">
        <v>1.41</v>
      </c>
      <c r="K279" s="29">
        <v>1.33</v>
      </c>
      <c r="L279" s="29">
        <v>1.4</v>
      </c>
      <c r="M279" s="29">
        <v>1.41</v>
      </c>
      <c r="N279" s="29">
        <v>1.51</v>
      </c>
      <c r="O279" s="29">
        <v>1.62</v>
      </c>
      <c r="P279" s="29">
        <v>1.62</v>
      </c>
      <c r="Q279" s="29">
        <v>1.77</v>
      </c>
      <c r="R279" s="28">
        <v>1.8</v>
      </c>
      <c r="S279" s="29">
        <v>1.4</v>
      </c>
      <c r="T279" s="29">
        <v>1.48</v>
      </c>
      <c r="U279" s="29">
        <v>3.49</v>
      </c>
      <c r="V279" s="29">
        <v>4.54</v>
      </c>
      <c r="W279" s="29">
        <v>3.98</v>
      </c>
      <c r="X279" s="29">
        <v>3.87</v>
      </c>
      <c r="Y279" s="29">
        <v>3.95</v>
      </c>
      <c r="Z279" s="29">
        <v>3.64</v>
      </c>
      <c r="AA279" s="29">
        <v>3.73</v>
      </c>
      <c r="AB279" s="29">
        <v>3.49</v>
      </c>
      <c r="AC279" s="29">
        <v>3.02</v>
      </c>
      <c r="AD279" s="29">
        <v>2.5099999999999998</v>
      </c>
      <c r="AE279" s="29">
        <v>2.68</v>
      </c>
      <c r="AF279" s="28">
        <v>2.31</v>
      </c>
      <c r="AG279" s="1">
        <f t="shared" si="17"/>
        <v>2.3334482758620689</v>
      </c>
      <c r="AH279" s="2">
        <v>309.2746153846154</v>
      </c>
      <c r="AI279" s="2">
        <f t="shared" si="18"/>
        <v>12.058596554376656</v>
      </c>
    </row>
    <row r="280" spans="1:35" x14ac:dyDescent="0.25">
      <c r="A280" s="4" t="s">
        <v>30</v>
      </c>
      <c r="B280" s="4" t="s">
        <v>62</v>
      </c>
      <c r="C280" s="4" t="s">
        <v>31</v>
      </c>
      <c r="D280" s="28">
        <v>0.26</v>
      </c>
      <c r="E280" s="29">
        <v>0.28000000000000003</v>
      </c>
      <c r="F280" s="29">
        <v>0.26</v>
      </c>
      <c r="G280" s="29">
        <v>0.2</v>
      </c>
      <c r="H280" s="29">
        <v>0.26</v>
      </c>
      <c r="I280" s="29">
        <v>0.35</v>
      </c>
      <c r="J280" s="29">
        <v>0.3</v>
      </c>
      <c r="K280" s="29">
        <v>0.28999999999999998</v>
      </c>
      <c r="L280" s="29">
        <v>0.3</v>
      </c>
      <c r="M280" s="29">
        <v>0.27</v>
      </c>
      <c r="N280" s="29">
        <v>0.23</v>
      </c>
      <c r="O280" s="29">
        <v>0.34</v>
      </c>
      <c r="P280" s="29">
        <v>0.36</v>
      </c>
      <c r="Q280" s="29">
        <v>0.3</v>
      </c>
      <c r="R280" s="28">
        <v>0.34</v>
      </c>
      <c r="S280" s="29">
        <v>0.28000000000000003</v>
      </c>
      <c r="T280" s="29">
        <v>0.27</v>
      </c>
      <c r="U280" s="29">
        <v>0.51</v>
      </c>
      <c r="V280" s="29">
        <v>0.7</v>
      </c>
      <c r="W280" s="29">
        <v>0.61</v>
      </c>
      <c r="X280" s="29">
        <v>0.7</v>
      </c>
      <c r="Y280" s="29">
        <v>0.74</v>
      </c>
      <c r="Z280" s="29">
        <v>0.69</v>
      </c>
      <c r="AA280" s="29">
        <v>0.82</v>
      </c>
      <c r="AB280" s="29">
        <v>0.79</v>
      </c>
      <c r="AC280" s="29">
        <v>0.76</v>
      </c>
      <c r="AD280" s="29">
        <v>0.63</v>
      </c>
      <c r="AE280" s="29">
        <v>0.69</v>
      </c>
      <c r="AF280" s="28">
        <v>0.57999999999999996</v>
      </c>
      <c r="AG280" s="1">
        <f t="shared" si="17"/>
        <v>0.45206896551724135</v>
      </c>
      <c r="AH280" s="2">
        <v>208.59728506787332</v>
      </c>
      <c r="AI280" s="2">
        <f t="shared" si="18"/>
        <v>2.3361637480106094</v>
      </c>
    </row>
    <row r="281" spans="1:35" x14ac:dyDescent="0.25">
      <c r="A281" s="4" t="s">
        <v>32</v>
      </c>
      <c r="B281" s="4" t="s">
        <v>63</v>
      </c>
      <c r="C281" s="4" t="s">
        <v>33</v>
      </c>
      <c r="D281" s="28">
        <v>0.59</v>
      </c>
      <c r="E281" s="29">
        <v>0.61</v>
      </c>
      <c r="F281" s="29">
        <v>0.62</v>
      </c>
      <c r="G281" s="29">
        <v>0.59</v>
      </c>
      <c r="H281" s="29">
        <v>0.64</v>
      </c>
      <c r="I281" s="29">
        <v>0.62</v>
      </c>
      <c r="J281" s="29">
        <v>0.57999999999999996</v>
      </c>
      <c r="K281" s="29">
        <v>0.55000000000000004</v>
      </c>
      <c r="L281" s="29">
        <v>0.51</v>
      </c>
      <c r="M281" s="29">
        <v>0.52</v>
      </c>
      <c r="N281" s="29">
        <v>0.54</v>
      </c>
      <c r="O281" s="29">
        <v>0.62</v>
      </c>
      <c r="P281" s="29">
        <v>0.62</v>
      </c>
      <c r="Q281" s="29">
        <v>0.56000000000000005</v>
      </c>
      <c r="R281" s="28">
        <v>0.59</v>
      </c>
      <c r="S281" s="29">
        <v>0.49</v>
      </c>
      <c r="T281" s="29">
        <v>0.69</v>
      </c>
      <c r="U281" s="29">
        <v>0.98</v>
      </c>
      <c r="V281" s="29">
        <v>1.0900000000000001</v>
      </c>
      <c r="W281" s="29">
        <v>0.92</v>
      </c>
      <c r="X281" s="29">
        <v>0.8</v>
      </c>
      <c r="Y281" s="29">
        <v>0.84</v>
      </c>
      <c r="Z281" s="29">
        <v>0.76</v>
      </c>
      <c r="AA281" s="29">
        <v>0.89</v>
      </c>
      <c r="AB281" s="29">
        <v>0.87</v>
      </c>
      <c r="AC281" s="29">
        <v>0.78</v>
      </c>
      <c r="AD281" s="29">
        <v>0.63</v>
      </c>
      <c r="AE281" s="29">
        <v>0.75</v>
      </c>
      <c r="AF281" s="28">
        <v>0.64</v>
      </c>
      <c r="AG281" s="1">
        <f t="shared" si="17"/>
        <v>0.68586206896551727</v>
      </c>
      <c r="AH281" s="2">
        <v>82.880353023768919</v>
      </c>
      <c r="AI281" s="2">
        <f t="shared" si="18"/>
        <v>3.5443399655172412</v>
      </c>
    </row>
    <row r="282" spans="1:35" x14ac:dyDescent="0.25">
      <c r="A282" s="4" t="s">
        <v>34</v>
      </c>
      <c r="B282" s="4" t="s">
        <v>64</v>
      </c>
      <c r="C282" s="4" t="s">
        <v>35</v>
      </c>
      <c r="D282" s="28">
        <v>27.35</v>
      </c>
      <c r="E282" s="29">
        <v>30.05</v>
      </c>
      <c r="F282" s="29">
        <v>29.98</v>
      </c>
      <c r="G282" s="29">
        <v>32.56</v>
      </c>
      <c r="H282" s="29">
        <v>27.86</v>
      </c>
      <c r="I282" s="29">
        <v>27.98</v>
      </c>
      <c r="J282" s="29">
        <v>29.47</v>
      </c>
      <c r="K282" s="29">
        <v>30.1</v>
      </c>
      <c r="L282" s="29">
        <v>29.9</v>
      </c>
      <c r="M282" s="29">
        <v>28.57</v>
      </c>
      <c r="N282" s="29">
        <v>24.44</v>
      </c>
      <c r="O282" s="29">
        <v>21.81</v>
      </c>
      <c r="P282" s="29">
        <v>20.12</v>
      </c>
      <c r="Q282" s="29">
        <v>17.96</v>
      </c>
      <c r="R282" s="28">
        <v>16.77</v>
      </c>
      <c r="S282" s="29">
        <v>17.48</v>
      </c>
      <c r="T282" s="29">
        <v>16.170000000000002</v>
      </c>
      <c r="U282" s="29">
        <v>9.64</v>
      </c>
      <c r="V282" s="29">
        <v>5.25</v>
      </c>
      <c r="W282" s="29">
        <v>4.2</v>
      </c>
      <c r="X282" s="29">
        <v>3.74</v>
      </c>
      <c r="Y282" s="29">
        <v>3.85</v>
      </c>
      <c r="Z282" s="29">
        <v>4.17</v>
      </c>
      <c r="AA282" s="29">
        <v>5.33</v>
      </c>
      <c r="AB282" s="29">
        <v>5.27</v>
      </c>
      <c r="AC282" s="29">
        <v>6.66</v>
      </c>
      <c r="AD282" s="29">
        <v>8.5</v>
      </c>
      <c r="AE282" s="29">
        <v>9.7200000000000006</v>
      </c>
      <c r="AF282" s="28">
        <v>7.51</v>
      </c>
      <c r="AG282" s="1">
        <f t="shared" si="17"/>
        <v>17.32448275862069</v>
      </c>
      <c r="AH282" s="2">
        <v>342.81307692307689</v>
      </c>
      <c r="AI282" s="2">
        <f t="shared" si="18"/>
        <v>89.527996082228114</v>
      </c>
    </row>
    <row r="283" spans="1:35" x14ac:dyDescent="0.25">
      <c r="A283" s="4" t="s">
        <v>36</v>
      </c>
      <c r="B283" s="4" t="s">
        <v>65</v>
      </c>
      <c r="C283" s="4" t="s">
        <v>37</v>
      </c>
      <c r="D283" s="28">
        <v>1.56</v>
      </c>
      <c r="E283" s="29">
        <v>1.74</v>
      </c>
      <c r="F283" s="29">
        <v>1.87</v>
      </c>
      <c r="G283" s="29">
        <v>1.73</v>
      </c>
      <c r="H283" s="29">
        <v>1.88</v>
      </c>
      <c r="I283" s="29">
        <v>1.68</v>
      </c>
      <c r="J283" s="29">
        <v>1.78</v>
      </c>
      <c r="K283" s="29">
        <v>1.8</v>
      </c>
      <c r="L283" s="29">
        <v>1.75</v>
      </c>
      <c r="M283" s="29">
        <v>1.78</v>
      </c>
      <c r="N283" s="29">
        <v>1.64</v>
      </c>
      <c r="O283" s="29">
        <v>1.56</v>
      </c>
      <c r="P283" s="29">
        <v>1.58</v>
      </c>
      <c r="Q283" s="29">
        <v>1.31</v>
      </c>
      <c r="R283" s="28">
        <v>1.32</v>
      </c>
      <c r="S283" s="29">
        <v>1.27</v>
      </c>
      <c r="T283" s="29">
        <v>1.3</v>
      </c>
      <c r="U283" s="29">
        <v>1.1000000000000001</v>
      </c>
      <c r="V283" s="29">
        <v>0.73</v>
      </c>
      <c r="W283" s="29">
        <v>0.55000000000000004</v>
      </c>
      <c r="X283" s="29">
        <v>0.46</v>
      </c>
      <c r="Y283" s="29">
        <v>0.47</v>
      </c>
      <c r="Z283" s="29">
        <v>0.42</v>
      </c>
      <c r="AA283" s="29">
        <v>0.56000000000000005</v>
      </c>
      <c r="AB283" s="29">
        <v>0.55000000000000004</v>
      </c>
      <c r="AC283" s="29">
        <v>0.57999999999999996</v>
      </c>
      <c r="AD283" s="29">
        <v>0.56000000000000005</v>
      </c>
      <c r="AE283" s="29">
        <v>0.53</v>
      </c>
      <c r="AF283" s="28">
        <v>0.47</v>
      </c>
      <c r="AG283" s="1">
        <f t="shared" si="17"/>
        <v>1.1906896551724138</v>
      </c>
      <c r="AH283" s="2">
        <v>84.884252050243958</v>
      </c>
      <c r="AI283" s="2">
        <f t="shared" si="18"/>
        <v>6.1531452493368688</v>
      </c>
    </row>
    <row r="284" spans="1:35" x14ac:dyDescent="0.25">
      <c r="A284" s="4" t="s">
        <v>38</v>
      </c>
      <c r="B284" s="4" t="s">
        <v>66</v>
      </c>
      <c r="C284" s="4" t="s">
        <v>39</v>
      </c>
      <c r="D284" s="28">
        <v>0.28000000000000003</v>
      </c>
      <c r="E284" s="29">
        <v>0.26</v>
      </c>
      <c r="F284" s="29">
        <v>0.25</v>
      </c>
      <c r="G284" s="29">
        <v>0.25</v>
      </c>
      <c r="H284" s="29">
        <v>0.31</v>
      </c>
      <c r="I284" s="29">
        <v>0.28000000000000003</v>
      </c>
      <c r="J284" s="29">
        <v>0.28000000000000003</v>
      </c>
      <c r="K284" s="29">
        <v>0.27</v>
      </c>
      <c r="L284" s="29">
        <v>0.32</v>
      </c>
      <c r="M284" s="29">
        <v>0.24</v>
      </c>
      <c r="N284" s="29">
        <v>0.24</v>
      </c>
      <c r="O284" s="29">
        <v>0.28000000000000003</v>
      </c>
      <c r="P284" s="29">
        <v>0.26</v>
      </c>
      <c r="Q284" s="29">
        <v>0.27</v>
      </c>
      <c r="R284" s="28">
        <v>0.32</v>
      </c>
      <c r="S284" s="29">
        <v>0.28000000000000003</v>
      </c>
      <c r="T284" s="29">
        <v>0.31</v>
      </c>
      <c r="U284" s="29">
        <v>0.52</v>
      </c>
      <c r="V284" s="29">
        <v>0.65</v>
      </c>
      <c r="W284" s="29">
        <v>0.56000000000000005</v>
      </c>
      <c r="X284" s="29">
        <v>0.56000000000000005</v>
      </c>
      <c r="Y284" s="29">
        <v>0.56999999999999995</v>
      </c>
      <c r="Z284" s="29">
        <v>0.53</v>
      </c>
      <c r="AA284" s="29">
        <v>0.6</v>
      </c>
      <c r="AB284" s="29">
        <v>0.62</v>
      </c>
      <c r="AC284" s="29">
        <v>0.69</v>
      </c>
      <c r="AD284" s="29">
        <v>0.6</v>
      </c>
      <c r="AE284" s="29">
        <v>0.54</v>
      </c>
      <c r="AF284" s="28">
        <v>0.46</v>
      </c>
      <c r="AG284" s="1">
        <f t="shared" si="17"/>
        <v>0.4</v>
      </c>
      <c r="AH284" s="2">
        <v>202.26692307692306</v>
      </c>
      <c r="AI284" s="2">
        <f t="shared" si="18"/>
        <v>2.0670861538461538</v>
      </c>
    </row>
    <row r="285" spans="1:35" x14ac:dyDescent="0.25">
      <c r="A285" s="4" t="s">
        <v>40</v>
      </c>
      <c r="B285" s="4" t="s">
        <v>67</v>
      </c>
      <c r="C285" s="4" t="s">
        <v>41</v>
      </c>
      <c r="D285" s="28">
        <v>1.33</v>
      </c>
      <c r="E285" s="29">
        <v>1.25</v>
      </c>
      <c r="F285" s="29">
        <v>1.05</v>
      </c>
      <c r="G285" s="29">
        <v>1.1399999999999999</v>
      </c>
      <c r="H285" s="29">
        <v>1.53</v>
      </c>
      <c r="I285" s="29">
        <v>1.72</v>
      </c>
      <c r="J285" s="29">
        <v>1.36</v>
      </c>
      <c r="K285" s="29">
        <v>1.17</v>
      </c>
      <c r="L285" s="29">
        <v>1.1100000000000001</v>
      </c>
      <c r="M285" s="29">
        <v>1.1100000000000001</v>
      </c>
      <c r="N285" s="29">
        <v>1.4</v>
      </c>
      <c r="O285" s="29">
        <v>1.33</v>
      </c>
      <c r="P285" s="29">
        <v>1.1200000000000001</v>
      </c>
      <c r="Q285" s="29">
        <v>1.07</v>
      </c>
      <c r="R285" s="28">
        <v>1.04</v>
      </c>
      <c r="S285" s="29">
        <v>0.94</v>
      </c>
      <c r="T285" s="29">
        <v>1.29</v>
      </c>
      <c r="U285" s="29">
        <v>3.02</v>
      </c>
      <c r="V285" s="29">
        <v>4.58</v>
      </c>
      <c r="W285" s="29">
        <v>4.47</v>
      </c>
      <c r="X285" s="29">
        <v>4.4000000000000004</v>
      </c>
      <c r="Y285" s="29">
        <v>4.87</v>
      </c>
      <c r="Z285" s="29">
        <v>4.6900000000000004</v>
      </c>
      <c r="AA285" s="29">
        <v>5.12</v>
      </c>
      <c r="AB285" s="29">
        <v>3.98</v>
      </c>
      <c r="AC285" s="29">
        <v>3.74</v>
      </c>
      <c r="AD285" s="29">
        <v>3.58</v>
      </c>
      <c r="AE285" s="29">
        <v>2.96</v>
      </c>
      <c r="AF285" s="28">
        <v>2.59</v>
      </c>
      <c r="AG285" s="1">
        <f t="shared" si="17"/>
        <v>2.3779310344827578</v>
      </c>
      <c r="AH285" s="2">
        <v>181.11538461538461</v>
      </c>
      <c r="AI285" s="2">
        <f t="shared" si="18"/>
        <v>12.288470790450923</v>
      </c>
    </row>
    <row r="286" spans="1:35" x14ac:dyDescent="0.25">
      <c r="A286" s="4" t="s">
        <v>42</v>
      </c>
      <c r="B286" s="4" t="s">
        <v>68</v>
      </c>
      <c r="C286" s="4" t="s">
        <v>43</v>
      </c>
      <c r="D286" s="28">
        <v>0.21</v>
      </c>
      <c r="E286" s="29">
        <v>0.23</v>
      </c>
      <c r="F286" s="29">
        <v>0.24</v>
      </c>
      <c r="G286" s="29">
        <v>0.18</v>
      </c>
      <c r="H286" s="29">
        <v>0.27</v>
      </c>
      <c r="I286" s="29">
        <v>0.28999999999999998</v>
      </c>
      <c r="J286" s="29">
        <v>0.25</v>
      </c>
      <c r="K286" s="29">
        <v>0.27</v>
      </c>
      <c r="L286" s="29">
        <v>0.28000000000000003</v>
      </c>
      <c r="M286" s="29">
        <v>0.28000000000000003</v>
      </c>
      <c r="N286" s="29">
        <v>0.31</v>
      </c>
      <c r="O286" s="29">
        <v>0.31</v>
      </c>
      <c r="P286" s="29">
        <v>0.33</v>
      </c>
      <c r="Q286" s="29">
        <v>0.31</v>
      </c>
      <c r="R286" s="28">
        <v>0.28999999999999998</v>
      </c>
      <c r="S286" s="29">
        <v>0.17</v>
      </c>
      <c r="T286" s="29">
        <v>0.16</v>
      </c>
      <c r="U286" s="29">
        <v>0.48</v>
      </c>
      <c r="V286" s="29">
        <v>0.79</v>
      </c>
      <c r="W286" s="29">
        <v>0.73</v>
      </c>
      <c r="X286" s="29">
        <v>0.78</v>
      </c>
      <c r="Y286" s="29">
        <v>0.79</v>
      </c>
      <c r="Z286" s="29">
        <v>0.73</v>
      </c>
      <c r="AA286" s="29">
        <v>0.83</v>
      </c>
      <c r="AB286" s="29">
        <v>0.79</v>
      </c>
      <c r="AC286" s="29">
        <v>0.71</v>
      </c>
      <c r="AD286" s="29">
        <v>0.57999999999999996</v>
      </c>
      <c r="AE286" s="29">
        <v>0.57999999999999996</v>
      </c>
      <c r="AF286" s="28">
        <v>0.56999999999999995</v>
      </c>
      <c r="AG286" s="1">
        <f t="shared" si="17"/>
        <v>0.4393103448275863</v>
      </c>
      <c r="AH286" s="2">
        <v>272.15307692307692</v>
      </c>
      <c r="AI286" s="2">
        <f t="shared" si="18"/>
        <v>2.2702308275862073</v>
      </c>
    </row>
    <row r="287" spans="1:35" x14ac:dyDescent="0.2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I287" s="2"/>
    </row>
    <row r="288" spans="1:35" x14ac:dyDescent="0.25">
      <c r="A288" s="4" t="s">
        <v>2</v>
      </c>
      <c r="B288" s="4" t="s">
        <v>47</v>
      </c>
      <c r="C288" s="4" t="s">
        <v>3</v>
      </c>
      <c r="D288" s="28">
        <v>44.77</v>
      </c>
      <c r="E288" s="29">
        <v>43.97</v>
      </c>
      <c r="F288" s="29">
        <v>46.56</v>
      </c>
      <c r="G288" s="29">
        <v>43.73</v>
      </c>
      <c r="H288" s="29">
        <v>41.1</v>
      </c>
      <c r="I288" s="29">
        <v>37.96</v>
      </c>
      <c r="J288" s="29">
        <v>34.43</v>
      </c>
      <c r="K288" s="29">
        <v>31.84</v>
      </c>
      <c r="L288" s="29">
        <v>32.51</v>
      </c>
      <c r="M288" s="29">
        <v>29.58</v>
      </c>
      <c r="N288" s="29">
        <v>28.7</v>
      </c>
      <c r="O288" s="29">
        <v>33.44</v>
      </c>
      <c r="P288" s="29">
        <v>34.26</v>
      </c>
      <c r="Q288" s="29">
        <v>38.659999999999997</v>
      </c>
      <c r="R288" s="28">
        <v>42.74</v>
      </c>
      <c r="S288" s="29">
        <v>45.62</v>
      </c>
      <c r="T288" s="29">
        <v>45.22</v>
      </c>
      <c r="U288" s="29">
        <v>32.35</v>
      </c>
      <c r="V288" s="29">
        <v>24.48</v>
      </c>
      <c r="W288" s="29">
        <v>22.44</v>
      </c>
      <c r="X288" s="29">
        <v>21.97</v>
      </c>
      <c r="Y288" s="29">
        <v>15.21</v>
      </c>
      <c r="Z288" s="29">
        <v>23.81</v>
      </c>
      <c r="AA288" s="29">
        <v>19.63</v>
      </c>
      <c r="AB288" s="29">
        <v>24.95</v>
      </c>
      <c r="AC288" s="29">
        <v>32.39</v>
      </c>
      <c r="AD288" s="29">
        <v>35.409999999999997</v>
      </c>
      <c r="AE288" s="29">
        <v>21.12</v>
      </c>
      <c r="AF288" s="28">
        <v>15.61</v>
      </c>
      <c r="AG288" s="1">
        <f t="shared" si="17"/>
        <v>32.56758620689655</v>
      </c>
      <c r="AH288" s="2">
        <v>520.61115260144391</v>
      </c>
      <c r="AI288" s="2">
        <f>AG288/100*AH$303</f>
        <v>26.992130419596133</v>
      </c>
    </row>
    <row r="289" spans="1:35" x14ac:dyDescent="0.25">
      <c r="A289" s="4" t="s">
        <v>4</v>
      </c>
      <c r="B289" s="4" t="s">
        <v>49</v>
      </c>
      <c r="C289" s="4" t="s">
        <v>5</v>
      </c>
      <c r="D289" s="28">
        <v>5.03</v>
      </c>
      <c r="E289" s="29">
        <v>4.68</v>
      </c>
      <c r="F289" s="29">
        <v>3.44</v>
      </c>
      <c r="G289" s="29">
        <v>3.46</v>
      </c>
      <c r="H289" s="29">
        <v>3.85</v>
      </c>
      <c r="I289" s="29">
        <v>3.69</v>
      </c>
      <c r="J289" s="29">
        <v>2.71</v>
      </c>
      <c r="K289" s="29">
        <v>1.9</v>
      </c>
      <c r="L289" s="29">
        <v>1.97</v>
      </c>
      <c r="M289" s="29">
        <v>1.62</v>
      </c>
      <c r="N289" s="29">
        <v>1.66</v>
      </c>
      <c r="O289" s="29">
        <v>2.16</v>
      </c>
      <c r="P289" s="29">
        <v>2.4</v>
      </c>
      <c r="Q289" s="29">
        <v>3.16</v>
      </c>
      <c r="R289" s="28">
        <v>3.78</v>
      </c>
      <c r="S289" s="29">
        <v>4.32</v>
      </c>
      <c r="T289" s="29">
        <v>5.68</v>
      </c>
      <c r="U289" s="29">
        <v>8.23</v>
      </c>
      <c r="V289" s="29">
        <v>7.58</v>
      </c>
      <c r="W289" s="29">
        <v>8.27</v>
      </c>
      <c r="X289" s="29">
        <v>8.35</v>
      </c>
      <c r="Y289" s="29">
        <v>5.74</v>
      </c>
      <c r="Z289" s="29">
        <v>7.61</v>
      </c>
      <c r="AA289" s="29">
        <v>5.75</v>
      </c>
      <c r="AB289" s="29">
        <v>7.17</v>
      </c>
      <c r="AC289" s="29">
        <v>7.05</v>
      </c>
      <c r="AD289" s="29">
        <v>8.1999999999999993</v>
      </c>
      <c r="AE289" s="29">
        <v>5.71</v>
      </c>
      <c r="AF289" s="28">
        <v>3.51</v>
      </c>
      <c r="AG289" s="1">
        <f t="shared" si="17"/>
        <v>4.782068965517241</v>
      </c>
      <c r="AH289" s="2">
        <v>61.822517105535979</v>
      </c>
      <c r="AI289" s="2">
        <f t="shared" ref="AI289:AI308" si="19">AG289/100*AH$303</f>
        <v>3.9633956404607837</v>
      </c>
    </row>
    <row r="290" spans="1:35" x14ac:dyDescent="0.25">
      <c r="A290" s="4" t="s">
        <v>6</v>
      </c>
      <c r="B290" s="4" t="s">
        <v>50</v>
      </c>
      <c r="C290" s="4" t="s">
        <v>7</v>
      </c>
      <c r="D290" s="28">
        <v>5.1100000000000003</v>
      </c>
      <c r="E290" s="29">
        <v>6.12</v>
      </c>
      <c r="F290" s="29">
        <v>7.94</v>
      </c>
      <c r="G290" s="29">
        <v>7.16</v>
      </c>
      <c r="H290" s="29">
        <v>6.87</v>
      </c>
      <c r="I290" s="29">
        <v>7.69</v>
      </c>
      <c r="J290" s="29">
        <v>10.119999999999999</v>
      </c>
      <c r="K290" s="29">
        <v>12.04</v>
      </c>
      <c r="L290" s="29">
        <v>12.29</v>
      </c>
      <c r="M290" s="29">
        <v>17.23</v>
      </c>
      <c r="N290" s="29">
        <v>15.48</v>
      </c>
      <c r="O290" s="29">
        <v>12.2</v>
      </c>
      <c r="P290" s="29">
        <v>11.91</v>
      </c>
      <c r="Q290" s="29">
        <v>9.68</v>
      </c>
      <c r="R290" s="28">
        <v>7.9</v>
      </c>
      <c r="S290" s="29">
        <v>7.01</v>
      </c>
      <c r="T290" s="29">
        <v>6.02</v>
      </c>
      <c r="U290" s="29">
        <v>3.36</v>
      </c>
      <c r="V290" s="29">
        <v>2.34</v>
      </c>
      <c r="W290" s="29">
        <v>1.62</v>
      </c>
      <c r="X290" s="29">
        <v>1.77</v>
      </c>
      <c r="Y290" s="29">
        <v>1.24</v>
      </c>
      <c r="Z290" s="29">
        <v>2.13</v>
      </c>
      <c r="AA290" s="29">
        <v>1.64</v>
      </c>
      <c r="AB290" s="29">
        <v>2.4</v>
      </c>
      <c r="AC290" s="29">
        <v>2.52</v>
      </c>
      <c r="AD290" s="29">
        <v>2.9</v>
      </c>
      <c r="AE290" s="29">
        <v>1.54</v>
      </c>
      <c r="AF290" s="28">
        <v>1.19</v>
      </c>
      <c r="AG290" s="1">
        <f t="shared" si="17"/>
        <v>6.4627586206896579</v>
      </c>
      <c r="AH290" s="2">
        <v>516.7715384615384</v>
      </c>
      <c r="AI290" s="2">
        <f t="shared" si="19"/>
        <v>5.3563571599016475</v>
      </c>
    </row>
    <row r="291" spans="1:35" x14ac:dyDescent="0.25">
      <c r="A291" s="4" t="s">
        <v>8</v>
      </c>
      <c r="B291" s="4" t="s">
        <v>51</v>
      </c>
      <c r="C291" s="4" t="s">
        <v>9</v>
      </c>
      <c r="D291" s="28">
        <v>0.97</v>
      </c>
      <c r="E291" s="29">
        <v>0.82</v>
      </c>
      <c r="F291" s="29">
        <v>0.8</v>
      </c>
      <c r="G291" s="29">
        <v>0.81</v>
      </c>
      <c r="H291" s="29">
        <v>0.74</v>
      </c>
      <c r="I291" s="29">
        <v>0.81</v>
      </c>
      <c r="J291" s="29">
        <v>1.1100000000000001</v>
      </c>
      <c r="K291" s="29">
        <v>1.0900000000000001</v>
      </c>
      <c r="L291" s="29">
        <v>1.07</v>
      </c>
      <c r="M291" s="29">
        <v>1.32</v>
      </c>
      <c r="N291" s="29">
        <v>1.59</v>
      </c>
      <c r="O291" s="29">
        <v>1.88</v>
      </c>
      <c r="P291" s="29">
        <v>1.74</v>
      </c>
      <c r="Q291" s="29">
        <v>1.62</v>
      </c>
      <c r="R291" s="28">
        <v>1.89</v>
      </c>
      <c r="S291" s="29">
        <v>1.8</v>
      </c>
      <c r="T291" s="29">
        <v>1.92</v>
      </c>
      <c r="U291" s="29">
        <v>1.1200000000000001</v>
      </c>
      <c r="V291" s="29">
        <v>0.98</v>
      </c>
      <c r="W291" s="29">
        <v>0.6</v>
      </c>
      <c r="X291" s="29">
        <v>0.48</v>
      </c>
      <c r="Y291" s="29">
        <v>0.43</v>
      </c>
      <c r="Z291" s="29">
        <v>0.73</v>
      </c>
      <c r="AA291" s="29">
        <v>0.38</v>
      </c>
      <c r="AB291" s="29">
        <v>0.56999999999999995</v>
      </c>
      <c r="AC291" s="29">
        <v>0.73</v>
      </c>
      <c r="AD291" s="29">
        <v>0.79</v>
      </c>
      <c r="AE291" s="29">
        <v>0.48</v>
      </c>
      <c r="AF291" s="28">
        <v>0.38</v>
      </c>
      <c r="AG291" s="1">
        <f t="shared" si="17"/>
        <v>1.0224137931034483</v>
      </c>
      <c r="AH291" s="2">
        <v>355.24692307692305</v>
      </c>
      <c r="AI291" s="2">
        <f t="shared" si="19"/>
        <v>0.84738016108784431</v>
      </c>
    </row>
    <row r="292" spans="1:35" x14ac:dyDescent="0.25">
      <c r="A292" s="4" t="s">
        <v>10</v>
      </c>
      <c r="B292" s="4" t="s">
        <v>52</v>
      </c>
      <c r="C292" s="4" t="s">
        <v>11</v>
      </c>
      <c r="D292" s="28">
        <v>0.31</v>
      </c>
      <c r="E292" s="29">
        <v>0.39</v>
      </c>
      <c r="F292" s="29">
        <v>0.28000000000000003</v>
      </c>
      <c r="G292" s="29">
        <v>0.37</v>
      </c>
      <c r="H292" s="29">
        <v>0.31</v>
      </c>
      <c r="I292" s="29">
        <v>0.43</v>
      </c>
      <c r="J292" s="29">
        <v>0.38</v>
      </c>
      <c r="K292" s="29">
        <v>0.41</v>
      </c>
      <c r="L292" s="29">
        <v>0.3</v>
      </c>
      <c r="M292" s="29">
        <v>0.24</v>
      </c>
      <c r="N292" s="29">
        <v>0.26</v>
      </c>
      <c r="O292" s="29">
        <v>0.15</v>
      </c>
      <c r="P292" s="29">
        <v>0.17</v>
      </c>
      <c r="Q292" s="29">
        <v>0.11</v>
      </c>
      <c r="R292" s="28">
        <v>0.12</v>
      </c>
      <c r="S292" s="29">
        <v>0.15</v>
      </c>
      <c r="T292" s="29">
        <v>0.23</v>
      </c>
      <c r="U292" s="29">
        <v>0.2</v>
      </c>
      <c r="V292" s="29">
        <v>0.32</v>
      </c>
      <c r="W292" s="29">
        <v>0.3</v>
      </c>
      <c r="X292" s="29">
        <v>0.41</v>
      </c>
      <c r="Y292" s="29">
        <v>0.28000000000000003</v>
      </c>
      <c r="Z292" s="29">
        <v>0.55000000000000004</v>
      </c>
      <c r="AA292" s="29">
        <v>0.31</v>
      </c>
      <c r="AB292" s="29">
        <v>0.28000000000000003</v>
      </c>
      <c r="AC292" s="29">
        <v>0.6</v>
      </c>
      <c r="AD292" s="29">
        <v>0.42</v>
      </c>
      <c r="AE292" s="29">
        <v>0.2</v>
      </c>
      <c r="AF292" s="28">
        <v>0.16</v>
      </c>
      <c r="AG292" s="1">
        <f t="shared" si="17"/>
        <v>0.29793103448275865</v>
      </c>
      <c r="AH292" s="2">
        <v>180.49385908209436</v>
      </c>
      <c r="AI292" s="2">
        <f t="shared" si="19"/>
        <v>0.24692629314667708</v>
      </c>
    </row>
    <row r="293" spans="1:35" x14ac:dyDescent="0.25">
      <c r="A293" s="4" t="s">
        <v>12</v>
      </c>
      <c r="B293" s="4" t="s">
        <v>53</v>
      </c>
      <c r="C293" s="4" t="s">
        <v>13</v>
      </c>
      <c r="D293" s="28">
        <v>15.83</v>
      </c>
      <c r="E293" s="29">
        <v>14.59</v>
      </c>
      <c r="F293" s="29">
        <v>13.89</v>
      </c>
      <c r="G293" s="29">
        <v>15.61</v>
      </c>
      <c r="H293" s="29">
        <v>15.73</v>
      </c>
      <c r="I293" s="29">
        <v>16.329999999999998</v>
      </c>
      <c r="J293" s="29">
        <v>16.010000000000002</v>
      </c>
      <c r="K293" s="29">
        <v>15.59</v>
      </c>
      <c r="L293" s="29">
        <v>16.739999999999998</v>
      </c>
      <c r="M293" s="29">
        <v>14.02</v>
      </c>
      <c r="N293" s="29">
        <v>16.28</v>
      </c>
      <c r="O293" s="29">
        <v>19.32</v>
      </c>
      <c r="P293" s="29">
        <v>19.829999999999998</v>
      </c>
      <c r="Q293" s="29">
        <v>20.350000000000001</v>
      </c>
      <c r="R293" s="28">
        <v>20.170000000000002</v>
      </c>
      <c r="S293" s="29">
        <v>19.600000000000001</v>
      </c>
      <c r="T293" s="29">
        <v>18.149999999999999</v>
      </c>
      <c r="U293" s="29">
        <v>14.7</v>
      </c>
      <c r="V293" s="29">
        <v>9.5299999999999994</v>
      </c>
      <c r="W293" s="29">
        <v>9.1300000000000008</v>
      </c>
      <c r="X293" s="29">
        <v>8.31</v>
      </c>
      <c r="Y293" s="29">
        <v>5.76</v>
      </c>
      <c r="Z293" s="29">
        <v>9.26</v>
      </c>
      <c r="AA293" s="29">
        <v>7.08</v>
      </c>
      <c r="AB293" s="29">
        <v>9.35</v>
      </c>
      <c r="AC293" s="29">
        <v>12.2</v>
      </c>
      <c r="AD293" s="29">
        <v>11.1</v>
      </c>
      <c r="AE293" s="29">
        <v>7.36</v>
      </c>
      <c r="AF293" s="28">
        <v>5.22</v>
      </c>
      <c r="AG293" s="1">
        <f t="shared" si="17"/>
        <v>13.691034482758621</v>
      </c>
      <c r="AH293" s="2">
        <v>161.49159084642955</v>
      </c>
      <c r="AI293" s="2">
        <f t="shared" si="19"/>
        <v>11.347177711916281</v>
      </c>
    </row>
    <row r="294" spans="1:35" x14ac:dyDescent="0.25">
      <c r="A294" s="4" t="s">
        <v>14</v>
      </c>
      <c r="B294" s="4" t="s">
        <v>54</v>
      </c>
      <c r="C294" s="4" t="s">
        <v>15</v>
      </c>
      <c r="D294" s="28">
        <v>1.27</v>
      </c>
      <c r="E294" s="29">
        <v>1.17</v>
      </c>
      <c r="F294" s="29">
        <v>0.98</v>
      </c>
      <c r="G294" s="29">
        <v>1.02</v>
      </c>
      <c r="H294" s="29">
        <v>1.1399999999999999</v>
      </c>
      <c r="I294" s="29">
        <v>1.1299999999999999</v>
      </c>
      <c r="J294" s="29">
        <v>1.0900000000000001</v>
      </c>
      <c r="K294" s="29">
        <v>0.97</v>
      </c>
      <c r="L294" s="29">
        <v>1.02</v>
      </c>
      <c r="M294" s="29">
        <v>1.05</v>
      </c>
      <c r="N294" s="29">
        <v>1.1499999999999999</v>
      </c>
      <c r="O294" s="29">
        <v>1.1599999999999999</v>
      </c>
      <c r="P294" s="29">
        <v>1.23</v>
      </c>
      <c r="Q294" s="29">
        <v>1.1599999999999999</v>
      </c>
      <c r="R294" s="28">
        <v>1.3</v>
      </c>
      <c r="S294" s="29">
        <v>1.36</v>
      </c>
      <c r="T294" s="29">
        <v>1.49</v>
      </c>
      <c r="U294" s="29">
        <v>1.39</v>
      </c>
      <c r="V294" s="29">
        <v>0.92</v>
      </c>
      <c r="W294" s="29">
        <v>0.83</v>
      </c>
      <c r="X294" s="29">
        <v>0.83</v>
      </c>
      <c r="Y294" s="29">
        <v>0.69</v>
      </c>
      <c r="Z294" s="29">
        <v>0.89</v>
      </c>
      <c r="AA294" s="29">
        <v>0.73</v>
      </c>
      <c r="AB294" s="29">
        <v>0.73</v>
      </c>
      <c r="AC294" s="29">
        <v>0.92</v>
      </c>
      <c r="AD294" s="29">
        <v>0.88</v>
      </c>
      <c r="AE294" s="29">
        <v>0.39</v>
      </c>
      <c r="AF294" s="28">
        <v>0.43</v>
      </c>
      <c r="AG294" s="1">
        <f t="shared" si="17"/>
        <v>1.0110344827586206</v>
      </c>
      <c r="AH294" s="2">
        <v>95.661963664476218</v>
      </c>
      <c r="AI294" s="2">
        <f t="shared" si="19"/>
        <v>0.83794894850238089</v>
      </c>
    </row>
    <row r="295" spans="1:35" x14ac:dyDescent="0.25">
      <c r="A295" s="4" t="s">
        <v>16</v>
      </c>
      <c r="B295" s="4" t="s">
        <v>56</v>
      </c>
      <c r="C295" s="4" t="s">
        <v>17</v>
      </c>
      <c r="D295" s="28">
        <v>0.64</v>
      </c>
      <c r="E295" s="29">
        <v>0.41</v>
      </c>
      <c r="F295" s="29">
        <v>0.78</v>
      </c>
      <c r="G295" s="29">
        <v>0.42</v>
      </c>
      <c r="H295" s="29">
        <v>0.38</v>
      </c>
      <c r="I295" s="29">
        <v>0.39</v>
      </c>
      <c r="J295" s="29">
        <v>0.22</v>
      </c>
      <c r="K295" s="29">
        <v>0.16</v>
      </c>
      <c r="L295" s="29">
        <v>0.17</v>
      </c>
      <c r="M295" s="29">
        <v>0.11</v>
      </c>
      <c r="N295" s="29">
        <v>0.13</v>
      </c>
      <c r="O295" s="29">
        <v>0.18</v>
      </c>
      <c r="P295" s="29">
        <v>0.19</v>
      </c>
      <c r="Q295" s="29">
        <v>0.17</v>
      </c>
      <c r="R295" s="28">
        <v>0.21</v>
      </c>
      <c r="S295" s="29">
        <v>0.2</v>
      </c>
      <c r="T295" s="29">
        <v>0.27</v>
      </c>
      <c r="U295" s="29">
        <v>0.35</v>
      </c>
      <c r="V295" s="29">
        <v>0.8</v>
      </c>
      <c r="W295" s="29">
        <v>1.18</v>
      </c>
      <c r="X295" s="29">
        <v>1.49</v>
      </c>
      <c r="Y295" s="29">
        <v>1.01</v>
      </c>
      <c r="Z295" s="29">
        <v>1.36</v>
      </c>
      <c r="AA295" s="29">
        <v>0.82</v>
      </c>
      <c r="AB295" s="29">
        <v>1.02</v>
      </c>
      <c r="AC295" s="29">
        <v>1.27</v>
      </c>
      <c r="AD295" s="29">
        <v>0.92</v>
      </c>
      <c r="AE295" s="29">
        <v>0.79</v>
      </c>
      <c r="AF295" s="28">
        <v>0.5</v>
      </c>
      <c r="AG295" s="1">
        <f t="shared" si="17"/>
        <v>0.57034482758620686</v>
      </c>
      <c r="AH295" s="2">
        <v>96.462814436748104</v>
      </c>
      <c r="AI295" s="2">
        <f t="shared" si="19"/>
        <v>0.47270380655625438</v>
      </c>
    </row>
    <row r="296" spans="1:35" x14ac:dyDescent="0.25">
      <c r="A296" s="4" t="s">
        <v>18</v>
      </c>
      <c r="B296" s="4" t="s">
        <v>55</v>
      </c>
      <c r="C296" s="4" t="s">
        <v>19</v>
      </c>
      <c r="D296" s="28">
        <v>0.51</v>
      </c>
      <c r="E296" s="29">
        <v>0.38</v>
      </c>
      <c r="F296" s="29">
        <v>0.41</v>
      </c>
      <c r="G296" s="29">
        <v>0.22</v>
      </c>
      <c r="H296" s="29">
        <v>0.22</v>
      </c>
      <c r="I296" s="29">
        <v>0.3</v>
      </c>
      <c r="J296" s="29">
        <v>0.34</v>
      </c>
      <c r="K296" s="29">
        <v>0.15</v>
      </c>
      <c r="L296" s="29">
        <v>0.14000000000000001</v>
      </c>
      <c r="M296" s="29">
        <v>0.09</v>
      </c>
      <c r="N296" s="29">
        <v>0.12</v>
      </c>
      <c r="O296" s="29">
        <v>0.16</v>
      </c>
      <c r="P296" s="29">
        <v>0.2</v>
      </c>
      <c r="Q296" s="29">
        <v>0.18</v>
      </c>
      <c r="R296" s="28">
        <v>0.22</v>
      </c>
      <c r="S296" s="29">
        <v>0.24</v>
      </c>
      <c r="T296" s="29">
        <v>0.21</v>
      </c>
      <c r="U296" s="29">
        <v>0.5</v>
      </c>
      <c r="V296" s="29">
        <v>0.93</v>
      </c>
      <c r="W296" s="29">
        <v>1.07</v>
      </c>
      <c r="X296" s="29">
        <v>1.45</v>
      </c>
      <c r="Y296" s="29">
        <v>1.35</v>
      </c>
      <c r="Z296" s="29">
        <v>1.67</v>
      </c>
      <c r="AA296" s="29">
        <v>0.97</v>
      </c>
      <c r="AB296" s="29">
        <v>1.23</v>
      </c>
      <c r="AC296" s="29">
        <v>1.23</v>
      </c>
      <c r="AD296" s="29">
        <v>1.3</v>
      </c>
      <c r="AE296" s="29">
        <v>0.68</v>
      </c>
      <c r="AF296" s="28">
        <v>0.49</v>
      </c>
      <c r="AG296" s="1">
        <f t="shared" si="17"/>
        <v>0.58482758620689657</v>
      </c>
      <c r="AH296" s="2">
        <v>119.33</v>
      </c>
      <c r="AI296" s="2">
        <f t="shared" si="19"/>
        <v>0.48470716802866237</v>
      </c>
    </row>
    <row r="297" spans="1:35" x14ac:dyDescent="0.25">
      <c r="A297" s="4" t="s">
        <v>20</v>
      </c>
      <c r="B297" s="4" t="s">
        <v>57</v>
      </c>
      <c r="C297" s="4" t="s">
        <v>21</v>
      </c>
      <c r="D297" s="28">
        <v>2.95</v>
      </c>
      <c r="E297" s="29">
        <v>2.7</v>
      </c>
      <c r="F297" s="29">
        <v>2.16</v>
      </c>
      <c r="G297" s="29">
        <v>1.99</v>
      </c>
      <c r="H297" s="29">
        <v>2.37</v>
      </c>
      <c r="I297" s="29">
        <v>2.23</v>
      </c>
      <c r="J297" s="29">
        <v>1.8</v>
      </c>
      <c r="K297" s="29">
        <v>1.5</v>
      </c>
      <c r="L297" s="29">
        <v>1.4</v>
      </c>
      <c r="M297" s="29">
        <v>1.1399999999999999</v>
      </c>
      <c r="N297" s="29">
        <v>1.32</v>
      </c>
      <c r="O297" s="29">
        <v>1.43</v>
      </c>
      <c r="P297" s="29">
        <v>1.49</v>
      </c>
      <c r="Q297" s="29">
        <v>1.61</v>
      </c>
      <c r="R297" s="28">
        <v>1.73</v>
      </c>
      <c r="S297" s="29">
        <v>1.59</v>
      </c>
      <c r="T297" s="29">
        <v>1.82</v>
      </c>
      <c r="U297" s="29">
        <v>2.82</v>
      </c>
      <c r="V297" s="29">
        <v>2.54</v>
      </c>
      <c r="W297" s="29">
        <v>3.09</v>
      </c>
      <c r="X297" s="29">
        <v>3.28</v>
      </c>
      <c r="Y297" s="29">
        <v>2.33</v>
      </c>
      <c r="Z297" s="29">
        <v>3.35</v>
      </c>
      <c r="AA297" s="29">
        <v>2.4700000000000002</v>
      </c>
      <c r="AB297" s="29">
        <v>3.1</v>
      </c>
      <c r="AC297" s="29">
        <v>3.54</v>
      </c>
      <c r="AD297" s="29">
        <v>2.96</v>
      </c>
      <c r="AE297" s="29">
        <v>1.39</v>
      </c>
      <c r="AF297" s="28">
        <v>1.18</v>
      </c>
      <c r="AG297" s="1">
        <f t="shared" si="17"/>
        <v>2.1820689655172414</v>
      </c>
      <c r="AH297" s="2">
        <v>110.31076923076922</v>
      </c>
      <c r="AI297" s="2">
        <f t="shared" si="19"/>
        <v>1.8085064618427922</v>
      </c>
    </row>
    <row r="298" spans="1:35" x14ac:dyDescent="0.25">
      <c r="A298" s="4" t="s">
        <v>22</v>
      </c>
      <c r="B298" s="4" t="s">
        <v>58</v>
      </c>
      <c r="C298" s="4" t="s">
        <v>23</v>
      </c>
      <c r="D298" s="28">
        <v>1.74</v>
      </c>
      <c r="E298" s="29">
        <v>2.5299999999999998</v>
      </c>
      <c r="F298" s="29">
        <v>2.37</v>
      </c>
      <c r="G298" s="29">
        <v>2.85</v>
      </c>
      <c r="H298" s="29">
        <v>2.68</v>
      </c>
      <c r="I298" s="29">
        <v>2.97</v>
      </c>
      <c r="J298" s="29">
        <v>3.03</v>
      </c>
      <c r="K298" s="29">
        <v>3.45</v>
      </c>
      <c r="L298" s="29">
        <v>3.01</v>
      </c>
      <c r="M298" s="29">
        <v>3.41</v>
      </c>
      <c r="N298" s="29">
        <v>3.25</v>
      </c>
      <c r="O298" s="29">
        <v>2.4500000000000002</v>
      </c>
      <c r="P298" s="29">
        <v>2.4500000000000002</v>
      </c>
      <c r="Q298" s="29">
        <v>2.09</v>
      </c>
      <c r="R298" s="28">
        <v>1.55</v>
      </c>
      <c r="S298" s="29">
        <v>1.29</v>
      </c>
      <c r="T298" s="29">
        <v>1.43</v>
      </c>
      <c r="U298" s="29">
        <v>1.48</v>
      </c>
      <c r="V298" s="29">
        <v>1.05</v>
      </c>
      <c r="W298" s="29">
        <v>1.06</v>
      </c>
      <c r="X298" s="29">
        <v>1</v>
      </c>
      <c r="Y298" s="29">
        <v>0.82</v>
      </c>
      <c r="Z298" s="29">
        <v>1.1499999999999999</v>
      </c>
      <c r="AA298" s="29">
        <v>0.68</v>
      </c>
      <c r="AB298" s="29">
        <v>1.1200000000000001</v>
      </c>
      <c r="AC298" s="29">
        <v>1.1599999999999999</v>
      </c>
      <c r="AD298" s="29">
        <v>1.27</v>
      </c>
      <c r="AE298" s="29">
        <v>0.64</v>
      </c>
      <c r="AF298" s="28">
        <v>0.56000000000000005</v>
      </c>
      <c r="AG298" s="1">
        <f t="shared" si="17"/>
        <v>1.8806896551724135</v>
      </c>
      <c r="AH298" s="2">
        <v>503.15384615384613</v>
      </c>
      <c r="AI298" s="2">
        <f t="shared" si="19"/>
        <v>1.5587222254883988</v>
      </c>
    </row>
    <row r="299" spans="1:35" x14ac:dyDescent="0.25">
      <c r="A299" s="4" t="s">
        <v>24</v>
      </c>
      <c r="B299" s="4" t="s">
        <v>59</v>
      </c>
      <c r="C299" s="4" t="s">
        <v>25</v>
      </c>
      <c r="D299" s="28">
        <v>0.21</v>
      </c>
      <c r="E299" s="29">
        <v>0.19</v>
      </c>
      <c r="F299" s="29">
        <v>0.28000000000000003</v>
      </c>
      <c r="G299" s="29">
        <v>0.21</v>
      </c>
      <c r="H299" s="29">
        <v>0.24</v>
      </c>
      <c r="I299" s="29">
        <v>0.23</v>
      </c>
      <c r="J299" s="29">
        <v>0.16</v>
      </c>
      <c r="K299" s="29">
        <v>0.16</v>
      </c>
      <c r="L299" s="29">
        <v>0.14000000000000001</v>
      </c>
      <c r="M299" s="29">
        <v>0.09</v>
      </c>
      <c r="N299" s="29">
        <v>0.13</v>
      </c>
      <c r="O299" s="29">
        <v>0.14000000000000001</v>
      </c>
      <c r="P299" s="29">
        <v>0.17</v>
      </c>
      <c r="Q299" s="29">
        <v>0.19</v>
      </c>
      <c r="R299" s="28">
        <v>0.22</v>
      </c>
      <c r="S299" s="29">
        <v>0.22</v>
      </c>
      <c r="T299" s="29">
        <v>0.18</v>
      </c>
      <c r="U299" s="29">
        <v>0.69</v>
      </c>
      <c r="V299" s="29">
        <v>1.52</v>
      </c>
      <c r="W299" s="29">
        <v>1.68</v>
      </c>
      <c r="X299" s="29">
        <v>1.66</v>
      </c>
      <c r="Y299" s="29">
        <v>1.41</v>
      </c>
      <c r="Z299" s="29">
        <v>1.63</v>
      </c>
      <c r="AA299" s="29">
        <v>1.1599999999999999</v>
      </c>
      <c r="AB299" s="29">
        <v>1.44</v>
      </c>
      <c r="AC299" s="29">
        <v>1.32</v>
      </c>
      <c r="AD299" s="29">
        <v>1.03</v>
      </c>
      <c r="AE299" s="29">
        <v>0.7</v>
      </c>
      <c r="AF299" s="28">
        <v>0.54</v>
      </c>
      <c r="AG299" s="1">
        <f t="shared" si="17"/>
        <v>0.61862068965517236</v>
      </c>
      <c r="AH299" s="2">
        <v>384.4207965947096</v>
      </c>
      <c r="AI299" s="2">
        <f t="shared" si="19"/>
        <v>0.51271501146428078</v>
      </c>
    </row>
    <row r="300" spans="1:35" x14ac:dyDescent="0.25">
      <c r="A300" s="4" t="s">
        <v>26</v>
      </c>
      <c r="B300" s="4" t="s">
        <v>60</v>
      </c>
      <c r="C300" s="4" t="s">
        <v>27</v>
      </c>
      <c r="D300" s="28">
        <v>0.28000000000000003</v>
      </c>
      <c r="E300" s="29">
        <v>0.31</v>
      </c>
      <c r="F300" s="29">
        <v>0.15</v>
      </c>
      <c r="G300" s="29">
        <v>0.27</v>
      </c>
      <c r="H300" s="29">
        <v>0.36</v>
      </c>
      <c r="I300" s="29">
        <v>0.31</v>
      </c>
      <c r="J300" s="29">
        <v>0.26</v>
      </c>
      <c r="K300" s="29">
        <v>0.27</v>
      </c>
      <c r="L300" s="29">
        <v>0.24</v>
      </c>
      <c r="M300" s="29">
        <v>0.19</v>
      </c>
      <c r="N300" s="29">
        <v>0.21</v>
      </c>
      <c r="O300" s="29">
        <v>0.12</v>
      </c>
      <c r="P300" s="29">
        <v>0.13</v>
      </c>
      <c r="Q300" s="29">
        <v>0.14000000000000001</v>
      </c>
      <c r="R300" s="28">
        <v>0.09</v>
      </c>
      <c r="S300" s="29">
        <v>0.1</v>
      </c>
      <c r="T300" s="29">
        <v>0.11</v>
      </c>
      <c r="U300" s="29">
        <v>0.15</v>
      </c>
      <c r="V300" s="29">
        <v>0.24</v>
      </c>
      <c r="W300" s="29">
        <v>0.28999999999999998</v>
      </c>
      <c r="X300" s="29">
        <v>0.49</v>
      </c>
      <c r="Y300" s="29">
        <v>0.37</v>
      </c>
      <c r="Z300" s="29">
        <v>0.59</v>
      </c>
      <c r="AA300" s="29">
        <v>0.39</v>
      </c>
      <c r="AB300" s="29">
        <v>0.38</v>
      </c>
      <c r="AC300" s="29">
        <v>0.32</v>
      </c>
      <c r="AD300" s="29">
        <v>0.39</v>
      </c>
      <c r="AE300" s="29">
        <v>0.2</v>
      </c>
      <c r="AF300" s="28">
        <v>0.17</v>
      </c>
      <c r="AG300" s="1">
        <f t="shared" si="17"/>
        <v>0.25931034482758619</v>
      </c>
      <c r="AH300" s="2">
        <v>74.730769230769226</v>
      </c>
      <c r="AI300" s="2">
        <f t="shared" si="19"/>
        <v>0.21491732922025594</v>
      </c>
    </row>
    <row r="301" spans="1:35" x14ac:dyDescent="0.25">
      <c r="A301" s="4" t="s">
        <v>28</v>
      </c>
      <c r="B301" s="4" t="s">
        <v>61</v>
      </c>
      <c r="C301" s="4" t="s">
        <v>29</v>
      </c>
      <c r="D301" s="28">
        <v>0.39</v>
      </c>
      <c r="E301" s="29">
        <v>0.43</v>
      </c>
      <c r="F301" s="29">
        <v>0.34</v>
      </c>
      <c r="G301" s="29">
        <v>0.3</v>
      </c>
      <c r="H301" s="29">
        <v>0.39</v>
      </c>
      <c r="I301" s="29">
        <v>0.39</v>
      </c>
      <c r="J301" s="29">
        <v>0.27</v>
      </c>
      <c r="K301" s="29">
        <v>0.24</v>
      </c>
      <c r="L301" s="29">
        <v>0.21</v>
      </c>
      <c r="M301" s="29">
        <v>0.19</v>
      </c>
      <c r="N301" s="29">
        <v>0.19</v>
      </c>
      <c r="O301" s="29">
        <v>0.21</v>
      </c>
      <c r="P301" s="29">
        <v>0.21</v>
      </c>
      <c r="Q301" s="29">
        <v>0.27</v>
      </c>
      <c r="R301" s="28">
        <v>0.35</v>
      </c>
      <c r="S301" s="29">
        <v>0.34</v>
      </c>
      <c r="T301" s="29">
        <v>0.28999999999999998</v>
      </c>
      <c r="U301" s="29">
        <v>0.66</v>
      </c>
      <c r="V301" s="29">
        <v>0.8</v>
      </c>
      <c r="W301" s="29">
        <v>1.04</v>
      </c>
      <c r="X301" s="29">
        <v>1.03</v>
      </c>
      <c r="Y301" s="29">
        <v>0.68</v>
      </c>
      <c r="Z301" s="29">
        <v>1.1100000000000001</v>
      </c>
      <c r="AA301" s="29">
        <v>0.68</v>
      </c>
      <c r="AB301" s="29">
        <v>0.82</v>
      </c>
      <c r="AC301" s="29">
        <v>0.79</v>
      </c>
      <c r="AD301" s="29">
        <v>0.6</v>
      </c>
      <c r="AE301" s="29">
        <v>0.38</v>
      </c>
      <c r="AF301" s="28">
        <v>0.28999999999999998</v>
      </c>
      <c r="AG301" s="1">
        <f t="shared" si="17"/>
        <v>0.4789655172413792</v>
      </c>
      <c r="AH301" s="2">
        <v>309.2746153846154</v>
      </c>
      <c r="AI301" s="2">
        <f t="shared" si="19"/>
        <v>0.39696831155177587</v>
      </c>
    </row>
    <row r="302" spans="1:35" x14ac:dyDescent="0.25">
      <c r="A302" s="4" t="s">
        <v>30</v>
      </c>
      <c r="B302" s="4" t="s">
        <v>62</v>
      </c>
      <c r="C302" s="4" t="s">
        <v>31</v>
      </c>
      <c r="D302" s="28">
        <v>0.34</v>
      </c>
      <c r="E302" s="29">
        <v>0.31</v>
      </c>
      <c r="F302" s="29">
        <v>0.22</v>
      </c>
      <c r="G302" s="29">
        <v>0.11</v>
      </c>
      <c r="H302" s="29">
        <v>0.2</v>
      </c>
      <c r="I302" s="29">
        <v>0.19</v>
      </c>
      <c r="J302" s="29">
        <v>0.17</v>
      </c>
      <c r="K302" s="29">
        <v>0.14000000000000001</v>
      </c>
      <c r="L302" s="29">
        <v>0.15</v>
      </c>
      <c r="M302" s="29">
        <v>0.11</v>
      </c>
      <c r="N302" s="29">
        <v>0.13</v>
      </c>
      <c r="O302" s="29">
        <v>0.13</v>
      </c>
      <c r="P302" s="29">
        <v>0.15</v>
      </c>
      <c r="Q302" s="29">
        <v>0.13</v>
      </c>
      <c r="R302" s="28">
        <v>0.19</v>
      </c>
      <c r="S302" s="29">
        <v>0.19</v>
      </c>
      <c r="T302" s="29">
        <v>0.22</v>
      </c>
      <c r="U302" s="29">
        <v>0.38</v>
      </c>
      <c r="V302" s="29">
        <v>0.37</v>
      </c>
      <c r="W302" s="29">
        <v>0.59</v>
      </c>
      <c r="X302" s="29">
        <v>0.54</v>
      </c>
      <c r="Y302" s="29">
        <v>0.38</v>
      </c>
      <c r="Z302" s="29">
        <v>0.57999999999999996</v>
      </c>
      <c r="AA302" s="29">
        <v>0.49</v>
      </c>
      <c r="AB302" s="29">
        <v>0.37</v>
      </c>
      <c r="AC302" s="29">
        <v>0.49</v>
      </c>
      <c r="AD302" s="29">
        <v>0.45</v>
      </c>
      <c r="AE302" s="29">
        <v>0.32</v>
      </c>
      <c r="AF302" s="28">
        <v>0.21</v>
      </c>
      <c r="AG302" s="1">
        <f t="shared" si="17"/>
        <v>0.28448275862068972</v>
      </c>
      <c r="AH302" s="2">
        <v>208.59728506787332</v>
      </c>
      <c r="AI302" s="2">
        <f t="shared" si="19"/>
        <v>0.23578031463658403</v>
      </c>
    </row>
    <row r="303" spans="1:35" x14ac:dyDescent="0.25">
      <c r="A303" s="32" t="s">
        <v>32</v>
      </c>
      <c r="B303" s="32" t="s">
        <v>63</v>
      </c>
      <c r="C303" s="32" t="s">
        <v>33</v>
      </c>
      <c r="D303" s="28">
        <v>0</v>
      </c>
      <c r="E303" s="28">
        <v>0</v>
      </c>
      <c r="F303" s="28">
        <v>0</v>
      </c>
      <c r="G303" s="28">
        <v>0</v>
      </c>
      <c r="H303" s="28">
        <v>0</v>
      </c>
      <c r="I303" s="28">
        <v>0</v>
      </c>
      <c r="J303" s="28">
        <v>0</v>
      </c>
      <c r="K303" s="28">
        <v>0</v>
      </c>
      <c r="L303" s="28">
        <v>0</v>
      </c>
      <c r="M303" s="28">
        <v>0</v>
      </c>
      <c r="N303" s="28">
        <v>0</v>
      </c>
      <c r="O303" s="28">
        <v>0</v>
      </c>
      <c r="P303" s="28">
        <v>0</v>
      </c>
      <c r="Q303" s="28">
        <v>0</v>
      </c>
      <c r="R303" s="28">
        <v>0</v>
      </c>
      <c r="S303" s="28">
        <v>0</v>
      </c>
      <c r="T303" s="28">
        <v>0</v>
      </c>
      <c r="U303" s="28">
        <v>0</v>
      </c>
      <c r="V303" s="28">
        <v>0</v>
      </c>
      <c r="W303" s="28">
        <v>0</v>
      </c>
      <c r="X303" s="28">
        <v>0</v>
      </c>
      <c r="Y303" s="28">
        <v>0</v>
      </c>
      <c r="Z303" s="28">
        <v>0</v>
      </c>
      <c r="AA303" s="28">
        <v>0</v>
      </c>
      <c r="AB303" s="28">
        <v>0</v>
      </c>
      <c r="AC303" s="28">
        <v>0</v>
      </c>
      <c r="AD303" s="28">
        <v>0</v>
      </c>
      <c r="AE303" s="28">
        <v>0</v>
      </c>
      <c r="AF303" s="28">
        <v>0</v>
      </c>
      <c r="AG303" s="1">
        <f t="shared" si="17"/>
        <v>0</v>
      </c>
      <c r="AH303" s="2">
        <v>82.880353023768919</v>
      </c>
      <c r="AI303" s="1">
        <f t="shared" si="19"/>
        <v>0</v>
      </c>
    </row>
    <row r="304" spans="1:35" x14ac:dyDescent="0.25">
      <c r="A304" s="4" t="s">
        <v>34</v>
      </c>
      <c r="B304" s="4" t="s">
        <v>64</v>
      </c>
      <c r="C304" s="4" t="s">
        <v>35</v>
      </c>
      <c r="D304" s="28">
        <v>6.03</v>
      </c>
      <c r="E304" s="29">
        <v>7.54</v>
      </c>
      <c r="F304" s="29">
        <v>9.26</v>
      </c>
      <c r="G304" s="29">
        <v>10.87</v>
      </c>
      <c r="H304" s="29">
        <v>10.37</v>
      </c>
      <c r="I304" s="29">
        <v>12.2</v>
      </c>
      <c r="J304" s="29">
        <v>16.79</v>
      </c>
      <c r="K304" s="29">
        <v>20.239999999999998</v>
      </c>
      <c r="L304" s="29">
        <v>18.87</v>
      </c>
      <c r="M304" s="29">
        <v>21.79</v>
      </c>
      <c r="N304" s="29">
        <v>20.58</v>
      </c>
      <c r="O304" s="29">
        <v>14.83</v>
      </c>
      <c r="P304" s="29">
        <v>12.96</v>
      </c>
      <c r="Q304" s="29">
        <v>9.6300000000000008</v>
      </c>
      <c r="R304" s="28">
        <v>6.59</v>
      </c>
      <c r="S304" s="29">
        <v>5.94</v>
      </c>
      <c r="T304" s="29">
        <v>4.76</v>
      </c>
      <c r="U304" s="29">
        <v>3.45</v>
      </c>
      <c r="V304" s="29">
        <v>2.23</v>
      </c>
      <c r="W304" s="29">
        <v>1.89</v>
      </c>
      <c r="X304" s="29">
        <v>1.86</v>
      </c>
      <c r="Y304" s="29">
        <v>1.39</v>
      </c>
      <c r="Z304" s="29">
        <v>2.17</v>
      </c>
      <c r="AA304" s="29">
        <v>1.84</v>
      </c>
      <c r="AB304" s="29">
        <v>2.36</v>
      </c>
      <c r="AC304" s="29">
        <v>2.98</v>
      </c>
      <c r="AD304" s="29">
        <v>3.26</v>
      </c>
      <c r="AE304" s="29">
        <v>1.59</v>
      </c>
      <c r="AF304" s="28">
        <v>1.58</v>
      </c>
      <c r="AG304" s="1">
        <f t="shared" si="17"/>
        <v>8.1327586206896552</v>
      </c>
      <c r="AH304" s="2">
        <v>342.81307692307689</v>
      </c>
      <c r="AI304" s="2">
        <f>AG304/100*AH$303</f>
        <v>6.7404590553985857</v>
      </c>
    </row>
    <row r="305" spans="1:35" x14ac:dyDescent="0.25">
      <c r="A305" s="4" t="s">
        <v>36</v>
      </c>
      <c r="B305" s="4" t="s">
        <v>65</v>
      </c>
      <c r="C305" s="4" t="s">
        <v>37</v>
      </c>
      <c r="D305" s="28">
        <v>2.1800000000000002</v>
      </c>
      <c r="E305" s="29">
        <v>2.36</v>
      </c>
      <c r="F305" s="29">
        <v>2.4500000000000002</v>
      </c>
      <c r="G305" s="29">
        <v>2.86</v>
      </c>
      <c r="H305" s="29">
        <v>2.86</v>
      </c>
      <c r="I305" s="29">
        <v>3.03</v>
      </c>
      <c r="J305" s="29">
        <v>3.77</v>
      </c>
      <c r="K305" s="29">
        <v>4.28</v>
      </c>
      <c r="L305" s="29">
        <v>4.28</v>
      </c>
      <c r="M305" s="29">
        <v>3.97</v>
      </c>
      <c r="N305" s="29">
        <v>4.3</v>
      </c>
      <c r="O305" s="29">
        <v>3.82</v>
      </c>
      <c r="P305" s="29">
        <v>3.7</v>
      </c>
      <c r="Q305" s="29">
        <v>3.49</v>
      </c>
      <c r="R305" s="28">
        <v>3.12</v>
      </c>
      <c r="S305" s="29">
        <v>2.93</v>
      </c>
      <c r="T305" s="29">
        <v>2.61</v>
      </c>
      <c r="U305" s="29">
        <v>2.15</v>
      </c>
      <c r="V305" s="29">
        <v>1.4</v>
      </c>
      <c r="W305" s="29">
        <v>0.94</v>
      </c>
      <c r="X305" s="29">
        <v>1</v>
      </c>
      <c r="Y305" s="29">
        <v>0.75</v>
      </c>
      <c r="Z305" s="29">
        <v>1.0900000000000001</v>
      </c>
      <c r="AA305" s="29">
        <v>0.89</v>
      </c>
      <c r="AB305" s="29">
        <v>1.17</v>
      </c>
      <c r="AC305" s="29">
        <v>1.25</v>
      </c>
      <c r="AD305" s="29">
        <v>1.24</v>
      </c>
      <c r="AE305" s="29">
        <v>0.75</v>
      </c>
      <c r="AF305" s="28">
        <v>0.59</v>
      </c>
      <c r="AG305" s="1">
        <f t="shared" si="17"/>
        <v>2.3872413793103444</v>
      </c>
      <c r="AH305" s="2">
        <v>84.884252050243958</v>
      </c>
      <c r="AI305" s="2">
        <f t="shared" si="19"/>
        <v>1.9785540827019037</v>
      </c>
    </row>
    <row r="306" spans="1:35" x14ac:dyDescent="0.25">
      <c r="A306" s="4" t="s">
        <v>38</v>
      </c>
      <c r="B306" s="4" t="s">
        <v>66</v>
      </c>
      <c r="C306" s="4" t="s">
        <v>39</v>
      </c>
      <c r="D306" s="28">
        <v>0.09</v>
      </c>
      <c r="E306" s="29">
        <v>0.18</v>
      </c>
      <c r="F306" s="29">
        <v>0.08</v>
      </c>
      <c r="G306" s="29">
        <v>0.14000000000000001</v>
      </c>
      <c r="H306" s="29">
        <v>0.13</v>
      </c>
      <c r="I306" s="29">
        <v>0.15</v>
      </c>
      <c r="J306" s="29">
        <v>0.14000000000000001</v>
      </c>
      <c r="K306" s="29">
        <v>0.14000000000000001</v>
      </c>
      <c r="L306" s="29">
        <v>0.08</v>
      </c>
      <c r="M306" s="29">
        <v>0.06</v>
      </c>
      <c r="N306" s="29">
        <v>0.09</v>
      </c>
      <c r="O306" s="29">
        <v>0.06</v>
      </c>
      <c r="P306" s="29">
        <v>0.06</v>
      </c>
      <c r="Q306" s="29">
        <v>0.04</v>
      </c>
      <c r="R306" s="28">
        <v>0.04</v>
      </c>
      <c r="S306" s="29">
        <v>0.04</v>
      </c>
      <c r="T306" s="29">
        <v>0.05</v>
      </c>
      <c r="U306" s="29">
        <v>0.08</v>
      </c>
      <c r="V306" s="29">
        <v>0.15</v>
      </c>
      <c r="W306" s="29">
        <v>0.19</v>
      </c>
      <c r="X306" s="29">
        <v>0.31</v>
      </c>
      <c r="Y306" s="29">
        <v>0.16</v>
      </c>
      <c r="Z306" s="29">
        <v>0.21</v>
      </c>
      <c r="AA306" s="29">
        <v>0.11</v>
      </c>
      <c r="AB306" s="29">
        <v>0.13</v>
      </c>
      <c r="AC306" s="29">
        <v>0.18</v>
      </c>
      <c r="AD306" s="29">
        <v>7.0000000000000007E-2</v>
      </c>
      <c r="AE306" s="29">
        <v>0.03</v>
      </c>
      <c r="AF306" s="28">
        <v>0.08</v>
      </c>
      <c r="AG306" s="1">
        <f t="shared" si="17"/>
        <v>0.11275862068965518</v>
      </c>
      <c r="AH306" s="2">
        <v>202.26692307692306</v>
      </c>
      <c r="AI306" s="2">
        <f t="shared" si="19"/>
        <v>9.3454742892318754E-2</v>
      </c>
    </row>
    <row r="307" spans="1:35" x14ac:dyDescent="0.25">
      <c r="A307" s="4" t="s">
        <v>40</v>
      </c>
      <c r="B307" s="4" t="s">
        <v>67</v>
      </c>
      <c r="C307" s="4" t="s">
        <v>41</v>
      </c>
      <c r="D307" s="28">
        <v>0.25</v>
      </c>
      <c r="E307" s="29">
        <v>0.4</v>
      </c>
      <c r="F307" s="29">
        <v>0.23</v>
      </c>
      <c r="G307" s="29">
        <v>0.31</v>
      </c>
      <c r="H307" s="29">
        <v>0.35</v>
      </c>
      <c r="I307" s="29">
        <v>0.38</v>
      </c>
      <c r="J307" s="29">
        <v>0.35</v>
      </c>
      <c r="K307" s="29">
        <v>0.28999999999999998</v>
      </c>
      <c r="L307" s="29">
        <v>0.2</v>
      </c>
      <c r="M307" s="29">
        <v>0.19</v>
      </c>
      <c r="N307" s="29">
        <v>0.15</v>
      </c>
      <c r="O307" s="29">
        <v>0.12</v>
      </c>
      <c r="P307" s="29">
        <v>0.13</v>
      </c>
      <c r="Q307" s="29">
        <v>0.1</v>
      </c>
      <c r="R307" s="28">
        <v>0.11</v>
      </c>
      <c r="S307" s="29">
        <v>0.12</v>
      </c>
      <c r="T307" s="29">
        <v>0.22</v>
      </c>
      <c r="U307" s="29">
        <v>0.23</v>
      </c>
      <c r="V307" s="29">
        <v>0.51</v>
      </c>
      <c r="W307" s="29">
        <v>0.6</v>
      </c>
      <c r="X307" s="29">
        <v>0.89</v>
      </c>
      <c r="Y307" s="29">
        <v>0.67</v>
      </c>
      <c r="Z307" s="29">
        <v>0.91</v>
      </c>
      <c r="AA307" s="29">
        <v>0.59</v>
      </c>
      <c r="AB307" s="29">
        <v>0.63</v>
      </c>
      <c r="AC307" s="29">
        <v>0.68</v>
      </c>
      <c r="AD307" s="29">
        <v>0.46</v>
      </c>
      <c r="AE307" s="29">
        <v>0.36</v>
      </c>
      <c r="AF307" s="28">
        <v>0.22</v>
      </c>
      <c r="AG307" s="1">
        <f t="shared" si="17"/>
        <v>0.3672413793103449</v>
      </c>
      <c r="AH307" s="2">
        <v>181.11538461538461</v>
      </c>
      <c r="AI307" s="2">
        <f t="shared" si="19"/>
        <v>0.30437095162177213</v>
      </c>
    </row>
    <row r="308" spans="1:35" x14ac:dyDescent="0.25">
      <c r="A308" s="4" t="s">
        <v>42</v>
      </c>
      <c r="B308" s="4" t="s">
        <v>68</v>
      </c>
      <c r="C308" s="4" t="s">
        <v>43</v>
      </c>
      <c r="D308" s="28">
        <v>0.35</v>
      </c>
      <c r="E308" s="29">
        <v>0.32</v>
      </c>
      <c r="F308" s="29">
        <v>0.34</v>
      </c>
      <c r="G308" s="29">
        <v>0.24</v>
      </c>
      <c r="H308" s="29">
        <v>0.49</v>
      </c>
      <c r="I308" s="29">
        <v>0.42</v>
      </c>
      <c r="J308" s="29">
        <v>0.31</v>
      </c>
      <c r="K308" s="29">
        <v>0.22</v>
      </c>
      <c r="L308" s="29">
        <v>0.22</v>
      </c>
      <c r="M308" s="29">
        <v>0.19</v>
      </c>
      <c r="N308" s="29">
        <v>0.22</v>
      </c>
      <c r="O308" s="29">
        <v>0.27</v>
      </c>
      <c r="P308" s="29">
        <v>0.25</v>
      </c>
      <c r="Q308" s="29">
        <v>0.28000000000000003</v>
      </c>
      <c r="R308" s="28">
        <v>0.24</v>
      </c>
      <c r="S308" s="29">
        <v>0.26</v>
      </c>
      <c r="T308" s="29">
        <v>0.38</v>
      </c>
      <c r="U308" s="29">
        <v>0.69</v>
      </c>
      <c r="V308" s="29">
        <v>0.78</v>
      </c>
      <c r="W308" s="29">
        <v>1.24</v>
      </c>
      <c r="X308" s="29">
        <v>1.43</v>
      </c>
      <c r="Y308" s="29">
        <v>0.86</v>
      </c>
      <c r="Z308" s="29">
        <v>1.34</v>
      </c>
      <c r="AA308" s="29">
        <v>0.8</v>
      </c>
      <c r="AB308" s="29">
        <v>0.82</v>
      </c>
      <c r="AC308" s="29">
        <v>0.78</v>
      </c>
      <c r="AD308" s="29">
        <v>0.72</v>
      </c>
      <c r="AE308" s="29">
        <v>0.46</v>
      </c>
      <c r="AF308" s="28">
        <v>0.3</v>
      </c>
      <c r="AG308" s="1">
        <f t="shared" si="17"/>
        <v>0.52482758620689673</v>
      </c>
      <c r="AH308" s="2">
        <v>272.15307692307692</v>
      </c>
      <c r="AI308" s="2">
        <f t="shared" si="19"/>
        <v>0.43497895621440119</v>
      </c>
    </row>
    <row r="309" spans="1:35" x14ac:dyDescent="0.2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I309" s="2"/>
    </row>
    <row r="310" spans="1:35" x14ac:dyDescent="0.25">
      <c r="A310" s="4" t="s">
        <v>2</v>
      </c>
      <c r="B310" s="4" t="s">
        <v>47</v>
      </c>
      <c r="C310" s="4" t="s">
        <v>3</v>
      </c>
      <c r="D310" s="28">
        <v>28.48</v>
      </c>
      <c r="E310" s="29">
        <v>25.73</v>
      </c>
      <c r="F310" s="29">
        <v>24.21</v>
      </c>
      <c r="G310" s="29">
        <v>24.43</v>
      </c>
      <c r="H310" s="29">
        <v>24.55</v>
      </c>
      <c r="I310" s="29">
        <v>24.5</v>
      </c>
      <c r="J310" s="29">
        <v>24.5</v>
      </c>
      <c r="K310" s="29">
        <v>25.64</v>
      </c>
      <c r="L310" s="29">
        <v>26.35</v>
      </c>
      <c r="M310" s="29">
        <v>26.47</v>
      </c>
      <c r="N310" s="29">
        <v>26.13</v>
      </c>
      <c r="O310" s="29">
        <v>26.34</v>
      </c>
      <c r="P310" s="29">
        <v>27.29</v>
      </c>
      <c r="Q310" s="29">
        <v>28.28</v>
      </c>
      <c r="R310" s="28">
        <v>29.27</v>
      </c>
      <c r="S310" s="29">
        <v>28.47</v>
      </c>
      <c r="T310" s="29">
        <v>24.44</v>
      </c>
      <c r="U310" s="29">
        <v>16.04</v>
      </c>
      <c r="V310" s="29">
        <v>14.51</v>
      </c>
      <c r="W310" s="29">
        <v>11.88</v>
      </c>
      <c r="X310" s="29">
        <v>10.6</v>
      </c>
      <c r="Y310" s="29">
        <v>9.27</v>
      </c>
      <c r="Z310" s="29">
        <v>10.24</v>
      </c>
      <c r="AA310" s="29">
        <v>12.4</v>
      </c>
      <c r="AB310" s="29">
        <v>11.83</v>
      </c>
      <c r="AC310" s="29">
        <v>12.42</v>
      </c>
      <c r="AD310" s="29">
        <v>12.28</v>
      </c>
      <c r="AE310" s="29">
        <v>12.36</v>
      </c>
      <c r="AF310" s="28">
        <v>12.86</v>
      </c>
      <c r="AG310" s="1">
        <f t="shared" si="17"/>
        <v>20.405862068965515</v>
      </c>
      <c r="AH310" s="2">
        <v>520.61115260144391</v>
      </c>
      <c r="AI310" s="2">
        <f>AG310/100*AH$317</f>
        <v>19.684068861804974</v>
      </c>
    </row>
    <row r="311" spans="1:35" x14ac:dyDescent="0.25">
      <c r="A311" s="4" t="s">
        <v>4</v>
      </c>
      <c r="B311" s="4" t="s">
        <v>49</v>
      </c>
      <c r="C311" s="4" t="s">
        <v>5</v>
      </c>
      <c r="D311" s="28">
        <v>0.72</v>
      </c>
      <c r="E311" s="29">
        <v>0.65</v>
      </c>
      <c r="F311" s="29">
        <v>0.26</v>
      </c>
      <c r="G311" s="29">
        <v>0.14000000000000001</v>
      </c>
      <c r="H311" s="29">
        <v>0.16</v>
      </c>
      <c r="I311" s="29">
        <v>0.12</v>
      </c>
      <c r="J311" s="29">
        <v>0.19</v>
      </c>
      <c r="K311" s="29">
        <v>0.17</v>
      </c>
      <c r="L311" s="29">
        <v>0.16</v>
      </c>
      <c r="M311" s="29">
        <v>0.16</v>
      </c>
      <c r="N311" s="29">
        <v>0.16</v>
      </c>
      <c r="O311" s="29">
        <v>0.16</v>
      </c>
      <c r="P311" s="29">
        <v>0.18</v>
      </c>
      <c r="Q311" s="29">
        <v>0.15</v>
      </c>
      <c r="R311" s="28">
        <v>0.17</v>
      </c>
      <c r="S311" s="29">
        <v>0.25</v>
      </c>
      <c r="T311" s="29">
        <v>0.3</v>
      </c>
      <c r="U311" s="29">
        <v>0.5</v>
      </c>
      <c r="V311" s="29">
        <v>0.51</v>
      </c>
      <c r="W311" s="29">
        <v>0.55000000000000004</v>
      </c>
      <c r="X311" s="29">
        <v>0.56999999999999995</v>
      </c>
      <c r="Y311" s="29">
        <v>0.57999999999999996</v>
      </c>
      <c r="Z311" s="29">
        <v>0.71</v>
      </c>
      <c r="AA311" s="29">
        <v>0.6</v>
      </c>
      <c r="AB311" s="29">
        <v>0.66</v>
      </c>
      <c r="AC311" s="29">
        <v>0.31</v>
      </c>
      <c r="AD311" s="29">
        <v>0.33</v>
      </c>
      <c r="AE311" s="29">
        <v>0.37</v>
      </c>
      <c r="AF311" s="28">
        <v>0.42</v>
      </c>
      <c r="AG311" s="1">
        <f t="shared" si="17"/>
        <v>0.35206896551724143</v>
      </c>
      <c r="AH311" s="2">
        <v>61.822517105535979</v>
      </c>
      <c r="AI311" s="2">
        <f t="shared" ref="AI311:AI329" si="20">AG311/100*AH$317</f>
        <v>0.33961563289627528</v>
      </c>
    </row>
    <row r="312" spans="1:35" x14ac:dyDescent="0.25">
      <c r="A312" s="4" t="s">
        <v>6</v>
      </c>
      <c r="B312" s="4" t="s">
        <v>50</v>
      </c>
      <c r="C312" s="4" t="s">
        <v>7</v>
      </c>
      <c r="D312" s="28">
        <v>8.59</v>
      </c>
      <c r="E312" s="29">
        <v>7.32</v>
      </c>
      <c r="F312" s="29">
        <v>8.7899999999999991</v>
      </c>
      <c r="G312" s="29">
        <v>9.5399999999999991</v>
      </c>
      <c r="H312" s="29">
        <v>9.6</v>
      </c>
      <c r="I312" s="29">
        <v>10.08</v>
      </c>
      <c r="J312" s="29">
        <v>11.33</v>
      </c>
      <c r="K312" s="29">
        <v>13.29</v>
      </c>
      <c r="L312" s="29">
        <v>15.07</v>
      </c>
      <c r="M312" s="29">
        <v>17.399999999999999</v>
      </c>
      <c r="N312" s="29">
        <v>18.34</v>
      </c>
      <c r="O312" s="29">
        <v>17.79</v>
      </c>
      <c r="P312" s="29">
        <v>16.440000000000001</v>
      </c>
      <c r="Q312" s="29">
        <v>15.62</v>
      </c>
      <c r="R312" s="28">
        <v>15.04</v>
      </c>
      <c r="S312" s="29">
        <v>14.5</v>
      </c>
      <c r="T312" s="29">
        <v>11.31</v>
      </c>
      <c r="U312" s="29">
        <v>7.09</v>
      </c>
      <c r="V312" s="29">
        <v>5.89</v>
      </c>
      <c r="W312" s="29">
        <v>5.4</v>
      </c>
      <c r="X312" s="29">
        <v>4.33</v>
      </c>
      <c r="Y312" s="29">
        <v>4.91</v>
      </c>
      <c r="Z312" s="29">
        <v>5.27</v>
      </c>
      <c r="AA312" s="29">
        <v>6.52</v>
      </c>
      <c r="AB312" s="29">
        <v>6.15</v>
      </c>
      <c r="AC312" s="29">
        <v>6.32</v>
      </c>
      <c r="AD312" s="29">
        <v>6.75</v>
      </c>
      <c r="AE312" s="29">
        <v>5.28</v>
      </c>
      <c r="AF312" s="28">
        <v>4.4400000000000004</v>
      </c>
      <c r="AG312" s="1">
        <f t="shared" si="17"/>
        <v>9.9448275862068947</v>
      </c>
      <c r="AH312" s="2">
        <v>516.7715384615384</v>
      </c>
      <c r="AI312" s="2">
        <f t="shared" si="20"/>
        <v>9.5930605805372924</v>
      </c>
    </row>
    <row r="313" spans="1:35" x14ac:dyDescent="0.25">
      <c r="A313" s="4" t="s">
        <v>8</v>
      </c>
      <c r="B313" s="4" t="s">
        <v>51</v>
      </c>
      <c r="C313" s="4" t="s">
        <v>9</v>
      </c>
      <c r="D313" s="28">
        <v>2.83</v>
      </c>
      <c r="E313" s="29">
        <v>2.4500000000000002</v>
      </c>
      <c r="F313" s="29">
        <v>2.67</v>
      </c>
      <c r="G313" s="29">
        <v>2.68</v>
      </c>
      <c r="H313" s="29">
        <v>2.4700000000000002</v>
      </c>
      <c r="I313" s="29">
        <v>2.58</v>
      </c>
      <c r="J313" s="29">
        <v>2.82</v>
      </c>
      <c r="K313" s="29">
        <v>2.9</v>
      </c>
      <c r="L313" s="29">
        <v>2.99</v>
      </c>
      <c r="M313" s="29">
        <v>3.16</v>
      </c>
      <c r="N313" s="29">
        <v>3.36</v>
      </c>
      <c r="O313" s="29">
        <v>4.24</v>
      </c>
      <c r="P313" s="29">
        <v>4.3499999999999996</v>
      </c>
      <c r="Q313" s="29">
        <v>4.54</v>
      </c>
      <c r="R313" s="28">
        <v>4.7300000000000004</v>
      </c>
      <c r="S313" s="29">
        <v>5.0599999999999996</v>
      </c>
      <c r="T313" s="29">
        <v>4.8899999999999997</v>
      </c>
      <c r="U313" s="29">
        <v>3.38</v>
      </c>
      <c r="V313" s="29">
        <v>2.71</v>
      </c>
      <c r="W313" s="29">
        <v>2.63</v>
      </c>
      <c r="X313" s="29">
        <v>2.5099999999999998</v>
      </c>
      <c r="Y313" s="29">
        <v>2.41</v>
      </c>
      <c r="Z313" s="29">
        <v>2.94</v>
      </c>
      <c r="AA313" s="29">
        <v>2.94</v>
      </c>
      <c r="AB313" s="29">
        <v>2.6</v>
      </c>
      <c r="AC313" s="29">
        <v>2.81</v>
      </c>
      <c r="AD313" s="29">
        <v>2.65</v>
      </c>
      <c r="AE313" s="29">
        <v>2.98</v>
      </c>
      <c r="AF313" s="28">
        <v>2.92</v>
      </c>
      <c r="AG313" s="1">
        <f t="shared" si="17"/>
        <v>3.1793103448275861</v>
      </c>
      <c r="AH313" s="2">
        <v>355.24692307692305</v>
      </c>
      <c r="AI313" s="2">
        <f t="shared" si="20"/>
        <v>3.0668522382993708</v>
      </c>
    </row>
    <row r="314" spans="1:35" x14ac:dyDescent="0.25">
      <c r="A314" s="4" t="s">
        <v>10</v>
      </c>
      <c r="B314" s="4" t="s">
        <v>52</v>
      </c>
      <c r="C314" s="4" t="s">
        <v>11</v>
      </c>
      <c r="D314" s="28">
        <v>0.26</v>
      </c>
      <c r="E314" s="29">
        <v>0.22</v>
      </c>
      <c r="F314" s="29">
        <v>0.43</v>
      </c>
      <c r="G314" s="29">
        <v>0.28000000000000003</v>
      </c>
      <c r="H314" s="29">
        <v>0.28999999999999998</v>
      </c>
      <c r="I314" s="29">
        <v>0.11</v>
      </c>
      <c r="J314" s="29">
        <v>0.19</v>
      </c>
      <c r="K314" s="29">
        <v>0.16</v>
      </c>
      <c r="L314" s="29">
        <v>0.17</v>
      </c>
      <c r="M314" s="29">
        <v>0.12</v>
      </c>
      <c r="N314" s="29">
        <v>0.12</v>
      </c>
      <c r="O314" s="29">
        <v>0.14000000000000001</v>
      </c>
      <c r="P314" s="29">
        <v>0.11</v>
      </c>
      <c r="Q314" s="29">
        <v>0.12</v>
      </c>
      <c r="R314" s="28">
        <v>0.1</v>
      </c>
      <c r="S314" s="29">
        <v>0.17</v>
      </c>
      <c r="T314" s="29">
        <v>0.21</v>
      </c>
      <c r="U314" s="29">
        <v>0.25</v>
      </c>
      <c r="V314" s="29">
        <v>0.28000000000000003</v>
      </c>
      <c r="W314" s="29">
        <v>0.37</v>
      </c>
      <c r="X314" s="29">
        <v>0.56999999999999995</v>
      </c>
      <c r="Y314" s="29">
        <v>0.36</v>
      </c>
      <c r="Z314" s="29">
        <v>0.54</v>
      </c>
      <c r="AA314" s="29">
        <v>0.41</v>
      </c>
      <c r="AB314" s="29">
        <v>0.45</v>
      </c>
      <c r="AC314" s="29">
        <v>0.37</v>
      </c>
      <c r="AD314" s="29">
        <v>0.35</v>
      </c>
      <c r="AE314" s="29">
        <v>0.52</v>
      </c>
      <c r="AF314" s="28">
        <v>0.54</v>
      </c>
      <c r="AG314" s="1">
        <f t="shared" si="17"/>
        <v>0.28310344827586209</v>
      </c>
      <c r="AH314" s="2">
        <v>180.49385908209436</v>
      </c>
      <c r="AI314" s="2">
        <f t="shared" si="20"/>
        <v>0.27308955397438001</v>
      </c>
    </row>
    <row r="315" spans="1:35" x14ac:dyDescent="0.25">
      <c r="A315" s="4" t="s">
        <v>12</v>
      </c>
      <c r="B315" s="4" t="s">
        <v>53</v>
      </c>
      <c r="C315" s="4" t="s">
        <v>13</v>
      </c>
      <c r="D315" s="28">
        <v>6.72</v>
      </c>
      <c r="E315" s="29">
        <v>6.17</v>
      </c>
      <c r="F315" s="29">
        <v>6.7</v>
      </c>
      <c r="G315" s="29">
        <v>6.88</v>
      </c>
      <c r="H315" s="29">
        <v>7.18</v>
      </c>
      <c r="I315" s="29">
        <v>7.67</v>
      </c>
      <c r="J315" s="29">
        <v>8.15</v>
      </c>
      <c r="K315" s="29">
        <v>8.84</v>
      </c>
      <c r="L315" s="29">
        <v>9.18</v>
      </c>
      <c r="M315" s="29">
        <v>8.83</v>
      </c>
      <c r="N315" s="29">
        <v>8.69</v>
      </c>
      <c r="O315" s="29">
        <v>8.94</v>
      </c>
      <c r="P315" s="29">
        <v>8.42</v>
      </c>
      <c r="Q315" s="29">
        <v>8.15</v>
      </c>
      <c r="R315" s="28">
        <v>7.99</v>
      </c>
      <c r="S315" s="29">
        <v>8.1</v>
      </c>
      <c r="T315" s="29">
        <v>8.4600000000000009</v>
      </c>
      <c r="U315" s="29">
        <v>6</v>
      </c>
      <c r="V315" s="29">
        <v>4.57</v>
      </c>
      <c r="W315" s="29">
        <v>4.1900000000000004</v>
      </c>
      <c r="X315" s="29">
        <v>3.21</v>
      </c>
      <c r="Y315" s="29">
        <v>3.38</v>
      </c>
      <c r="Z315" s="29">
        <v>3.67</v>
      </c>
      <c r="AA315" s="29">
        <v>3.62</v>
      </c>
      <c r="AB315" s="29">
        <v>3.94</v>
      </c>
      <c r="AC315" s="29">
        <v>4.05</v>
      </c>
      <c r="AD315" s="29">
        <v>3.8</v>
      </c>
      <c r="AE315" s="29">
        <v>3.43</v>
      </c>
      <c r="AF315" s="28">
        <v>3.61</v>
      </c>
      <c r="AG315" s="1">
        <f t="shared" si="17"/>
        <v>6.2944827586206902</v>
      </c>
      <c r="AH315" s="2">
        <v>161.49159084642955</v>
      </c>
      <c r="AI315" s="2">
        <f t="shared" si="20"/>
        <v>6.0718352232013793</v>
      </c>
    </row>
    <row r="316" spans="1:35" x14ac:dyDescent="0.25">
      <c r="A316" s="4" t="s">
        <v>14</v>
      </c>
      <c r="B316" s="4" t="s">
        <v>54</v>
      </c>
      <c r="C316" s="4" t="s">
        <v>15</v>
      </c>
      <c r="D316" s="28">
        <v>2.25</v>
      </c>
      <c r="E316" s="29">
        <v>1.93</v>
      </c>
      <c r="F316" s="29">
        <v>2.39</v>
      </c>
      <c r="G316" s="29">
        <v>2.14</v>
      </c>
      <c r="H316" s="29">
        <v>1.83</v>
      </c>
      <c r="I316" s="29">
        <v>1.92</v>
      </c>
      <c r="J316" s="29">
        <v>1.72</v>
      </c>
      <c r="K316" s="29">
        <v>1.57</v>
      </c>
      <c r="L316" s="29">
        <v>1.49</v>
      </c>
      <c r="M316" s="29">
        <v>1.72</v>
      </c>
      <c r="N316" s="29">
        <v>1.61</v>
      </c>
      <c r="O316" s="29">
        <v>1.63</v>
      </c>
      <c r="P316" s="29">
        <v>1.64</v>
      </c>
      <c r="Q316" s="29">
        <v>1.71</v>
      </c>
      <c r="R316" s="28">
        <v>1.74</v>
      </c>
      <c r="S316" s="29">
        <v>1.86</v>
      </c>
      <c r="T316" s="29">
        <v>1.97</v>
      </c>
      <c r="U316" s="29">
        <v>1.91</v>
      </c>
      <c r="V316" s="29">
        <v>1.42</v>
      </c>
      <c r="W316" s="29">
        <v>1.2</v>
      </c>
      <c r="X316" s="29">
        <v>1.22</v>
      </c>
      <c r="Y316" s="29">
        <v>1.1200000000000001</v>
      </c>
      <c r="Z316" s="29">
        <v>1.0900000000000001</v>
      </c>
      <c r="AA316" s="29">
        <v>1.1299999999999999</v>
      </c>
      <c r="AB316" s="29">
        <v>1.21</v>
      </c>
      <c r="AC316" s="29">
        <v>1.53</v>
      </c>
      <c r="AD316" s="29">
        <v>1.31</v>
      </c>
      <c r="AE316" s="29">
        <v>1.34</v>
      </c>
      <c r="AF316" s="28">
        <v>1.19</v>
      </c>
      <c r="AG316" s="1">
        <f t="shared" si="17"/>
        <v>1.6134482758620692</v>
      </c>
      <c r="AH316" s="2">
        <v>95.661963664476218</v>
      </c>
      <c r="AI316" s="2">
        <f t="shared" si="20"/>
        <v>1.5563776163777396</v>
      </c>
    </row>
    <row r="317" spans="1:35" x14ac:dyDescent="0.25">
      <c r="A317" s="32" t="s">
        <v>16</v>
      </c>
      <c r="B317" s="32" t="s">
        <v>56</v>
      </c>
      <c r="C317" s="32" t="s">
        <v>17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>
        <v>0</v>
      </c>
      <c r="AB317" s="28">
        <v>0</v>
      </c>
      <c r="AC317" s="28">
        <v>0</v>
      </c>
      <c r="AD317" s="28">
        <v>0</v>
      </c>
      <c r="AE317" s="28">
        <v>0</v>
      </c>
      <c r="AF317" s="28">
        <v>0</v>
      </c>
      <c r="AG317" s="1">
        <f t="shared" si="17"/>
        <v>0</v>
      </c>
      <c r="AH317" s="2">
        <v>96.462814436748104</v>
      </c>
      <c r="AI317" s="1">
        <f t="shared" si="20"/>
        <v>0</v>
      </c>
    </row>
    <row r="318" spans="1:35" x14ac:dyDescent="0.25">
      <c r="A318" s="4" t="s">
        <v>18</v>
      </c>
      <c r="B318" s="4" t="s">
        <v>55</v>
      </c>
      <c r="C318" s="4" t="s">
        <v>19</v>
      </c>
      <c r="D318" s="28">
        <v>10.56</v>
      </c>
      <c r="E318" s="29">
        <v>12.92</v>
      </c>
      <c r="F318" s="29">
        <v>12.85</v>
      </c>
      <c r="G318" s="29">
        <v>11.08</v>
      </c>
      <c r="H318" s="29">
        <v>12.6</v>
      </c>
      <c r="I318" s="29">
        <v>10.48</v>
      </c>
      <c r="J318" s="29">
        <v>9.2799999999999994</v>
      </c>
      <c r="K318" s="29">
        <v>7.07</v>
      </c>
      <c r="L318" s="29">
        <v>6.43</v>
      </c>
      <c r="M318" s="29">
        <v>6.87</v>
      </c>
      <c r="N318" s="29">
        <v>6.13</v>
      </c>
      <c r="O318" s="29">
        <v>5.75</v>
      </c>
      <c r="P318" s="29">
        <v>5.55</v>
      </c>
      <c r="Q318" s="29">
        <v>6.4</v>
      </c>
      <c r="R318" s="28">
        <v>7.44</v>
      </c>
      <c r="S318" s="29">
        <v>9.1300000000000008</v>
      </c>
      <c r="T318" s="29">
        <v>12.47</v>
      </c>
      <c r="U318" s="29">
        <v>19.39</v>
      </c>
      <c r="V318" s="29">
        <v>17.2</v>
      </c>
      <c r="W318" s="29">
        <v>21.3</v>
      </c>
      <c r="X318" s="29">
        <v>23.36</v>
      </c>
      <c r="Y318" s="29">
        <v>23.74</v>
      </c>
      <c r="Z318" s="29">
        <v>23.79</v>
      </c>
      <c r="AA318" s="29">
        <v>24.28</v>
      </c>
      <c r="AB318" s="29">
        <v>25.04</v>
      </c>
      <c r="AC318" s="29">
        <v>26.01</v>
      </c>
      <c r="AD318" s="29">
        <v>27.94</v>
      </c>
      <c r="AE318" s="29">
        <v>27.29</v>
      </c>
      <c r="AF318" s="28">
        <v>27.19</v>
      </c>
      <c r="AG318" s="1">
        <f t="shared" si="17"/>
        <v>15.156551724137934</v>
      </c>
      <c r="AH318" s="2">
        <v>119.33</v>
      </c>
      <c r="AI318" s="2">
        <f t="shared" si="20"/>
        <v>14.62043636466492</v>
      </c>
    </row>
    <row r="319" spans="1:35" x14ac:dyDescent="0.25">
      <c r="A319" s="4" t="s">
        <v>20</v>
      </c>
      <c r="B319" s="4" t="s">
        <v>57</v>
      </c>
      <c r="C319" s="4" t="s">
        <v>21</v>
      </c>
      <c r="D319" s="28">
        <v>1.3</v>
      </c>
      <c r="E319" s="29">
        <v>1.28</v>
      </c>
      <c r="F319" s="29">
        <v>1.0900000000000001</v>
      </c>
      <c r="G319" s="29">
        <v>1.03</v>
      </c>
      <c r="H319" s="29">
        <v>0.84</v>
      </c>
      <c r="I319" s="29">
        <v>0.78</v>
      </c>
      <c r="J319" s="29">
        <v>0.79</v>
      </c>
      <c r="K319" s="29">
        <v>0.64</v>
      </c>
      <c r="L319" s="29">
        <v>0.56999999999999995</v>
      </c>
      <c r="M319" s="29">
        <v>0.52</v>
      </c>
      <c r="N319" s="29">
        <v>0.56000000000000005</v>
      </c>
      <c r="O319" s="29">
        <v>0.48</v>
      </c>
      <c r="P319" s="29">
        <v>0.56999999999999995</v>
      </c>
      <c r="Q319" s="29">
        <v>0.51</v>
      </c>
      <c r="R319" s="28">
        <v>0.53</v>
      </c>
      <c r="S319" s="29">
        <v>0.48</v>
      </c>
      <c r="T319" s="29">
        <v>0.71</v>
      </c>
      <c r="U319" s="29">
        <v>0.79</v>
      </c>
      <c r="V319" s="29">
        <v>0.72</v>
      </c>
      <c r="W319" s="29">
        <v>0.67</v>
      </c>
      <c r="X319" s="29">
        <v>0.56000000000000005</v>
      </c>
      <c r="Y319" s="29">
        <v>0.79</v>
      </c>
      <c r="Z319" s="29">
        <v>0.59</v>
      </c>
      <c r="AA319" s="29">
        <v>0.56000000000000005</v>
      </c>
      <c r="AB319" s="29">
        <v>0.51</v>
      </c>
      <c r="AC319" s="29">
        <v>0.48</v>
      </c>
      <c r="AD319" s="29">
        <v>0.39</v>
      </c>
      <c r="AE319" s="29">
        <v>0.26</v>
      </c>
      <c r="AF319" s="28">
        <v>0.34</v>
      </c>
      <c r="AG319" s="1">
        <f t="shared" si="17"/>
        <v>0.66689655172413809</v>
      </c>
      <c r="AH319" s="2">
        <v>110.31076923076922</v>
      </c>
      <c r="AI319" s="2">
        <f t="shared" si="20"/>
        <v>0.64330718317472713</v>
      </c>
    </row>
    <row r="320" spans="1:35" x14ac:dyDescent="0.25">
      <c r="A320" s="4" t="s">
        <v>22</v>
      </c>
      <c r="B320" s="4" t="s">
        <v>58</v>
      </c>
      <c r="C320" s="4" t="s">
        <v>23</v>
      </c>
      <c r="D320" s="28">
        <v>1.57</v>
      </c>
      <c r="E320" s="29">
        <v>1.25</v>
      </c>
      <c r="F320" s="29">
        <v>1.27</v>
      </c>
      <c r="G320" s="29">
        <v>1.69</v>
      </c>
      <c r="H320" s="29">
        <v>1.75</v>
      </c>
      <c r="I320" s="29">
        <v>1.67</v>
      </c>
      <c r="J320" s="29">
        <v>1.79</v>
      </c>
      <c r="K320" s="29">
        <v>2</v>
      </c>
      <c r="L320" s="29">
        <v>1.82</v>
      </c>
      <c r="M320" s="29">
        <v>1.69</v>
      </c>
      <c r="N320" s="29">
        <v>1.86</v>
      </c>
      <c r="O320" s="29">
        <v>1.91</v>
      </c>
      <c r="P320" s="29">
        <v>1.81</v>
      </c>
      <c r="Q320" s="29">
        <v>1.56</v>
      </c>
      <c r="R320" s="28">
        <v>1.59</v>
      </c>
      <c r="S320" s="29">
        <v>1.46</v>
      </c>
      <c r="T320" s="29">
        <v>1.45</v>
      </c>
      <c r="U320" s="29">
        <v>1.63</v>
      </c>
      <c r="V320" s="29">
        <v>1</v>
      </c>
      <c r="W320" s="29">
        <v>0.7</v>
      </c>
      <c r="X320" s="29">
        <v>0.53</v>
      </c>
      <c r="Y320" s="29">
        <v>0.72</v>
      </c>
      <c r="Z320" s="29">
        <v>0.86</v>
      </c>
      <c r="AA320" s="29">
        <v>0.92</v>
      </c>
      <c r="AB320" s="29">
        <v>0.77</v>
      </c>
      <c r="AC320" s="29">
        <v>0.82</v>
      </c>
      <c r="AD320" s="29">
        <v>0.61</v>
      </c>
      <c r="AE320" s="29">
        <v>0.51</v>
      </c>
      <c r="AF320" s="28">
        <v>0.82</v>
      </c>
      <c r="AG320" s="1">
        <f t="shared" si="17"/>
        <v>1.3113793103448277</v>
      </c>
      <c r="AH320" s="2">
        <v>503.15384615384613</v>
      </c>
      <c r="AI320" s="2">
        <f t="shared" si="20"/>
        <v>1.2649933906998381</v>
      </c>
    </row>
    <row r="321" spans="1:35" x14ac:dyDescent="0.25">
      <c r="A321" s="4" t="s">
        <v>24</v>
      </c>
      <c r="B321" s="4" t="s">
        <v>59</v>
      </c>
      <c r="C321" s="4" t="s">
        <v>25</v>
      </c>
      <c r="D321" s="28">
        <v>0.17</v>
      </c>
      <c r="E321" s="29">
        <v>0.09</v>
      </c>
      <c r="F321" s="29">
        <v>0.43</v>
      </c>
      <c r="G321" s="29">
        <v>0.54</v>
      </c>
      <c r="H321" s="29">
        <v>0.28999999999999998</v>
      </c>
      <c r="I321" s="29">
        <v>0.17</v>
      </c>
      <c r="J321" s="29">
        <v>0.16</v>
      </c>
      <c r="K321" s="29">
        <v>0.11</v>
      </c>
      <c r="L321" s="29">
        <v>7.0000000000000007E-2</v>
      </c>
      <c r="M321" s="29">
        <v>0.11</v>
      </c>
      <c r="N321" s="29">
        <v>0.08</v>
      </c>
      <c r="O321" s="29">
        <v>0.09</v>
      </c>
      <c r="P321" s="29">
        <v>0.13</v>
      </c>
      <c r="Q321" s="29">
        <v>0.08</v>
      </c>
      <c r="R321" s="28">
        <v>0.09</v>
      </c>
      <c r="S321" s="29">
        <v>0.09</v>
      </c>
      <c r="T321" s="29">
        <v>0.16</v>
      </c>
      <c r="U321" s="29">
        <v>0.28999999999999998</v>
      </c>
      <c r="V321" s="29">
        <v>0.38</v>
      </c>
      <c r="W321" s="29">
        <v>0.37</v>
      </c>
      <c r="X321" s="29">
        <v>0.54</v>
      </c>
      <c r="Y321" s="29">
        <v>0.46</v>
      </c>
      <c r="Z321" s="29">
        <v>0.68</v>
      </c>
      <c r="AA321" s="29">
        <v>0.51</v>
      </c>
      <c r="AB321" s="29">
        <v>0.4</v>
      </c>
      <c r="AC321" s="29">
        <v>0.32</v>
      </c>
      <c r="AD321" s="29">
        <v>0.33</v>
      </c>
      <c r="AE321" s="29">
        <v>0.21</v>
      </c>
      <c r="AF321" s="28">
        <v>0.28000000000000003</v>
      </c>
      <c r="AG321" s="1">
        <f t="shared" si="17"/>
        <v>0.26310344827586207</v>
      </c>
      <c r="AH321" s="2">
        <v>384.4207965947096</v>
      </c>
      <c r="AI321" s="2">
        <f t="shared" si="20"/>
        <v>0.25379699108703035</v>
      </c>
    </row>
    <row r="322" spans="1:35" x14ac:dyDescent="0.25">
      <c r="A322" s="4" t="s">
        <v>26</v>
      </c>
      <c r="B322" s="4" t="s">
        <v>60</v>
      </c>
      <c r="C322" s="4" t="s">
        <v>27</v>
      </c>
      <c r="D322" s="28">
        <v>0.19</v>
      </c>
      <c r="E322" s="29">
        <v>0.2</v>
      </c>
      <c r="F322" s="29">
        <v>0.15</v>
      </c>
      <c r="G322" s="29">
        <v>0.1</v>
      </c>
      <c r="H322" s="29">
        <v>0.12</v>
      </c>
      <c r="I322" s="29">
        <v>0.11</v>
      </c>
      <c r="J322" s="29">
        <v>0.1</v>
      </c>
      <c r="K322" s="29">
        <v>0.12</v>
      </c>
      <c r="L322" s="29">
        <v>0.09</v>
      </c>
      <c r="M322" s="29">
        <v>0.06</v>
      </c>
      <c r="N322" s="29">
        <v>0.08</v>
      </c>
      <c r="O322" s="29">
        <v>7.0000000000000007E-2</v>
      </c>
      <c r="P322" s="29">
        <v>7.0000000000000007E-2</v>
      </c>
      <c r="Q322" s="29">
        <v>0.04</v>
      </c>
      <c r="R322" s="28">
        <v>0.03</v>
      </c>
      <c r="S322" s="29">
        <v>0.05</v>
      </c>
      <c r="T322" s="29">
        <v>0.1</v>
      </c>
      <c r="U322" s="29">
        <v>0.14000000000000001</v>
      </c>
      <c r="V322" s="29">
        <v>0.13</v>
      </c>
      <c r="W322" s="29">
        <v>0.19</v>
      </c>
      <c r="X322" s="29">
        <v>0.23</v>
      </c>
      <c r="Y322" s="29">
        <v>0.2</v>
      </c>
      <c r="Z322" s="29">
        <v>0.19</v>
      </c>
      <c r="AA322" s="29">
        <v>0.16</v>
      </c>
      <c r="AB322" s="29">
        <v>0.17</v>
      </c>
      <c r="AC322" s="29">
        <v>0.18</v>
      </c>
      <c r="AD322" s="29">
        <v>0.21</v>
      </c>
      <c r="AE322" s="29">
        <v>0.15</v>
      </c>
      <c r="AF322" s="28">
        <v>0.15</v>
      </c>
      <c r="AG322" s="1">
        <f t="shared" si="17"/>
        <v>0.13034482758620691</v>
      </c>
      <c r="AH322" s="2">
        <v>74.730769230769226</v>
      </c>
      <c r="AI322" s="2">
        <f t="shared" si="20"/>
        <v>0.12573428916238202</v>
      </c>
    </row>
    <row r="323" spans="1:35" x14ac:dyDescent="0.25">
      <c r="A323" s="4" t="s">
        <v>28</v>
      </c>
      <c r="B323" s="4" t="s">
        <v>61</v>
      </c>
      <c r="C323" s="4" t="s">
        <v>29</v>
      </c>
      <c r="D323" s="28">
        <v>0.2</v>
      </c>
      <c r="E323" s="29">
        <v>0.16</v>
      </c>
      <c r="F323" s="29">
        <v>0.21</v>
      </c>
      <c r="G323" s="29">
        <v>0.14000000000000001</v>
      </c>
      <c r="H323" s="29">
        <v>0.14000000000000001</v>
      </c>
      <c r="I323" s="29">
        <v>0.17</v>
      </c>
      <c r="J323" s="29">
        <v>0.17</v>
      </c>
      <c r="K323" s="29">
        <v>0.13</v>
      </c>
      <c r="L323" s="29">
        <v>0.1</v>
      </c>
      <c r="M323" s="29">
        <v>0.13</v>
      </c>
      <c r="N323" s="29">
        <v>0.14000000000000001</v>
      </c>
      <c r="O323" s="29">
        <v>0.13</v>
      </c>
      <c r="P323" s="29">
        <v>0.15</v>
      </c>
      <c r="Q323" s="29">
        <v>0.15</v>
      </c>
      <c r="R323" s="28">
        <v>0.13</v>
      </c>
      <c r="S323" s="29">
        <v>0.15</v>
      </c>
      <c r="T323" s="29">
        <v>0.21</v>
      </c>
      <c r="U323" s="29">
        <v>0.26</v>
      </c>
      <c r="V323" s="29">
        <v>0.31</v>
      </c>
      <c r="W323" s="29">
        <v>0.28999999999999998</v>
      </c>
      <c r="X323" s="29">
        <v>0.37</v>
      </c>
      <c r="Y323" s="29">
        <v>0.37</v>
      </c>
      <c r="Z323" s="29">
        <v>0.4</v>
      </c>
      <c r="AA323" s="29">
        <v>0.18</v>
      </c>
      <c r="AB323" s="29">
        <v>0.28999999999999998</v>
      </c>
      <c r="AC323" s="29">
        <v>0.27</v>
      </c>
      <c r="AD323" s="29">
        <v>0.16</v>
      </c>
      <c r="AE323" s="29">
        <v>0.18</v>
      </c>
      <c r="AF323" s="28">
        <v>0.24</v>
      </c>
      <c r="AG323" s="1">
        <f t="shared" si="17"/>
        <v>0.20448275862068965</v>
      </c>
      <c r="AH323" s="2">
        <v>309.2746153846154</v>
      </c>
      <c r="AI323" s="2">
        <f t="shared" si="20"/>
        <v>0.19724982400341937</v>
      </c>
    </row>
    <row r="324" spans="1:35" x14ac:dyDescent="0.25">
      <c r="A324" s="4" t="s">
        <v>30</v>
      </c>
      <c r="B324" s="4" t="s">
        <v>62</v>
      </c>
      <c r="C324" s="4" t="s">
        <v>31</v>
      </c>
      <c r="D324" s="28">
        <v>1.55</v>
      </c>
      <c r="E324" s="29">
        <v>1.66</v>
      </c>
      <c r="F324" s="29">
        <v>1.59</v>
      </c>
      <c r="G324" s="29">
        <v>1.37</v>
      </c>
      <c r="H324" s="29">
        <v>1.4</v>
      </c>
      <c r="I324" s="29">
        <v>1.17</v>
      </c>
      <c r="J324" s="29">
        <v>1.26</v>
      </c>
      <c r="K324" s="29">
        <v>1.05</v>
      </c>
      <c r="L324" s="29">
        <v>0.85</v>
      </c>
      <c r="M324" s="29">
        <v>0.77</v>
      </c>
      <c r="N324" s="29">
        <v>0.7</v>
      </c>
      <c r="O324" s="29">
        <v>0.75</v>
      </c>
      <c r="P324" s="29">
        <v>0.68</v>
      </c>
      <c r="Q324" s="29">
        <v>0.71</v>
      </c>
      <c r="R324" s="28">
        <v>0.8</v>
      </c>
      <c r="S324" s="29">
        <v>0.79</v>
      </c>
      <c r="T324" s="29">
        <v>0.92</v>
      </c>
      <c r="U324" s="29">
        <v>1.54</v>
      </c>
      <c r="V324" s="29">
        <v>1.71</v>
      </c>
      <c r="W324" s="29">
        <v>1.6</v>
      </c>
      <c r="X324" s="29">
        <v>1.75</v>
      </c>
      <c r="Y324" s="29">
        <v>1.65</v>
      </c>
      <c r="Z324" s="29">
        <v>1.34</v>
      </c>
      <c r="AA324" s="29">
        <v>1.44</v>
      </c>
      <c r="AB324" s="29">
        <v>1.26</v>
      </c>
      <c r="AC324" s="29">
        <v>1.3</v>
      </c>
      <c r="AD324" s="29">
        <v>1.32</v>
      </c>
      <c r="AE324" s="29">
        <v>0.97</v>
      </c>
      <c r="AF324" s="28">
        <v>1.44</v>
      </c>
      <c r="AG324" s="1">
        <f t="shared" ref="AG324:AG387" si="21">AVERAGE(D324:AF324)</f>
        <v>1.2186206896551723</v>
      </c>
      <c r="AH324" s="2">
        <v>208.59728506787332</v>
      </c>
      <c r="AI324" s="2">
        <f t="shared" si="20"/>
        <v>1.175515814549889</v>
      </c>
    </row>
    <row r="325" spans="1:35" x14ac:dyDescent="0.25">
      <c r="A325" s="4" t="s">
        <v>32</v>
      </c>
      <c r="B325" s="4" t="s">
        <v>63</v>
      </c>
      <c r="C325" s="4" t="s">
        <v>33</v>
      </c>
      <c r="D325" s="28">
        <v>0.92</v>
      </c>
      <c r="E325" s="29">
        <v>0.89</v>
      </c>
      <c r="F325" s="29">
        <v>0.66</v>
      </c>
      <c r="G325" s="29">
        <v>0.59</v>
      </c>
      <c r="H325" s="29">
        <v>0.44</v>
      </c>
      <c r="I325" s="29">
        <v>0.39</v>
      </c>
      <c r="J325" s="29">
        <v>0.36</v>
      </c>
      <c r="K325" s="29">
        <v>0.44</v>
      </c>
      <c r="L325" s="29">
        <v>0.38</v>
      </c>
      <c r="M325" s="29">
        <v>0.39</v>
      </c>
      <c r="N325" s="29">
        <v>0.43</v>
      </c>
      <c r="O325" s="29">
        <v>0.4</v>
      </c>
      <c r="P325" s="29">
        <v>0.4</v>
      </c>
      <c r="Q325" s="29">
        <v>0.41</v>
      </c>
      <c r="R325" s="28">
        <v>0.42</v>
      </c>
      <c r="S325" s="29">
        <v>0.4</v>
      </c>
      <c r="T325" s="29">
        <v>0.59</v>
      </c>
      <c r="U325" s="29">
        <v>0.83</v>
      </c>
      <c r="V325" s="29">
        <v>0.67</v>
      </c>
      <c r="W325" s="29">
        <v>0.63</v>
      </c>
      <c r="X325" s="29">
        <v>0.62</v>
      </c>
      <c r="Y325" s="29">
        <v>0.55000000000000004</v>
      </c>
      <c r="Z325" s="29">
        <v>0.54</v>
      </c>
      <c r="AA325" s="29">
        <v>0.44</v>
      </c>
      <c r="AB325" s="29">
        <v>0.42</v>
      </c>
      <c r="AC325" s="29">
        <v>0.5</v>
      </c>
      <c r="AD325" s="29">
        <v>0.37</v>
      </c>
      <c r="AE325" s="29">
        <v>0.48</v>
      </c>
      <c r="AF325" s="28">
        <v>0.52</v>
      </c>
      <c r="AG325" s="1">
        <f t="shared" si="21"/>
        <v>0.52</v>
      </c>
      <c r="AH325" s="2">
        <v>82.880353023768919</v>
      </c>
      <c r="AI325" s="2">
        <f t="shared" si="20"/>
        <v>0.50160663507109016</v>
      </c>
    </row>
    <row r="326" spans="1:35" x14ac:dyDescent="0.25">
      <c r="A326" s="4" t="s">
        <v>34</v>
      </c>
      <c r="B326" s="4" t="s">
        <v>64</v>
      </c>
      <c r="C326" s="4" t="s">
        <v>35</v>
      </c>
      <c r="D326" s="28">
        <v>5.27</v>
      </c>
      <c r="E326" s="29">
        <v>4.43</v>
      </c>
      <c r="F326" s="29">
        <v>5.52</v>
      </c>
      <c r="G326" s="29">
        <v>6.85</v>
      </c>
      <c r="H326" s="29">
        <v>6.53</v>
      </c>
      <c r="I326" s="29">
        <v>7.33</v>
      </c>
      <c r="J326" s="29">
        <v>7.89</v>
      </c>
      <c r="K326" s="29">
        <v>9.94</v>
      </c>
      <c r="L326" s="29">
        <v>10.39</v>
      </c>
      <c r="M326" s="29">
        <v>10.5</v>
      </c>
      <c r="N326" s="29">
        <v>11.75</v>
      </c>
      <c r="O326" s="29">
        <v>10.85</v>
      </c>
      <c r="P326" s="29">
        <v>9.14</v>
      </c>
      <c r="Q326" s="29">
        <v>7.74</v>
      </c>
      <c r="R326" s="28">
        <v>6.71</v>
      </c>
      <c r="S326" s="29">
        <v>6.74</v>
      </c>
      <c r="T326" s="29">
        <v>5.86</v>
      </c>
      <c r="U326" s="29">
        <v>3.53</v>
      </c>
      <c r="V326" s="29">
        <v>2.54</v>
      </c>
      <c r="W326" s="29">
        <v>2.44</v>
      </c>
      <c r="X326" s="29">
        <v>2.48</v>
      </c>
      <c r="Y326" s="29">
        <v>2.21</v>
      </c>
      <c r="Z326" s="29">
        <v>2.38</v>
      </c>
      <c r="AA326" s="29">
        <v>2.78</v>
      </c>
      <c r="AB326" s="29">
        <v>2.92</v>
      </c>
      <c r="AC326" s="29">
        <v>3.32</v>
      </c>
      <c r="AD326" s="29">
        <v>3.18</v>
      </c>
      <c r="AE326" s="29">
        <v>3.42</v>
      </c>
      <c r="AF326" s="28">
        <v>3.24</v>
      </c>
      <c r="AG326" s="1">
        <f t="shared" si="21"/>
        <v>5.7889655172413779</v>
      </c>
      <c r="AH326" s="2">
        <v>342.81307692307689</v>
      </c>
      <c r="AI326" s="2">
        <f t="shared" si="20"/>
        <v>5.5841990647038848</v>
      </c>
    </row>
    <row r="327" spans="1:35" x14ac:dyDescent="0.25">
      <c r="A327" s="4" t="s">
        <v>36</v>
      </c>
      <c r="B327" s="4" t="s">
        <v>65</v>
      </c>
      <c r="C327" s="4" t="s">
        <v>37</v>
      </c>
      <c r="D327" s="28">
        <v>3.35</v>
      </c>
      <c r="E327" s="29">
        <v>3.08</v>
      </c>
      <c r="F327" s="29">
        <v>3.51</v>
      </c>
      <c r="G327" s="29">
        <v>3.85</v>
      </c>
      <c r="H327" s="29">
        <v>3.62</v>
      </c>
      <c r="I327" s="29">
        <v>3.75</v>
      </c>
      <c r="J327" s="29">
        <v>4.0999999999999996</v>
      </c>
      <c r="K327" s="29">
        <v>4.46</v>
      </c>
      <c r="L327" s="29">
        <v>4.68</v>
      </c>
      <c r="M327" s="29">
        <v>4.33</v>
      </c>
      <c r="N327" s="29">
        <v>4.29</v>
      </c>
      <c r="O327" s="29">
        <v>4.5599999999999996</v>
      </c>
      <c r="P327" s="29">
        <v>4.38</v>
      </c>
      <c r="Q327" s="29">
        <v>4.1900000000000004</v>
      </c>
      <c r="R327" s="28">
        <v>4.01</v>
      </c>
      <c r="S327" s="29">
        <v>4.2</v>
      </c>
      <c r="T327" s="29">
        <v>4.5</v>
      </c>
      <c r="U327" s="29">
        <v>2.94</v>
      </c>
      <c r="V327" s="29">
        <v>2.0699999999999998</v>
      </c>
      <c r="W327" s="29">
        <v>1.87</v>
      </c>
      <c r="X327" s="29">
        <v>1.54</v>
      </c>
      <c r="Y327" s="29">
        <v>1.58</v>
      </c>
      <c r="Z327" s="29">
        <v>1.62</v>
      </c>
      <c r="AA327" s="29">
        <v>1.68</v>
      </c>
      <c r="AB327" s="29">
        <v>1.59</v>
      </c>
      <c r="AC327" s="29">
        <v>2.14</v>
      </c>
      <c r="AD327" s="29">
        <v>2.06</v>
      </c>
      <c r="AE327" s="29">
        <v>1.56</v>
      </c>
      <c r="AF327" s="28">
        <v>1.78</v>
      </c>
      <c r="AG327" s="1">
        <f t="shared" si="21"/>
        <v>3.1479310344827591</v>
      </c>
      <c r="AH327" s="2">
        <v>84.884252050243958</v>
      </c>
      <c r="AI327" s="2">
        <f t="shared" si="20"/>
        <v>3.0365828723899093</v>
      </c>
    </row>
    <row r="328" spans="1:35" x14ac:dyDescent="0.25">
      <c r="A328" s="4" t="s">
        <v>38</v>
      </c>
      <c r="B328" s="4" t="s">
        <v>66</v>
      </c>
      <c r="C328" s="4" t="s">
        <v>39</v>
      </c>
      <c r="D328" s="28">
        <v>0.06</v>
      </c>
      <c r="E328" s="29">
        <v>0.06</v>
      </c>
      <c r="F328" s="29">
        <v>0.06</v>
      </c>
      <c r="G328" s="29">
        <v>7.0000000000000007E-2</v>
      </c>
      <c r="H328" s="29">
        <v>7.0000000000000007E-2</v>
      </c>
      <c r="I328" s="29">
        <v>7.0000000000000007E-2</v>
      </c>
      <c r="J328" s="29">
        <v>0.04</v>
      </c>
      <c r="K328" s="29">
        <v>0.03</v>
      </c>
      <c r="L328" s="29">
        <v>0.05</v>
      </c>
      <c r="M328" s="29">
        <v>0.04</v>
      </c>
      <c r="N328" s="29">
        <v>0.02</v>
      </c>
      <c r="O328" s="29">
        <v>0.03</v>
      </c>
      <c r="P328" s="29">
        <v>0.04</v>
      </c>
      <c r="Q328" s="29">
        <v>0.04</v>
      </c>
      <c r="R328" s="28">
        <v>0</v>
      </c>
      <c r="S328" s="29">
        <v>0.03</v>
      </c>
      <c r="T328" s="29">
        <v>0.05</v>
      </c>
      <c r="U328" s="29">
        <v>0.06</v>
      </c>
      <c r="V328" s="29">
        <v>0.11</v>
      </c>
      <c r="W328" s="29">
        <v>0</v>
      </c>
      <c r="X328" s="29">
        <v>0.12</v>
      </c>
      <c r="Y328" s="29">
        <v>0.11</v>
      </c>
      <c r="Z328" s="29">
        <v>0.17</v>
      </c>
      <c r="AA328" s="29">
        <v>0.09</v>
      </c>
      <c r="AB328" s="29">
        <v>0.08</v>
      </c>
      <c r="AC328" s="29">
        <v>0.09</v>
      </c>
      <c r="AD328" s="29">
        <v>0.06</v>
      </c>
      <c r="AE328" s="29">
        <v>0.05</v>
      </c>
      <c r="AF328" s="28">
        <v>0</v>
      </c>
      <c r="AG328" s="1">
        <f t="shared" si="21"/>
        <v>5.8620689655172434E-2</v>
      </c>
      <c r="AH328" s="2">
        <v>202.26692307692306</v>
      </c>
      <c r="AI328" s="2">
        <f t="shared" si="20"/>
        <v>5.6547167083610982E-2</v>
      </c>
    </row>
    <row r="329" spans="1:35" x14ac:dyDescent="0.25">
      <c r="A329" s="4" t="s">
        <v>40</v>
      </c>
      <c r="B329" s="4" t="s">
        <v>67</v>
      </c>
      <c r="C329" s="4" t="s">
        <v>41</v>
      </c>
      <c r="D329" s="28">
        <v>0.14000000000000001</v>
      </c>
      <c r="E329" s="29">
        <v>0.16</v>
      </c>
      <c r="F329" s="29">
        <v>0.12</v>
      </c>
      <c r="G329" s="29">
        <v>0.14000000000000001</v>
      </c>
      <c r="H329" s="29">
        <v>0.14000000000000001</v>
      </c>
      <c r="I329" s="29">
        <v>0.27</v>
      </c>
      <c r="J329" s="29">
        <v>0.21</v>
      </c>
      <c r="K329" s="29">
        <v>0.14000000000000001</v>
      </c>
      <c r="L329" s="29">
        <v>0.13</v>
      </c>
      <c r="M329" s="29">
        <v>0.09</v>
      </c>
      <c r="N329" s="29">
        <v>0.09</v>
      </c>
      <c r="O329" s="29">
        <v>0.06</v>
      </c>
      <c r="P329" s="29">
        <v>0.08</v>
      </c>
      <c r="Q329" s="29">
        <v>7.0000000000000007E-2</v>
      </c>
      <c r="R329" s="28">
        <v>0.06</v>
      </c>
      <c r="S329" s="29">
        <v>0.06</v>
      </c>
      <c r="T329" s="29">
        <v>0.11</v>
      </c>
      <c r="U329" s="29">
        <v>0.19</v>
      </c>
      <c r="V329" s="29">
        <v>0.26</v>
      </c>
      <c r="W329" s="29">
        <v>0.28000000000000003</v>
      </c>
      <c r="X329" s="29">
        <v>0.35</v>
      </c>
      <c r="Y329" s="29">
        <v>0.31</v>
      </c>
      <c r="Z329" s="29">
        <v>0.43</v>
      </c>
      <c r="AA329" s="29">
        <v>0.44</v>
      </c>
      <c r="AB329" s="29">
        <v>0.21</v>
      </c>
      <c r="AC329" s="29">
        <v>0.35</v>
      </c>
      <c r="AD329" s="29">
        <v>0.14000000000000001</v>
      </c>
      <c r="AE329" s="29">
        <v>0.26</v>
      </c>
      <c r="AF329" s="28">
        <v>0.13</v>
      </c>
      <c r="AG329" s="1">
        <f t="shared" si="21"/>
        <v>0.18689655172413794</v>
      </c>
      <c r="AH329" s="2">
        <v>181.11538461538461</v>
      </c>
      <c r="AI329" s="2">
        <f t="shared" si="20"/>
        <v>0.18028567387833611</v>
      </c>
    </row>
    <row r="330" spans="1:35" x14ac:dyDescent="0.25">
      <c r="A330" s="4" t="s">
        <v>42</v>
      </c>
      <c r="B330" s="4" t="s">
        <v>68</v>
      </c>
      <c r="C330" s="4" t="s">
        <v>43</v>
      </c>
      <c r="D330" s="28">
        <v>0.27</v>
      </c>
      <c r="E330" s="29">
        <v>0.36</v>
      </c>
      <c r="F330" s="29">
        <v>0.32</v>
      </c>
      <c r="G330" s="29">
        <v>0.32</v>
      </c>
      <c r="H330" s="29">
        <v>0.34</v>
      </c>
      <c r="I330" s="29">
        <v>0.33</v>
      </c>
      <c r="J330" s="29">
        <v>0.33</v>
      </c>
      <c r="K330" s="29">
        <v>0.25</v>
      </c>
      <c r="L330" s="29">
        <v>0.3</v>
      </c>
      <c r="M330" s="29">
        <v>0.25</v>
      </c>
      <c r="N330" s="29">
        <v>0.23</v>
      </c>
      <c r="O330" s="29">
        <v>0.25</v>
      </c>
      <c r="P330" s="29">
        <v>0.21</v>
      </c>
      <c r="Q330" s="29">
        <v>0.22</v>
      </c>
      <c r="R330" s="28">
        <v>0.24</v>
      </c>
      <c r="S330" s="29">
        <v>0.2</v>
      </c>
      <c r="T330" s="29">
        <v>0.25</v>
      </c>
      <c r="U330" s="29">
        <v>0.67</v>
      </c>
      <c r="V330" s="29">
        <v>0.53</v>
      </c>
      <c r="W330" s="29">
        <v>0.65</v>
      </c>
      <c r="X330" s="29">
        <v>0.8</v>
      </c>
      <c r="Y330" s="29">
        <v>0.64</v>
      </c>
      <c r="Z330" s="29">
        <v>0.48</v>
      </c>
      <c r="AA330" s="29">
        <v>0.6</v>
      </c>
      <c r="AB330" s="29">
        <v>0.53</v>
      </c>
      <c r="AC330" s="29">
        <v>0.36</v>
      </c>
      <c r="AD330" s="29">
        <v>0.51</v>
      </c>
      <c r="AE330" s="29">
        <v>0.41</v>
      </c>
      <c r="AF330" s="28">
        <v>0.32</v>
      </c>
      <c r="AG330" s="1">
        <f t="shared" si="21"/>
        <v>0.38517241379310341</v>
      </c>
      <c r="AH330" s="2">
        <v>272.15307692307692</v>
      </c>
      <c r="AI330" s="2">
        <f>AG330/100*AH$317</f>
        <v>0.37154815077878489</v>
      </c>
    </row>
    <row r="331" spans="1:35" x14ac:dyDescent="0.2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I331" s="2"/>
    </row>
    <row r="332" spans="1:35" x14ac:dyDescent="0.25">
      <c r="A332" s="4" t="s">
        <v>2</v>
      </c>
      <c r="B332" s="4" t="s">
        <v>47</v>
      </c>
      <c r="C332" s="4" t="s">
        <v>3</v>
      </c>
      <c r="D332" s="28">
        <v>16.14</v>
      </c>
      <c r="E332" s="29">
        <v>13.17</v>
      </c>
      <c r="F332" s="29">
        <v>12.79</v>
      </c>
      <c r="G332" s="29">
        <v>12.67</v>
      </c>
      <c r="H332" s="29">
        <v>13.65</v>
      </c>
      <c r="I332" s="29">
        <v>13.2</v>
      </c>
      <c r="J332" s="29">
        <v>13.87</v>
      </c>
      <c r="K332" s="29">
        <v>14.92</v>
      </c>
      <c r="L332" s="29">
        <v>16.22</v>
      </c>
      <c r="M332" s="29">
        <v>18.579999999999998</v>
      </c>
      <c r="N332" s="29">
        <v>19.75</v>
      </c>
      <c r="O332" s="29">
        <v>21.38</v>
      </c>
      <c r="P332" s="29">
        <v>21.69</v>
      </c>
      <c r="Q332" s="29">
        <v>22.85</v>
      </c>
      <c r="R332" s="28">
        <v>21.87</v>
      </c>
      <c r="S332" s="29">
        <v>17.34</v>
      </c>
      <c r="T332" s="29">
        <v>13.05</v>
      </c>
      <c r="U332" s="29">
        <v>9.2100000000000009</v>
      </c>
      <c r="V332" s="29">
        <v>6.89</v>
      </c>
      <c r="W332" s="29">
        <v>5.45</v>
      </c>
      <c r="X332" s="29">
        <v>3.8</v>
      </c>
      <c r="Y332" s="29">
        <v>3.86</v>
      </c>
      <c r="Z332" s="29">
        <v>3.41</v>
      </c>
      <c r="AA332" s="29">
        <v>3.86</v>
      </c>
      <c r="AB332" s="29">
        <v>3.93</v>
      </c>
      <c r="AC332" s="29">
        <v>4.04</v>
      </c>
      <c r="AD332" s="29">
        <v>4.37</v>
      </c>
      <c r="AE332" s="29">
        <v>3.7</v>
      </c>
      <c r="AF332" s="28">
        <v>4.1100000000000003</v>
      </c>
      <c r="AG332" s="1">
        <f t="shared" si="21"/>
        <v>11.716206896551725</v>
      </c>
      <c r="AH332" s="2">
        <v>520.61115260144391</v>
      </c>
      <c r="AI332" s="2">
        <f>AG332/100*AH$350</f>
        <v>23.698011190981433</v>
      </c>
    </row>
    <row r="333" spans="1:35" x14ac:dyDescent="0.25">
      <c r="A333" s="4" t="s">
        <v>4</v>
      </c>
      <c r="B333" s="4" t="s">
        <v>49</v>
      </c>
      <c r="C333" s="4" t="s">
        <v>5</v>
      </c>
      <c r="D333" s="28">
        <v>0.66</v>
      </c>
      <c r="E333" s="29">
        <v>0.44</v>
      </c>
      <c r="F333" s="29">
        <v>0.18</v>
      </c>
      <c r="G333" s="29">
        <v>0.13</v>
      </c>
      <c r="H333" s="29">
        <v>0.11</v>
      </c>
      <c r="I333" s="29">
        <v>0.16</v>
      </c>
      <c r="J333" s="29">
        <v>0.16</v>
      </c>
      <c r="K333" s="29">
        <v>0.11</v>
      </c>
      <c r="L333" s="29">
        <v>0.11</v>
      </c>
      <c r="M333" s="29">
        <v>0.13</v>
      </c>
      <c r="N333" s="29">
        <v>0.14000000000000001</v>
      </c>
      <c r="O333" s="29">
        <v>0.1</v>
      </c>
      <c r="P333" s="29">
        <v>0.15</v>
      </c>
      <c r="Q333" s="29">
        <v>0.18</v>
      </c>
      <c r="R333" s="28">
        <v>0.16</v>
      </c>
      <c r="S333" s="29">
        <v>0.2</v>
      </c>
      <c r="T333" s="29">
        <v>0.21</v>
      </c>
      <c r="U333" s="29">
        <v>0.32</v>
      </c>
      <c r="V333" s="29">
        <v>0.68</v>
      </c>
      <c r="W333" s="29">
        <v>0.56000000000000005</v>
      </c>
      <c r="X333" s="29">
        <v>0.55000000000000004</v>
      </c>
      <c r="Y333" s="29">
        <v>0.28000000000000003</v>
      </c>
      <c r="Z333" s="29">
        <v>0.17</v>
      </c>
      <c r="AA333" s="29">
        <v>0.2</v>
      </c>
      <c r="AB333" s="29">
        <v>0.25</v>
      </c>
      <c r="AC333" s="29">
        <v>0.23</v>
      </c>
      <c r="AD333" s="29">
        <v>0.31</v>
      </c>
      <c r="AE333" s="29">
        <v>0.06</v>
      </c>
      <c r="AF333" s="28">
        <v>0.03</v>
      </c>
      <c r="AG333" s="1">
        <f t="shared" si="21"/>
        <v>0.24034482758620693</v>
      </c>
      <c r="AH333" s="2">
        <v>61.822517105535979</v>
      </c>
      <c r="AI333" s="2">
        <f t="shared" ref="AI333:AI352" si="22">AG333/100*AH$350</f>
        <v>0.48613808753315652</v>
      </c>
    </row>
    <row r="334" spans="1:35" x14ac:dyDescent="0.25">
      <c r="A334" s="4" t="s">
        <v>6</v>
      </c>
      <c r="B334" s="4" t="s">
        <v>50</v>
      </c>
      <c r="C334" s="4" t="s">
        <v>7</v>
      </c>
      <c r="D334" s="28">
        <v>5.62</v>
      </c>
      <c r="E334" s="29">
        <v>4.78</v>
      </c>
      <c r="F334" s="29">
        <v>7.63</v>
      </c>
      <c r="G334" s="29">
        <v>6.57</v>
      </c>
      <c r="H334" s="29">
        <v>6.54</v>
      </c>
      <c r="I334" s="29">
        <v>6.56</v>
      </c>
      <c r="J334" s="29">
        <v>7.28</v>
      </c>
      <c r="K334" s="29">
        <v>8.4700000000000006</v>
      </c>
      <c r="L334" s="29">
        <v>10.37</v>
      </c>
      <c r="M334" s="29">
        <v>13.43</v>
      </c>
      <c r="N334" s="29">
        <v>14.14</v>
      </c>
      <c r="O334" s="29">
        <v>15.04</v>
      </c>
      <c r="P334" s="29">
        <v>14.81</v>
      </c>
      <c r="Q334" s="29">
        <v>13.88</v>
      </c>
      <c r="R334" s="28">
        <v>13.31</v>
      </c>
      <c r="S334" s="29">
        <v>11.92</v>
      </c>
      <c r="T334" s="29">
        <v>7.54</v>
      </c>
      <c r="U334" s="29">
        <v>6.13</v>
      </c>
      <c r="V334" s="29">
        <v>4.87</v>
      </c>
      <c r="W334" s="29">
        <v>3.61</v>
      </c>
      <c r="X334" s="29">
        <v>3.38</v>
      </c>
      <c r="Y334" s="29">
        <v>2.98</v>
      </c>
      <c r="Z334" s="29">
        <v>3.55</v>
      </c>
      <c r="AA334" s="29">
        <v>3.53</v>
      </c>
      <c r="AB334" s="29">
        <v>3.74</v>
      </c>
      <c r="AC334" s="29">
        <v>3.73</v>
      </c>
      <c r="AD334" s="29">
        <v>3.8</v>
      </c>
      <c r="AE334" s="29">
        <v>2.9</v>
      </c>
      <c r="AF334" s="28">
        <v>3.41</v>
      </c>
      <c r="AG334" s="1">
        <f t="shared" si="21"/>
        <v>7.3627586206896556</v>
      </c>
      <c r="AH334" s="2">
        <v>516.7715384615384</v>
      </c>
      <c r="AI334" s="2">
        <f t="shared" si="22"/>
        <v>14.892425315649866</v>
      </c>
    </row>
    <row r="335" spans="1:35" x14ac:dyDescent="0.25">
      <c r="A335" s="4" t="s">
        <v>8</v>
      </c>
      <c r="B335" s="4" t="s">
        <v>51</v>
      </c>
      <c r="C335" s="4" t="s">
        <v>9</v>
      </c>
      <c r="D335" s="28">
        <v>0.94</v>
      </c>
      <c r="E335" s="29">
        <v>0.76</v>
      </c>
      <c r="F335" s="29">
        <v>0.72</v>
      </c>
      <c r="G335" s="29">
        <v>0.96</v>
      </c>
      <c r="H335" s="29">
        <v>0.75</v>
      </c>
      <c r="I335" s="29">
        <v>0.66</v>
      </c>
      <c r="J335" s="29">
        <v>0.82</v>
      </c>
      <c r="K335" s="29">
        <v>0.66</v>
      </c>
      <c r="L335" s="29">
        <v>0.5</v>
      </c>
      <c r="M335" s="29">
        <v>0.81</v>
      </c>
      <c r="N335" s="29">
        <v>0.99</v>
      </c>
      <c r="O335" s="29">
        <v>1.1000000000000001</v>
      </c>
      <c r="P335" s="29">
        <v>1.32</v>
      </c>
      <c r="Q335" s="29">
        <v>1.18</v>
      </c>
      <c r="R335" s="28">
        <v>1.38</v>
      </c>
      <c r="S335" s="29">
        <v>1.34</v>
      </c>
      <c r="T335" s="29">
        <v>1.06</v>
      </c>
      <c r="U335" s="29">
        <v>1.03</v>
      </c>
      <c r="V335" s="29">
        <v>0.42</v>
      </c>
      <c r="W335" s="29">
        <v>0.39</v>
      </c>
      <c r="X335" s="29">
        <v>0.23</v>
      </c>
      <c r="Y335" s="29">
        <v>0.38</v>
      </c>
      <c r="Z335" s="29">
        <v>0.49</v>
      </c>
      <c r="AA335" s="29">
        <v>0.21</v>
      </c>
      <c r="AB335" s="29">
        <v>0.23</v>
      </c>
      <c r="AC335" s="29">
        <v>0.2</v>
      </c>
      <c r="AD335" s="29">
        <v>0.28999999999999998</v>
      </c>
      <c r="AE335" s="29">
        <v>0.35</v>
      </c>
      <c r="AF335" s="28">
        <v>0.09</v>
      </c>
      <c r="AG335" s="1">
        <f t="shared" si="21"/>
        <v>0.69862068965517243</v>
      </c>
      <c r="AH335" s="2">
        <v>355.24692307692305</v>
      </c>
      <c r="AI335" s="2">
        <f t="shared" si="22"/>
        <v>1.413078572944297</v>
      </c>
    </row>
    <row r="336" spans="1:35" x14ac:dyDescent="0.25">
      <c r="A336" s="4" t="s">
        <v>10</v>
      </c>
      <c r="B336" s="4" t="s">
        <v>52</v>
      </c>
      <c r="C336" s="4" t="s">
        <v>11</v>
      </c>
      <c r="D336" s="28">
        <v>35.450000000000003</v>
      </c>
      <c r="E336" s="29">
        <v>38.590000000000003</v>
      </c>
      <c r="F336" s="29">
        <v>38.22</v>
      </c>
      <c r="G336" s="29">
        <v>40.6</v>
      </c>
      <c r="H336" s="29">
        <v>37.78</v>
      </c>
      <c r="I336" s="29">
        <v>36.81</v>
      </c>
      <c r="J336" s="29">
        <v>37.369999999999997</v>
      </c>
      <c r="K336" s="29">
        <v>35.619999999999997</v>
      </c>
      <c r="L336" s="29">
        <v>34.56</v>
      </c>
      <c r="M336" s="29">
        <v>32.01</v>
      </c>
      <c r="N336" s="29">
        <v>28.42</v>
      </c>
      <c r="O336" s="29">
        <v>27.58</v>
      </c>
      <c r="P336" s="29">
        <v>27.75</v>
      </c>
      <c r="Q336" s="29">
        <v>29.58</v>
      </c>
      <c r="R336" s="28">
        <v>33.15</v>
      </c>
      <c r="S336" s="29">
        <v>43.08</v>
      </c>
      <c r="T336" s="29">
        <v>49.09</v>
      </c>
      <c r="U336" s="29">
        <v>41.17</v>
      </c>
      <c r="V336" s="29">
        <v>37.53</v>
      </c>
      <c r="W336" s="29">
        <v>35.6</v>
      </c>
      <c r="X336" s="29">
        <v>38.83</v>
      </c>
      <c r="Y336" s="29">
        <v>36.869999999999997</v>
      </c>
      <c r="Z336" s="29">
        <v>36.67</v>
      </c>
      <c r="AA336" s="29">
        <v>39.369999999999997</v>
      </c>
      <c r="AB336" s="29">
        <v>40.450000000000003</v>
      </c>
      <c r="AC336" s="29">
        <v>44.64</v>
      </c>
      <c r="AD336" s="29">
        <v>46.79</v>
      </c>
      <c r="AE336" s="29">
        <v>50.57</v>
      </c>
      <c r="AF336" s="28">
        <v>50.81</v>
      </c>
      <c r="AG336" s="1">
        <f t="shared" si="21"/>
        <v>38.10206896551724</v>
      </c>
      <c r="AH336" s="2">
        <v>180.49385908209436</v>
      </c>
      <c r="AI336" s="2">
        <f t="shared" si="22"/>
        <v>77.067882525198925</v>
      </c>
    </row>
    <row r="337" spans="1:35" x14ac:dyDescent="0.25">
      <c r="A337" s="4" t="s">
        <v>12</v>
      </c>
      <c r="B337" s="4" t="s">
        <v>53</v>
      </c>
      <c r="C337" s="4" t="s">
        <v>13</v>
      </c>
      <c r="D337" s="28">
        <v>2.14</v>
      </c>
      <c r="E337" s="29">
        <v>1.68</v>
      </c>
      <c r="F337" s="29">
        <v>2.16</v>
      </c>
      <c r="G337" s="29">
        <v>2.27</v>
      </c>
      <c r="H337" s="29">
        <v>2.21</v>
      </c>
      <c r="I337" s="29">
        <v>2.2799999999999998</v>
      </c>
      <c r="J337" s="29">
        <v>2.68</v>
      </c>
      <c r="K337" s="29">
        <v>2.75</v>
      </c>
      <c r="L337" s="29">
        <v>2.7</v>
      </c>
      <c r="M337" s="29">
        <v>2.62</v>
      </c>
      <c r="N337" s="29">
        <v>3.58</v>
      </c>
      <c r="O337" s="29">
        <v>3.92</v>
      </c>
      <c r="P337" s="29">
        <v>4.16</v>
      </c>
      <c r="Q337" s="29">
        <v>3.57</v>
      </c>
      <c r="R337" s="28">
        <v>3.51</v>
      </c>
      <c r="S337" s="29">
        <v>3.07</v>
      </c>
      <c r="T337" s="29">
        <v>2.67</v>
      </c>
      <c r="U337" s="29">
        <v>2.63</v>
      </c>
      <c r="V337" s="29">
        <v>1.74</v>
      </c>
      <c r="W337" s="29">
        <v>1.54</v>
      </c>
      <c r="X337" s="29">
        <v>0.97</v>
      </c>
      <c r="Y337" s="29">
        <v>1.04</v>
      </c>
      <c r="Z337" s="29">
        <v>0.94</v>
      </c>
      <c r="AA337" s="29">
        <v>0.84</v>
      </c>
      <c r="AB337" s="29">
        <v>0.76</v>
      </c>
      <c r="AC337" s="29">
        <v>0.49</v>
      </c>
      <c r="AD337" s="29">
        <v>0.96</v>
      </c>
      <c r="AE337" s="29">
        <v>0.84</v>
      </c>
      <c r="AF337" s="28">
        <v>0.75</v>
      </c>
      <c r="AG337" s="1">
        <f t="shared" si="21"/>
        <v>2.1196551724137938</v>
      </c>
      <c r="AH337" s="2">
        <v>161.49159084642955</v>
      </c>
      <c r="AI337" s="2">
        <f t="shared" si="22"/>
        <v>4.2873612970822297</v>
      </c>
    </row>
    <row r="338" spans="1:35" x14ac:dyDescent="0.25">
      <c r="A338" s="4" t="s">
        <v>14</v>
      </c>
      <c r="B338" s="4" t="s">
        <v>54</v>
      </c>
      <c r="C338" s="4" t="s">
        <v>15</v>
      </c>
      <c r="D338" s="28">
        <v>0.59</v>
      </c>
      <c r="E338" s="29">
        <v>0.45</v>
      </c>
      <c r="F338" s="29">
        <v>0.33</v>
      </c>
      <c r="G338" s="29">
        <v>0.46</v>
      </c>
      <c r="H338" s="29">
        <v>0.32</v>
      </c>
      <c r="I338" s="29">
        <v>0.28000000000000003</v>
      </c>
      <c r="J338" s="29">
        <v>0.22</v>
      </c>
      <c r="K338" s="29">
        <v>0.26</v>
      </c>
      <c r="L338" s="29">
        <v>0.24</v>
      </c>
      <c r="M338" s="29">
        <v>0.33</v>
      </c>
      <c r="N338" s="29">
        <v>0.26</v>
      </c>
      <c r="O338" s="29">
        <v>0.26</v>
      </c>
      <c r="P338" s="29">
        <v>0.33</v>
      </c>
      <c r="Q338" s="29">
        <v>0.39</v>
      </c>
      <c r="R338" s="28">
        <v>0.44</v>
      </c>
      <c r="S338" s="29">
        <v>0.48</v>
      </c>
      <c r="T338" s="29">
        <v>0.56999999999999995</v>
      </c>
      <c r="U338" s="29">
        <v>0.4</v>
      </c>
      <c r="V338" s="29">
        <v>0.37</v>
      </c>
      <c r="W338" s="29">
        <v>0.3</v>
      </c>
      <c r="X338" s="29">
        <v>0.1</v>
      </c>
      <c r="Y338" s="29">
        <v>0.24</v>
      </c>
      <c r="Z338" s="29">
        <v>0.13</v>
      </c>
      <c r="AA338" s="29">
        <v>0.09</v>
      </c>
      <c r="AB338" s="29">
        <v>0.15</v>
      </c>
      <c r="AC338" s="29">
        <v>0.13</v>
      </c>
      <c r="AD338" s="29">
        <v>0.21</v>
      </c>
      <c r="AE338" s="29">
        <v>0.04</v>
      </c>
      <c r="AF338" s="28">
        <v>0.05</v>
      </c>
      <c r="AG338" s="1">
        <f t="shared" si="21"/>
        <v>0.29034482758620694</v>
      </c>
      <c r="AH338" s="2">
        <v>95.661963664476218</v>
      </c>
      <c r="AI338" s="2">
        <f t="shared" si="22"/>
        <v>0.58727154907161816</v>
      </c>
    </row>
    <row r="339" spans="1:35" x14ac:dyDescent="0.25">
      <c r="A339" s="4" t="s">
        <v>16</v>
      </c>
      <c r="B339" s="4" t="s">
        <v>56</v>
      </c>
      <c r="C339" s="4" t="s">
        <v>17</v>
      </c>
      <c r="D339" s="28">
        <v>0.46</v>
      </c>
      <c r="E339" s="29">
        <v>0.53</v>
      </c>
      <c r="F339" s="29">
        <v>0.41</v>
      </c>
      <c r="G339" s="29">
        <v>0.33</v>
      </c>
      <c r="H339" s="29">
        <v>0.24</v>
      </c>
      <c r="I339" s="29">
        <v>0.19</v>
      </c>
      <c r="J339" s="29">
        <v>0.16</v>
      </c>
      <c r="K339" s="29">
        <v>0.19</v>
      </c>
      <c r="L339" s="29">
        <v>0.12</v>
      </c>
      <c r="M339" s="29">
        <v>0.08</v>
      </c>
      <c r="N339" s="29">
        <v>0.13</v>
      </c>
      <c r="O339" s="29">
        <v>0.11</v>
      </c>
      <c r="P339" s="29">
        <v>0.16</v>
      </c>
      <c r="Q339" s="29">
        <v>0.15</v>
      </c>
      <c r="R339" s="28">
        <v>0.16</v>
      </c>
      <c r="S339" s="29">
        <v>0.12</v>
      </c>
      <c r="T339" s="29">
        <v>0.12</v>
      </c>
      <c r="U339" s="29">
        <v>0.25</v>
      </c>
      <c r="V339" s="29">
        <v>0.32</v>
      </c>
      <c r="W339" s="29">
        <v>0.51</v>
      </c>
      <c r="X339" s="29">
        <v>0.43</v>
      </c>
      <c r="Y339" s="29">
        <v>0.32</v>
      </c>
      <c r="Z339" s="29">
        <v>0.38</v>
      </c>
      <c r="AA339" s="29">
        <v>0.48</v>
      </c>
      <c r="AB339" s="29">
        <v>0.34</v>
      </c>
      <c r="AC339" s="29">
        <v>0.27</v>
      </c>
      <c r="AD339" s="29">
        <v>0.18</v>
      </c>
      <c r="AE339" s="29">
        <v>0.27</v>
      </c>
      <c r="AF339" s="28">
        <v>0.21</v>
      </c>
      <c r="AG339" s="1">
        <f t="shared" si="21"/>
        <v>0.26275862068965511</v>
      </c>
      <c r="AH339" s="2">
        <v>96.462814436748104</v>
      </c>
      <c r="AI339" s="2">
        <f t="shared" si="22"/>
        <v>0.53147377718832878</v>
      </c>
    </row>
    <row r="340" spans="1:35" x14ac:dyDescent="0.25">
      <c r="A340" s="4" t="s">
        <v>18</v>
      </c>
      <c r="B340" s="4" t="s">
        <v>55</v>
      </c>
      <c r="C340" s="4" t="s">
        <v>19</v>
      </c>
      <c r="D340" s="28">
        <v>0.26</v>
      </c>
      <c r="E340" s="29">
        <v>0.19</v>
      </c>
      <c r="F340" s="29">
        <v>0.17</v>
      </c>
      <c r="G340" s="29">
        <v>0.27</v>
      </c>
      <c r="H340" s="29">
        <v>0.21</v>
      </c>
      <c r="I340" s="29">
        <v>0.23</v>
      </c>
      <c r="J340" s="29">
        <v>0.56000000000000005</v>
      </c>
      <c r="K340" s="29">
        <v>0.34</v>
      </c>
      <c r="L340" s="29">
        <v>0.12</v>
      </c>
      <c r="M340" s="29">
        <v>0.1</v>
      </c>
      <c r="N340" s="29">
        <v>0.09</v>
      </c>
      <c r="O340" s="29">
        <v>7.0000000000000007E-2</v>
      </c>
      <c r="P340" s="29">
        <v>0.09</v>
      </c>
      <c r="Q340" s="29">
        <v>0.08</v>
      </c>
      <c r="R340" s="28">
        <v>0.06</v>
      </c>
      <c r="S340" s="29">
        <v>0.06</v>
      </c>
      <c r="T340" s="29">
        <v>0.13</v>
      </c>
      <c r="U340" s="29">
        <v>0.22</v>
      </c>
      <c r="V340" s="29">
        <v>0.26</v>
      </c>
      <c r="W340" s="29">
        <v>0.44</v>
      </c>
      <c r="X340" s="29">
        <v>0.38</v>
      </c>
      <c r="Y340" s="29">
        <v>0.23</v>
      </c>
      <c r="Z340" s="29">
        <v>0.47</v>
      </c>
      <c r="AA340" s="29">
        <v>0.39</v>
      </c>
      <c r="AB340" s="29">
        <v>0.14000000000000001</v>
      </c>
      <c r="AC340" s="29">
        <v>0.25</v>
      </c>
      <c r="AD340" s="29">
        <v>0.06</v>
      </c>
      <c r="AE340" s="29">
        <v>0.06</v>
      </c>
      <c r="AF340" s="28">
        <v>7.0000000000000007E-2</v>
      </c>
      <c r="AG340" s="1">
        <f t="shared" si="21"/>
        <v>0.2068965517241379</v>
      </c>
      <c r="AH340" s="2">
        <v>119.33</v>
      </c>
      <c r="AI340" s="2">
        <f t="shared" si="22"/>
        <v>0.41848328912466831</v>
      </c>
    </row>
    <row r="341" spans="1:35" x14ac:dyDescent="0.25">
      <c r="A341" s="4" t="s">
        <v>20</v>
      </c>
      <c r="B341" s="4" t="s">
        <v>57</v>
      </c>
      <c r="C341" s="4" t="s">
        <v>21</v>
      </c>
      <c r="D341" s="28">
        <v>0.73</v>
      </c>
      <c r="E341" s="29">
        <v>0.52</v>
      </c>
      <c r="F341" s="29">
        <v>0.52</v>
      </c>
      <c r="G341" s="29">
        <v>0.8</v>
      </c>
      <c r="H341" s="29">
        <v>0.49</v>
      </c>
      <c r="I341" s="29">
        <v>0.47</v>
      </c>
      <c r="J341" s="29">
        <v>0.24</v>
      </c>
      <c r="K341" s="29">
        <v>0.25</v>
      </c>
      <c r="L341" s="29">
        <v>0.26</v>
      </c>
      <c r="M341" s="29">
        <v>0.21</v>
      </c>
      <c r="N341" s="29">
        <v>0.25</v>
      </c>
      <c r="O341" s="29">
        <v>0.21</v>
      </c>
      <c r="P341" s="29">
        <v>0.24</v>
      </c>
      <c r="Q341" s="29">
        <v>0.32</v>
      </c>
      <c r="R341" s="28">
        <v>0.25</v>
      </c>
      <c r="S341" s="29">
        <v>0.28999999999999998</v>
      </c>
      <c r="T341" s="29">
        <v>0.26</v>
      </c>
      <c r="U341" s="29">
        <v>0.28999999999999998</v>
      </c>
      <c r="V341" s="29">
        <v>0.27</v>
      </c>
      <c r="W341" s="29">
        <v>0.14000000000000001</v>
      </c>
      <c r="X341" s="29">
        <v>0.39</v>
      </c>
      <c r="Y341" s="29">
        <v>0.21</v>
      </c>
      <c r="Z341" s="29">
        <v>0.11</v>
      </c>
      <c r="AA341" s="29">
        <v>0.12</v>
      </c>
      <c r="AB341" s="29">
        <v>0.2</v>
      </c>
      <c r="AC341" s="29">
        <v>0.15</v>
      </c>
      <c r="AD341" s="29">
        <v>0.12</v>
      </c>
      <c r="AE341" s="29">
        <v>0.14000000000000001</v>
      </c>
      <c r="AF341" s="28">
        <v>0.17</v>
      </c>
      <c r="AG341" s="1">
        <f t="shared" si="21"/>
        <v>0.29724137931034489</v>
      </c>
      <c r="AH341" s="2">
        <v>110.31076923076922</v>
      </c>
      <c r="AI341" s="2">
        <f t="shared" si="22"/>
        <v>0.60122099204244039</v>
      </c>
    </row>
    <row r="342" spans="1:35" x14ac:dyDescent="0.25">
      <c r="A342" s="4" t="s">
        <v>22</v>
      </c>
      <c r="B342" s="4" t="s">
        <v>58</v>
      </c>
      <c r="C342" s="4" t="s">
        <v>23</v>
      </c>
      <c r="D342" s="28">
        <v>2.1800000000000002</v>
      </c>
      <c r="E342" s="29">
        <v>1.76</v>
      </c>
      <c r="F342" s="29">
        <v>1.87</v>
      </c>
      <c r="G342" s="29">
        <v>1.77</v>
      </c>
      <c r="H342" s="29">
        <v>2.27</v>
      </c>
      <c r="I342" s="29">
        <v>1.94</v>
      </c>
      <c r="J342" s="29">
        <v>1.89</v>
      </c>
      <c r="K342" s="29">
        <v>1.85</v>
      </c>
      <c r="L342" s="29">
        <v>1.74</v>
      </c>
      <c r="M342" s="29">
        <v>1.63</v>
      </c>
      <c r="N342" s="29">
        <v>1.72</v>
      </c>
      <c r="O342" s="29">
        <v>2</v>
      </c>
      <c r="P342" s="29">
        <v>2.21</v>
      </c>
      <c r="Q342" s="29">
        <v>2.12</v>
      </c>
      <c r="R342" s="28">
        <v>2.06</v>
      </c>
      <c r="S342" s="29">
        <v>1.92</v>
      </c>
      <c r="T342" s="29">
        <v>1.65</v>
      </c>
      <c r="U342" s="29">
        <v>2.02</v>
      </c>
      <c r="V342" s="29">
        <v>1.5</v>
      </c>
      <c r="W342" s="29">
        <v>1.38</v>
      </c>
      <c r="X342" s="29">
        <v>1.1399999999999999</v>
      </c>
      <c r="Y342" s="29">
        <v>1.04</v>
      </c>
      <c r="Z342" s="29">
        <v>1.19</v>
      </c>
      <c r="AA342" s="29">
        <v>0.97</v>
      </c>
      <c r="AB342" s="29">
        <v>0.96</v>
      </c>
      <c r="AC342" s="29">
        <v>0.73</v>
      </c>
      <c r="AD342" s="29">
        <v>1.07</v>
      </c>
      <c r="AE342" s="29">
        <v>0.73</v>
      </c>
      <c r="AF342" s="28">
        <v>0.63</v>
      </c>
      <c r="AG342" s="1">
        <f t="shared" si="21"/>
        <v>1.5841379310344827</v>
      </c>
      <c r="AH342" s="2">
        <v>503.15384615384613</v>
      </c>
      <c r="AI342" s="2">
        <f t="shared" si="22"/>
        <v>3.204187050397878</v>
      </c>
    </row>
    <row r="343" spans="1:35" x14ac:dyDescent="0.25">
      <c r="A343" s="4" t="s">
        <v>24</v>
      </c>
      <c r="B343" s="4" t="s">
        <v>59</v>
      </c>
      <c r="C343" s="4" t="s">
        <v>25</v>
      </c>
      <c r="D343" s="28">
        <v>2.96</v>
      </c>
      <c r="E343" s="29">
        <v>3.49</v>
      </c>
      <c r="F343" s="29">
        <v>3.15</v>
      </c>
      <c r="G343" s="29">
        <v>2.83</v>
      </c>
      <c r="H343" s="29">
        <v>3.33</v>
      </c>
      <c r="I343" s="29">
        <v>2.88</v>
      </c>
      <c r="J343" s="29">
        <v>2.79</v>
      </c>
      <c r="K343" s="29">
        <v>2.48</v>
      </c>
      <c r="L343" s="29">
        <v>2.2599999999999998</v>
      </c>
      <c r="M343" s="29">
        <v>2.2999999999999998</v>
      </c>
      <c r="N343" s="29">
        <v>2.37</v>
      </c>
      <c r="O343" s="29">
        <v>1.91</v>
      </c>
      <c r="P343" s="29">
        <v>2.02</v>
      </c>
      <c r="Q343" s="29">
        <v>1.98</v>
      </c>
      <c r="R343" s="28">
        <v>1.98</v>
      </c>
      <c r="S343" s="29">
        <v>1.62</v>
      </c>
      <c r="T343" s="29">
        <v>2.52</v>
      </c>
      <c r="U343" s="29">
        <v>4.6399999999999997</v>
      </c>
      <c r="V343" s="29">
        <v>5.36</v>
      </c>
      <c r="W343" s="29">
        <v>7.15</v>
      </c>
      <c r="X343" s="29">
        <v>6.95</v>
      </c>
      <c r="Y343" s="29">
        <v>8.42</v>
      </c>
      <c r="Z343" s="29">
        <v>6.23</v>
      </c>
      <c r="AA343" s="29">
        <v>6.69</v>
      </c>
      <c r="AB343" s="29">
        <v>5.0999999999999996</v>
      </c>
      <c r="AC343" s="29">
        <v>4.0599999999999996</v>
      </c>
      <c r="AD343" s="29">
        <v>4.01</v>
      </c>
      <c r="AE343" s="29">
        <v>4.51</v>
      </c>
      <c r="AF343" s="28">
        <v>4.57</v>
      </c>
      <c r="AG343" s="1">
        <f t="shared" si="21"/>
        <v>3.8124137931034485</v>
      </c>
      <c r="AH343" s="2">
        <v>384.4207965947096</v>
      </c>
      <c r="AI343" s="2">
        <f t="shared" si="22"/>
        <v>7.7112520742705577</v>
      </c>
    </row>
    <row r="344" spans="1:35" x14ac:dyDescent="0.25">
      <c r="A344" s="4" t="s">
        <v>26</v>
      </c>
      <c r="B344" s="4" t="s">
        <v>60</v>
      </c>
      <c r="C344" s="4" t="s">
        <v>27</v>
      </c>
      <c r="D344" s="28">
        <v>0.79</v>
      </c>
      <c r="E344" s="29">
        <v>0.77</v>
      </c>
      <c r="F344" s="29">
        <v>0.74</v>
      </c>
      <c r="G344" s="29">
        <v>0.67</v>
      </c>
      <c r="H344" s="29">
        <v>0.67</v>
      </c>
      <c r="I344" s="29">
        <v>0.63</v>
      </c>
      <c r="J344" s="29">
        <v>0.47</v>
      </c>
      <c r="K344" s="29">
        <v>0.66</v>
      </c>
      <c r="L344" s="29">
        <v>0.68</v>
      </c>
      <c r="M344" s="29">
        <v>0.53</v>
      </c>
      <c r="N344" s="29">
        <v>0.48</v>
      </c>
      <c r="O344" s="29">
        <v>0.37</v>
      </c>
      <c r="P344" s="29">
        <v>0.38</v>
      </c>
      <c r="Q344" s="29">
        <v>0.43</v>
      </c>
      <c r="R344" s="28">
        <v>0.49</v>
      </c>
      <c r="S344" s="29">
        <v>0.42</v>
      </c>
      <c r="T344" s="29">
        <v>0.54</v>
      </c>
      <c r="U344" s="29">
        <v>1.2</v>
      </c>
      <c r="V344" s="29">
        <v>1.21</v>
      </c>
      <c r="W344" s="29">
        <v>1.05</v>
      </c>
      <c r="X344" s="29">
        <v>1.22</v>
      </c>
      <c r="Y344" s="29">
        <v>0.99</v>
      </c>
      <c r="Z344" s="29">
        <v>1.1000000000000001</v>
      </c>
      <c r="AA344" s="29">
        <v>0.67</v>
      </c>
      <c r="AB344" s="29">
        <v>0.6</v>
      </c>
      <c r="AC344" s="29">
        <v>0.73</v>
      </c>
      <c r="AD344" s="29">
        <v>0.67</v>
      </c>
      <c r="AE344" s="29">
        <v>0.77</v>
      </c>
      <c r="AF344" s="28">
        <v>0.41</v>
      </c>
      <c r="AG344" s="1">
        <f t="shared" si="21"/>
        <v>0.70137931034482781</v>
      </c>
      <c r="AH344" s="2">
        <v>74.730769230769226</v>
      </c>
      <c r="AI344" s="2">
        <f t="shared" si="22"/>
        <v>1.4186583501326264</v>
      </c>
    </row>
    <row r="345" spans="1:35" x14ac:dyDescent="0.25">
      <c r="A345" s="4" t="s">
        <v>28</v>
      </c>
      <c r="B345" s="4" t="s">
        <v>61</v>
      </c>
      <c r="C345" s="4" t="s">
        <v>29</v>
      </c>
      <c r="D345" s="28">
        <v>0.28000000000000003</v>
      </c>
      <c r="E345" s="29">
        <v>0.34</v>
      </c>
      <c r="F345" s="29">
        <v>0.56999999999999995</v>
      </c>
      <c r="G345" s="29">
        <v>0.34</v>
      </c>
      <c r="H345" s="29">
        <v>0.39</v>
      </c>
      <c r="I345" s="29">
        <v>0.31</v>
      </c>
      <c r="J345" s="29">
        <v>0.25</v>
      </c>
      <c r="K345" s="29">
        <v>0.27</v>
      </c>
      <c r="L345" s="29">
        <v>0.25</v>
      </c>
      <c r="M345" s="29">
        <v>0.21</v>
      </c>
      <c r="N345" s="29">
        <v>0.28000000000000003</v>
      </c>
      <c r="O345" s="29">
        <v>0.3</v>
      </c>
      <c r="P345" s="29">
        <v>0.28999999999999998</v>
      </c>
      <c r="Q345" s="29">
        <v>0.23</v>
      </c>
      <c r="R345" s="28">
        <v>0.27</v>
      </c>
      <c r="S345" s="29">
        <v>0.19</v>
      </c>
      <c r="T345" s="29">
        <v>0.23</v>
      </c>
      <c r="U345" s="29">
        <v>0.47</v>
      </c>
      <c r="V345" s="29">
        <v>0.56000000000000005</v>
      </c>
      <c r="W345" s="29">
        <v>0.74</v>
      </c>
      <c r="X345" s="29">
        <v>0.82</v>
      </c>
      <c r="Y345" s="29">
        <v>0.56000000000000005</v>
      </c>
      <c r="Z345" s="29">
        <v>0.35</v>
      </c>
      <c r="AA345" s="29">
        <v>0.43</v>
      </c>
      <c r="AB345" s="29">
        <v>0.39</v>
      </c>
      <c r="AC345" s="29">
        <v>0.32</v>
      </c>
      <c r="AD345" s="29">
        <v>0.25</v>
      </c>
      <c r="AE345" s="29">
        <v>0.5</v>
      </c>
      <c r="AF345" s="28">
        <v>0.49</v>
      </c>
      <c r="AG345" s="1">
        <f t="shared" si="21"/>
        <v>0.37517241379310351</v>
      </c>
      <c r="AH345" s="2">
        <v>309.2746153846154</v>
      </c>
      <c r="AI345" s="2">
        <f t="shared" si="22"/>
        <v>0.75884969761273224</v>
      </c>
    </row>
    <row r="346" spans="1:35" x14ac:dyDescent="0.25">
      <c r="A346" s="4" t="s">
        <v>30</v>
      </c>
      <c r="B346" s="4" t="s">
        <v>62</v>
      </c>
      <c r="C346" s="4" t="s">
        <v>31</v>
      </c>
      <c r="D346" s="28">
        <v>0.08</v>
      </c>
      <c r="E346" s="29">
        <v>0.09</v>
      </c>
      <c r="F346" s="29">
        <v>0.11</v>
      </c>
      <c r="G346" s="29">
        <v>0.04</v>
      </c>
      <c r="H346" s="29">
        <v>7.0000000000000007E-2</v>
      </c>
      <c r="I346" s="29">
        <v>7.0000000000000007E-2</v>
      </c>
      <c r="J346" s="29">
        <v>0.06</v>
      </c>
      <c r="K346" s="29">
        <v>0.09</v>
      </c>
      <c r="L346" s="29">
        <v>0.03</v>
      </c>
      <c r="M346" s="29">
        <v>0.06</v>
      </c>
      <c r="N346" s="29">
        <v>0.05</v>
      </c>
      <c r="O346" s="29">
        <v>7.0000000000000007E-2</v>
      </c>
      <c r="P346" s="29">
        <v>0.06</v>
      </c>
      <c r="Q346" s="29">
        <v>0.05</v>
      </c>
      <c r="R346" s="28">
        <v>0.05</v>
      </c>
      <c r="S346" s="29">
        <v>0.11</v>
      </c>
      <c r="T346" s="29">
        <v>0.06</v>
      </c>
      <c r="U346" s="29">
        <v>0.09</v>
      </c>
      <c r="V346" s="29">
        <v>0.14000000000000001</v>
      </c>
      <c r="W346" s="29">
        <v>0.25</v>
      </c>
      <c r="X346" s="29">
        <v>0.11</v>
      </c>
      <c r="Y346" s="29">
        <v>0.19</v>
      </c>
      <c r="Z346" s="29">
        <v>0.3</v>
      </c>
      <c r="AA346" s="29">
        <v>0.12</v>
      </c>
      <c r="AB346" s="29">
        <v>0</v>
      </c>
      <c r="AC346" s="29">
        <v>0.08</v>
      </c>
      <c r="AD346" s="29">
        <v>0.06</v>
      </c>
      <c r="AE346" s="29">
        <v>0</v>
      </c>
      <c r="AF346" s="28">
        <v>0</v>
      </c>
      <c r="AG346" s="1">
        <f t="shared" si="21"/>
        <v>8.5862068965517263E-2</v>
      </c>
      <c r="AH346" s="2">
        <v>208.59728506787332</v>
      </c>
      <c r="AI346" s="2">
        <f t="shared" si="22"/>
        <v>0.17367056498673744</v>
      </c>
    </row>
    <row r="347" spans="1:35" x14ac:dyDescent="0.25">
      <c r="A347" s="4" t="s">
        <v>32</v>
      </c>
      <c r="B347" s="4" t="s">
        <v>63</v>
      </c>
      <c r="C347" s="4" t="s">
        <v>33</v>
      </c>
      <c r="D347" s="28">
        <v>0.67</v>
      </c>
      <c r="E347" s="29">
        <v>0.55000000000000004</v>
      </c>
      <c r="F347" s="29">
        <v>0.51</v>
      </c>
      <c r="G347" s="29">
        <v>0.37</v>
      </c>
      <c r="H347" s="29">
        <v>0.21</v>
      </c>
      <c r="I347" s="29">
        <v>0.18</v>
      </c>
      <c r="J347" s="29">
        <v>0.15</v>
      </c>
      <c r="K347" s="29">
        <v>0.24</v>
      </c>
      <c r="L347" s="29">
        <v>0.17</v>
      </c>
      <c r="M347" s="29">
        <v>0.23</v>
      </c>
      <c r="N347" s="29">
        <v>0.26</v>
      </c>
      <c r="O347" s="29">
        <v>0.26</v>
      </c>
      <c r="P347" s="29">
        <v>0.18</v>
      </c>
      <c r="Q347" s="29">
        <v>0.25</v>
      </c>
      <c r="R347" s="28">
        <v>0.24</v>
      </c>
      <c r="S347" s="29">
        <v>0.2</v>
      </c>
      <c r="T347" s="29">
        <v>0.31</v>
      </c>
      <c r="U347" s="29">
        <v>0.43</v>
      </c>
      <c r="V347" s="29">
        <v>0.39</v>
      </c>
      <c r="W347" s="29">
        <v>0.4</v>
      </c>
      <c r="X347" s="29">
        <v>0.28999999999999998</v>
      </c>
      <c r="Y347" s="29">
        <v>0.32</v>
      </c>
      <c r="Z347" s="29">
        <v>0.19</v>
      </c>
      <c r="AA347" s="29">
        <v>0.18</v>
      </c>
      <c r="AB347" s="29">
        <v>0.34</v>
      </c>
      <c r="AC347" s="29">
        <v>0.17</v>
      </c>
      <c r="AD347" s="29">
        <v>0.1</v>
      </c>
      <c r="AE347" s="29">
        <v>0.25</v>
      </c>
      <c r="AF347" s="28">
        <v>0.13</v>
      </c>
      <c r="AG347" s="1">
        <f t="shared" si="21"/>
        <v>0.28172413793103446</v>
      </c>
      <c r="AH347" s="2">
        <v>82.880353023768919</v>
      </c>
      <c r="AI347" s="2">
        <f t="shared" si="22"/>
        <v>0.56983474535809009</v>
      </c>
    </row>
    <row r="348" spans="1:35" x14ac:dyDescent="0.25">
      <c r="A348" s="4" t="s">
        <v>34</v>
      </c>
      <c r="B348" s="4" t="s">
        <v>64</v>
      </c>
      <c r="C348" s="4" t="s">
        <v>35</v>
      </c>
      <c r="D348" s="28">
        <v>2.0499999999999998</v>
      </c>
      <c r="E348" s="29">
        <v>1.9</v>
      </c>
      <c r="F348" s="29">
        <v>2.4500000000000002</v>
      </c>
      <c r="G348" s="29">
        <v>2.3199999999999998</v>
      </c>
      <c r="H348" s="29">
        <v>2.66</v>
      </c>
      <c r="I348" s="29">
        <v>3.01</v>
      </c>
      <c r="J348" s="29">
        <v>3.26</v>
      </c>
      <c r="K348" s="29">
        <v>3.69</v>
      </c>
      <c r="L348" s="29">
        <v>3.9</v>
      </c>
      <c r="M348" s="29">
        <v>4.38</v>
      </c>
      <c r="N348" s="29">
        <v>4.88</v>
      </c>
      <c r="O348" s="29">
        <v>4.83</v>
      </c>
      <c r="P348" s="29">
        <v>4.67</v>
      </c>
      <c r="Q348" s="29">
        <v>4.16</v>
      </c>
      <c r="R348" s="28">
        <v>3.52</v>
      </c>
      <c r="S348" s="29">
        <v>3.21</v>
      </c>
      <c r="T348" s="29">
        <v>2.37</v>
      </c>
      <c r="U348" s="29">
        <v>1.93</v>
      </c>
      <c r="V348" s="29">
        <v>1.39</v>
      </c>
      <c r="W348" s="29">
        <v>1.32</v>
      </c>
      <c r="X348" s="29">
        <v>0.79</v>
      </c>
      <c r="Y348" s="29">
        <v>1.08</v>
      </c>
      <c r="Z348" s="29">
        <v>0.87</v>
      </c>
      <c r="AA348" s="29">
        <v>1.05</v>
      </c>
      <c r="AB348" s="29">
        <v>1.1100000000000001</v>
      </c>
      <c r="AC348" s="29">
        <v>0.88</v>
      </c>
      <c r="AD348" s="29">
        <v>0.88</v>
      </c>
      <c r="AE348" s="29">
        <v>1.34</v>
      </c>
      <c r="AF348" s="28">
        <v>1.1499999999999999</v>
      </c>
      <c r="AG348" s="1">
        <f t="shared" si="21"/>
        <v>2.4499999999999997</v>
      </c>
      <c r="AH348" s="2">
        <v>342.81307692307689</v>
      </c>
      <c r="AI348" s="2">
        <f t="shared" si="22"/>
        <v>4.9555396153846143</v>
      </c>
    </row>
    <row r="349" spans="1:35" x14ac:dyDescent="0.25">
      <c r="A349" s="4" t="s">
        <v>36</v>
      </c>
      <c r="B349" s="4" t="s">
        <v>65</v>
      </c>
      <c r="C349" s="4" t="s">
        <v>37</v>
      </c>
      <c r="D349" s="28">
        <v>1.1599999999999999</v>
      </c>
      <c r="E349" s="29">
        <v>0.94</v>
      </c>
      <c r="F349" s="29">
        <v>1.04</v>
      </c>
      <c r="G349" s="29">
        <v>1.24</v>
      </c>
      <c r="H349" s="29">
        <v>1.1000000000000001</v>
      </c>
      <c r="I349" s="29">
        <v>1.26</v>
      </c>
      <c r="J349" s="29">
        <v>1.05</v>
      </c>
      <c r="K349" s="29">
        <v>1.1499999999999999</v>
      </c>
      <c r="L349" s="29">
        <v>1.34</v>
      </c>
      <c r="M349" s="29">
        <v>1.26</v>
      </c>
      <c r="N349" s="29">
        <v>1.47</v>
      </c>
      <c r="O349" s="29">
        <v>1.66</v>
      </c>
      <c r="P349" s="29">
        <v>1.97</v>
      </c>
      <c r="Q349" s="29">
        <v>1.94</v>
      </c>
      <c r="R349" s="28">
        <v>1.57</v>
      </c>
      <c r="S349" s="29">
        <v>1.56</v>
      </c>
      <c r="T349" s="29">
        <v>1.1200000000000001</v>
      </c>
      <c r="U349" s="29">
        <v>1.19</v>
      </c>
      <c r="V349" s="29">
        <v>0.91</v>
      </c>
      <c r="W349" s="29">
        <v>0.77</v>
      </c>
      <c r="X349" s="29">
        <v>0.57999999999999996</v>
      </c>
      <c r="Y349" s="29">
        <v>0.46</v>
      </c>
      <c r="Z349" s="29">
        <v>0.96</v>
      </c>
      <c r="AA349" s="29">
        <v>0.57999999999999996</v>
      </c>
      <c r="AB349" s="29">
        <v>0.52</v>
      </c>
      <c r="AC349" s="29">
        <v>0.71</v>
      </c>
      <c r="AD349" s="29">
        <v>0.73</v>
      </c>
      <c r="AE349" s="29">
        <v>0.46</v>
      </c>
      <c r="AF349" s="28">
        <v>0.21</v>
      </c>
      <c r="AG349" s="1">
        <f t="shared" si="21"/>
        <v>1.0658620689655174</v>
      </c>
      <c r="AH349" s="2">
        <v>84.884252050243958</v>
      </c>
      <c r="AI349" s="2">
        <f t="shared" si="22"/>
        <v>2.1558864111405835</v>
      </c>
    </row>
    <row r="350" spans="1:35" x14ac:dyDescent="0.25">
      <c r="A350" s="32" t="s">
        <v>38</v>
      </c>
      <c r="B350" s="32" t="s">
        <v>66</v>
      </c>
      <c r="C350" s="32" t="s">
        <v>39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1">
        <f t="shared" si="21"/>
        <v>0</v>
      </c>
      <c r="AH350" s="2">
        <v>202.26692307692306</v>
      </c>
      <c r="AI350" s="1">
        <f t="shared" si="22"/>
        <v>0</v>
      </c>
    </row>
    <row r="351" spans="1:35" x14ac:dyDescent="0.25">
      <c r="A351" s="4" t="s">
        <v>40</v>
      </c>
      <c r="B351" s="4" t="s">
        <v>67</v>
      </c>
      <c r="C351" s="4" t="s">
        <v>41</v>
      </c>
      <c r="D351" s="28">
        <v>11.62</v>
      </c>
      <c r="E351" s="29">
        <v>13.5</v>
      </c>
      <c r="F351" s="29">
        <v>11.88</v>
      </c>
      <c r="G351" s="29">
        <v>11.36</v>
      </c>
      <c r="H351" s="29">
        <v>12.41</v>
      </c>
      <c r="I351" s="29">
        <v>12.37</v>
      </c>
      <c r="J351" s="29">
        <v>10.77</v>
      </c>
      <c r="K351" s="29">
        <v>10.29</v>
      </c>
      <c r="L351" s="29">
        <v>9</v>
      </c>
      <c r="M351" s="29">
        <v>7.57</v>
      </c>
      <c r="N351" s="29">
        <v>7.19</v>
      </c>
      <c r="O351" s="29">
        <v>6.3</v>
      </c>
      <c r="P351" s="29">
        <v>5.81</v>
      </c>
      <c r="Q351" s="29">
        <v>5.64</v>
      </c>
      <c r="R351" s="28">
        <v>5.25</v>
      </c>
      <c r="S351" s="29">
        <v>4.78</v>
      </c>
      <c r="T351" s="29">
        <v>7.52</v>
      </c>
      <c r="U351" s="29">
        <v>13.05</v>
      </c>
      <c r="V351" s="29">
        <v>15.47</v>
      </c>
      <c r="W351" s="29">
        <v>16.190000000000001</v>
      </c>
      <c r="X351" s="29">
        <v>15.16</v>
      </c>
      <c r="Y351" s="29">
        <v>15.93</v>
      </c>
      <c r="Z351" s="29">
        <v>14.74</v>
      </c>
      <c r="AA351" s="29">
        <v>15.71</v>
      </c>
      <c r="AB351" s="29">
        <v>13.8</v>
      </c>
      <c r="AC351" s="29">
        <v>14.77</v>
      </c>
      <c r="AD351" s="29">
        <v>16.34</v>
      </c>
      <c r="AE351" s="29">
        <v>15.21</v>
      </c>
      <c r="AF351" s="28">
        <v>13.59</v>
      </c>
      <c r="AG351" s="1">
        <f t="shared" si="21"/>
        <v>11.490344827586204</v>
      </c>
      <c r="AH351" s="2">
        <v>181.11538461538461</v>
      </c>
      <c r="AI351" s="2">
        <f t="shared" si="22"/>
        <v>23.241166933686998</v>
      </c>
    </row>
    <row r="352" spans="1:35" x14ac:dyDescent="0.25">
      <c r="A352" s="4" t="s">
        <v>42</v>
      </c>
      <c r="B352" s="4" t="s">
        <v>68</v>
      </c>
      <c r="C352" s="4" t="s">
        <v>43</v>
      </c>
      <c r="D352" s="28">
        <v>0.04</v>
      </c>
      <c r="E352" s="29">
        <v>0.04</v>
      </c>
      <c r="F352" s="29">
        <v>0.04</v>
      </c>
      <c r="G352" s="29">
        <v>0.04</v>
      </c>
      <c r="H352" s="29">
        <v>0.06</v>
      </c>
      <c r="I352" s="29">
        <v>0.06</v>
      </c>
      <c r="J352" s="29">
        <v>0.03</v>
      </c>
      <c r="K352" s="29">
        <v>0.03</v>
      </c>
      <c r="L352" s="29">
        <v>0</v>
      </c>
      <c r="M352" s="29">
        <v>0.03</v>
      </c>
      <c r="N352" s="29">
        <v>0.06</v>
      </c>
      <c r="O352" s="29">
        <v>0.03</v>
      </c>
      <c r="P352" s="29">
        <v>0.03</v>
      </c>
      <c r="Q352" s="29">
        <v>0.03</v>
      </c>
      <c r="R352" s="28">
        <v>0.05</v>
      </c>
      <c r="S352" s="29">
        <v>7.0000000000000007E-2</v>
      </c>
      <c r="T352" s="29">
        <v>0.03</v>
      </c>
      <c r="U352" s="29">
        <v>0.08</v>
      </c>
      <c r="V352" s="29">
        <v>0.1</v>
      </c>
      <c r="W352" s="29">
        <v>0.13</v>
      </c>
      <c r="X352" s="29">
        <v>0.15</v>
      </c>
      <c r="Y352" s="29">
        <v>0.1</v>
      </c>
      <c r="Z352" s="29">
        <v>0.16</v>
      </c>
      <c r="AA352" s="29">
        <v>0.12</v>
      </c>
      <c r="AB352" s="29">
        <v>0.12</v>
      </c>
      <c r="AC352" s="29">
        <v>0</v>
      </c>
      <c r="AD352" s="29">
        <v>0</v>
      </c>
      <c r="AE352" s="29">
        <v>0.06</v>
      </c>
      <c r="AF352" s="28">
        <v>7.0000000000000007E-2</v>
      </c>
      <c r="AG352" s="1">
        <f t="shared" si="21"/>
        <v>6.0689655172413808E-2</v>
      </c>
      <c r="AH352" s="2">
        <v>272.15307692307692</v>
      </c>
      <c r="AI352" s="2">
        <f t="shared" si="22"/>
        <v>0.1227550981432361</v>
      </c>
    </row>
    <row r="353" spans="1:35" x14ac:dyDescent="0.2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I353" s="2"/>
    </row>
    <row r="354" spans="1:35" x14ac:dyDescent="0.25">
      <c r="A354" s="4" t="s">
        <v>2</v>
      </c>
      <c r="B354" s="4" t="s">
        <v>47</v>
      </c>
      <c r="C354" s="4" t="s">
        <v>3</v>
      </c>
      <c r="D354" s="28">
        <v>10.4</v>
      </c>
      <c r="E354" s="29">
        <v>11.34</v>
      </c>
      <c r="F354" s="29">
        <v>13.8</v>
      </c>
      <c r="G354" s="29">
        <v>11.32</v>
      </c>
      <c r="H354" s="29">
        <v>11.4</v>
      </c>
      <c r="I354" s="29">
        <v>11.5</v>
      </c>
      <c r="J354" s="29">
        <v>10.97</v>
      </c>
      <c r="K354" s="29">
        <v>10.210000000000001</v>
      </c>
      <c r="L354" s="29">
        <v>10.24</v>
      </c>
      <c r="M354" s="29">
        <v>12.07</v>
      </c>
      <c r="N354" s="29">
        <v>11.31</v>
      </c>
      <c r="O354" s="29">
        <v>11.96</v>
      </c>
      <c r="P354" s="29">
        <v>13.67</v>
      </c>
      <c r="Q354" s="29">
        <v>13.21</v>
      </c>
      <c r="R354" s="28">
        <v>13.73</v>
      </c>
      <c r="S354" s="29">
        <v>13.1</v>
      </c>
      <c r="T354" s="29">
        <v>11.17</v>
      </c>
      <c r="U354" s="29">
        <v>7.72</v>
      </c>
      <c r="V354" s="29">
        <v>4.91</v>
      </c>
      <c r="W354" s="29">
        <v>3.27</v>
      </c>
      <c r="X354" s="29">
        <v>2.33</v>
      </c>
      <c r="Y354" s="29">
        <v>2.66</v>
      </c>
      <c r="Z354" s="29">
        <v>2.62</v>
      </c>
      <c r="AA354" s="29">
        <v>2.91</v>
      </c>
      <c r="AB354" s="29">
        <v>2.78</v>
      </c>
      <c r="AC354" s="29">
        <v>2.97</v>
      </c>
      <c r="AD354" s="29">
        <v>3.43</v>
      </c>
      <c r="AE354" s="29">
        <v>3.23</v>
      </c>
      <c r="AF354" s="28">
        <v>3.17</v>
      </c>
      <c r="AG354" s="1">
        <f t="shared" si="21"/>
        <v>8.3931034482758609</v>
      </c>
      <c r="AH354" s="2">
        <v>520.61115260144391</v>
      </c>
      <c r="AI354" s="2">
        <f>AG354/100*AH$357</f>
        <v>29.816241750663124</v>
      </c>
    </row>
    <row r="355" spans="1:35" x14ac:dyDescent="0.25">
      <c r="A355" s="4" t="s">
        <v>4</v>
      </c>
      <c r="B355" s="4" t="s">
        <v>49</v>
      </c>
      <c r="C355" s="4" t="s">
        <v>5</v>
      </c>
      <c r="D355" s="28">
        <v>0.31</v>
      </c>
      <c r="E355" s="29">
        <v>0.3</v>
      </c>
      <c r="F355" s="29">
        <v>0.36</v>
      </c>
      <c r="G355" s="29">
        <v>0.27</v>
      </c>
      <c r="H355" s="29">
        <v>0.25</v>
      </c>
      <c r="I355" s="29">
        <v>0.26</v>
      </c>
      <c r="J355" s="29">
        <v>0.27</v>
      </c>
      <c r="K355" s="29">
        <v>0.23</v>
      </c>
      <c r="L355" s="29">
        <v>0.25</v>
      </c>
      <c r="M355" s="29">
        <v>0.27</v>
      </c>
      <c r="N355" s="29">
        <v>0.34</v>
      </c>
      <c r="O355" s="29">
        <v>0.34</v>
      </c>
      <c r="P355" s="29">
        <v>0.39</v>
      </c>
      <c r="Q355" s="29">
        <v>0.41</v>
      </c>
      <c r="R355" s="28">
        <v>0.47</v>
      </c>
      <c r="S355" s="29">
        <v>0.5</v>
      </c>
      <c r="T355" s="29">
        <v>0.46</v>
      </c>
      <c r="U355" s="29">
        <v>0.97</v>
      </c>
      <c r="V355" s="29">
        <v>1.84</v>
      </c>
      <c r="W355" s="29">
        <v>1.89</v>
      </c>
      <c r="X355" s="29">
        <v>1.84</v>
      </c>
      <c r="Y355" s="29">
        <v>1.78</v>
      </c>
      <c r="Z355" s="29">
        <v>1.51</v>
      </c>
      <c r="AA355" s="29">
        <v>1.46</v>
      </c>
      <c r="AB355" s="29">
        <v>1.34</v>
      </c>
      <c r="AC355" s="29">
        <v>1</v>
      </c>
      <c r="AD355" s="29">
        <v>0.82</v>
      </c>
      <c r="AE355" s="29">
        <v>0.78</v>
      </c>
      <c r="AF355" s="28">
        <v>0.94</v>
      </c>
      <c r="AG355" s="1">
        <f t="shared" si="21"/>
        <v>0.75344827586206897</v>
      </c>
      <c r="AH355" s="2">
        <v>61.822517105535979</v>
      </c>
      <c r="AI355" s="2">
        <f t="shared" ref="AI355:AI373" si="23">AG355/100*AH$357</f>
        <v>2.6766018169761274</v>
      </c>
    </row>
    <row r="356" spans="1:35" x14ac:dyDescent="0.25">
      <c r="A356" s="4" t="s">
        <v>6</v>
      </c>
      <c r="B356" s="4" t="s">
        <v>50</v>
      </c>
      <c r="C356" s="4" t="s">
        <v>7</v>
      </c>
      <c r="D356" s="28">
        <v>4.75</v>
      </c>
      <c r="E356" s="29">
        <v>5.39</v>
      </c>
      <c r="F356" s="29">
        <v>7.6</v>
      </c>
      <c r="G356" s="29">
        <v>5.84</v>
      </c>
      <c r="H356" s="29">
        <v>5.25</v>
      </c>
      <c r="I356" s="29">
        <v>4.75</v>
      </c>
      <c r="J356" s="29">
        <v>5.2</v>
      </c>
      <c r="K356" s="29">
        <v>4.78</v>
      </c>
      <c r="L356" s="29">
        <v>5.32</v>
      </c>
      <c r="M356" s="29">
        <v>7.58</v>
      </c>
      <c r="N356" s="29">
        <v>7.08</v>
      </c>
      <c r="O356" s="29">
        <v>7.21</v>
      </c>
      <c r="P356" s="29">
        <v>8.24</v>
      </c>
      <c r="Q356" s="29">
        <v>7.63</v>
      </c>
      <c r="R356" s="28">
        <v>7.67</v>
      </c>
      <c r="S356" s="29">
        <v>7.43</v>
      </c>
      <c r="T356" s="29">
        <v>5.77</v>
      </c>
      <c r="U356" s="29">
        <v>4.55</v>
      </c>
      <c r="V356" s="29">
        <v>2.62</v>
      </c>
      <c r="W356" s="29">
        <v>1.75</v>
      </c>
      <c r="X356" s="29">
        <v>1.43</v>
      </c>
      <c r="Y356" s="29">
        <v>1.43</v>
      </c>
      <c r="Z356" s="29">
        <v>1.38</v>
      </c>
      <c r="AA356" s="29">
        <v>1.44</v>
      </c>
      <c r="AB356" s="29">
        <v>1.27</v>
      </c>
      <c r="AC356" s="29">
        <v>1.57</v>
      </c>
      <c r="AD356" s="29">
        <v>1.54</v>
      </c>
      <c r="AE356" s="29">
        <v>1.45</v>
      </c>
      <c r="AF356" s="28">
        <v>1.19</v>
      </c>
      <c r="AG356" s="1">
        <f t="shared" si="21"/>
        <v>4.4520689655172418</v>
      </c>
      <c r="AH356" s="2">
        <v>516.7715384615384</v>
      </c>
      <c r="AI356" s="2">
        <f t="shared" si="23"/>
        <v>15.815838013262599</v>
      </c>
    </row>
    <row r="357" spans="1:35" x14ac:dyDescent="0.25">
      <c r="A357" s="32" t="s">
        <v>8</v>
      </c>
      <c r="B357" s="32" t="s">
        <v>51</v>
      </c>
      <c r="C357" s="32" t="s">
        <v>9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28">
        <v>0</v>
      </c>
      <c r="R357" s="28">
        <v>0</v>
      </c>
      <c r="S357" s="28">
        <v>0</v>
      </c>
      <c r="T357" s="28">
        <v>0</v>
      </c>
      <c r="U357" s="28">
        <v>0</v>
      </c>
      <c r="V357" s="28">
        <v>0</v>
      </c>
      <c r="W357" s="28">
        <v>0</v>
      </c>
      <c r="X357" s="28">
        <v>0</v>
      </c>
      <c r="Y357" s="28">
        <v>0</v>
      </c>
      <c r="Z357" s="28">
        <v>0</v>
      </c>
      <c r="AA357" s="28">
        <v>0</v>
      </c>
      <c r="AB357" s="28">
        <v>0</v>
      </c>
      <c r="AC357" s="28">
        <v>0</v>
      </c>
      <c r="AD357" s="28">
        <v>0</v>
      </c>
      <c r="AE357" s="28">
        <v>0</v>
      </c>
      <c r="AF357" s="28">
        <v>0</v>
      </c>
      <c r="AG357" s="1">
        <f t="shared" si="21"/>
        <v>0</v>
      </c>
      <c r="AH357" s="2">
        <v>355.24692307692305</v>
      </c>
      <c r="AI357" s="1">
        <f t="shared" si="23"/>
        <v>0</v>
      </c>
    </row>
    <row r="358" spans="1:35" x14ac:dyDescent="0.25">
      <c r="A358" s="4" t="s">
        <v>10</v>
      </c>
      <c r="B358" s="4" t="s">
        <v>52</v>
      </c>
      <c r="C358" s="4" t="s">
        <v>11</v>
      </c>
      <c r="D358" s="28">
        <v>0.28999999999999998</v>
      </c>
      <c r="E358" s="29">
        <v>0.25</v>
      </c>
      <c r="F358" s="29">
        <v>0.3</v>
      </c>
      <c r="G358" s="29">
        <v>0.3</v>
      </c>
      <c r="H358" s="29">
        <v>0.28999999999999998</v>
      </c>
      <c r="I358" s="29">
        <v>0.25</v>
      </c>
      <c r="J358" s="29">
        <v>0.23</v>
      </c>
      <c r="K358" s="29">
        <v>0.27</v>
      </c>
      <c r="L358" s="29">
        <v>0.28999999999999998</v>
      </c>
      <c r="M358" s="29">
        <v>0.27</v>
      </c>
      <c r="N358" s="29">
        <v>0.26</v>
      </c>
      <c r="O358" s="29">
        <v>0.27</v>
      </c>
      <c r="P358" s="29">
        <v>0.28000000000000003</v>
      </c>
      <c r="Q358" s="29">
        <v>0.26</v>
      </c>
      <c r="R358" s="28">
        <v>0.2</v>
      </c>
      <c r="S358" s="29">
        <v>0.17</v>
      </c>
      <c r="T358" s="29">
        <v>0.21</v>
      </c>
      <c r="U358" s="29">
        <v>0.37</v>
      </c>
      <c r="V358" s="29">
        <v>0.79</v>
      </c>
      <c r="W358" s="29">
        <v>0.67</v>
      </c>
      <c r="X358" s="29">
        <v>0.79</v>
      </c>
      <c r="Y358" s="29">
        <v>0.93</v>
      </c>
      <c r="Z358" s="29">
        <v>0.99</v>
      </c>
      <c r="AA358" s="29">
        <v>1.2</v>
      </c>
      <c r="AB358" s="29">
        <v>1.05</v>
      </c>
      <c r="AC358" s="29">
        <v>1.3</v>
      </c>
      <c r="AD358" s="29">
        <v>1.17</v>
      </c>
      <c r="AE358" s="29">
        <v>0.95</v>
      </c>
      <c r="AF358" s="28">
        <v>0.94</v>
      </c>
      <c r="AG358" s="1">
        <f t="shared" si="21"/>
        <v>0.53586206896551725</v>
      </c>
      <c r="AH358" s="2">
        <v>180.49385908209436</v>
      </c>
      <c r="AI358" s="2">
        <f t="shared" si="23"/>
        <v>1.9036335119363392</v>
      </c>
    </row>
    <row r="359" spans="1:35" x14ac:dyDescent="0.25">
      <c r="A359" s="4" t="s">
        <v>12</v>
      </c>
      <c r="B359" s="4" t="s">
        <v>53</v>
      </c>
      <c r="C359" s="4" t="s">
        <v>13</v>
      </c>
      <c r="D359" s="28">
        <v>2.86</v>
      </c>
      <c r="E359" s="29">
        <v>3.35</v>
      </c>
      <c r="F359" s="29">
        <v>3.91</v>
      </c>
      <c r="G359" s="29">
        <v>3.64</v>
      </c>
      <c r="H359" s="29">
        <v>3.13</v>
      </c>
      <c r="I359" s="29">
        <v>3.13</v>
      </c>
      <c r="J359" s="29">
        <v>3.38</v>
      </c>
      <c r="K359" s="29">
        <v>3.62</v>
      </c>
      <c r="L359" s="29">
        <v>3.49</v>
      </c>
      <c r="M359" s="29">
        <v>3.95</v>
      </c>
      <c r="N359" s="29">
        <v>4.08</v>
      </c>
      <c r="O359" s="29">
        <v>4.97</v>
      </c>
      <c r="P359" s="29">
        <v>4.8600000000000003</v>
      </c>
      <c r="Q359" s="29">
        <v>4.22</v>
      </c>
      <c r="R359" s="28">
        <v>3.45</v>
      </c>
      <c r="S359" s="29">
        <v>3.26</v>
      </c>
      <c r="T359" s="29">
        <v>3.47</v>
      </c>
      <c r="U359" s="29">
        <v>3.16</v>
      </c>
      <c r="V359" s="29">
        <v>2.0099999999999998</v>
      </c>
      <c r="W359" s="29">
        <v>1.3</v>
      </c>
      <c r="X359" s="29">
        <v>1.27</v>
      </c>
      <c r="Y359" s="29">
        <v>1.28</v>
      </c>
      <c r="Z359" s="29">
        <v>1.1599999999999999</v>
      </c>
      <c r="AA359" s="29">
        <v>1.32</v>
      </c>
      <c r="AB359" s="29">
        <v>1.39</v>
      </c>
      <c r="AC359" s="29">
        <v>1.38</v>
      </c>
      <c r="AD359" s="29">
        <v>1.1200000000000001</v>
      </c>
      <c r="AE359" s="29">
        <v>1.31</v>
      </c>
      <c r="AF359" s="28">
        <v>1.22</v>
      </c>
      <c r="AG359" s="1">
        <f t="shared" si="21"/>
        <v>2.7824137931034478</v>
      </c>
      <c r="AH359" s="2">
        <v>161.49159084642955</v>
      </c>
      <c r="AI359" s="2">
        <f t="shared" si="23"/>
        <v>9.8844393872679017</v>
      </c>
    </row>
    <row r="360" spans="1:35" x14ac:dyDescent="0.25">
      <c r="A360" s="4" t="s">
        <v>14</v>
      </c>
      <c r="B360" s="4" t="s">
        <v>54</v>
      </c>
      <c r="C360" s="4" t="s">
        <v>15</v>
      </c>
      <c r="D360" s="28">
        <v>3.61</v>
      </c>
      <c r="E360" s="29">
        <v>4.28</v>
      </c>
      <c r="F360" s="29">
        <v>4.2</v>
      </c>
      <c r="G360" s="29">
        <v>4.54</v>
      </c>
      <c r="H360" s="29">
        <v>4.1900000000000004</v>
      </c>
      <c r="I360" s="29">
        <v>4.1399999999999997</v>
      </c>
      <c r="J360" s="29">
        <v>3.86</v>
      </c>
      <c r="K360" s="29">
        <v>3.59</v>
      </c>
      <c r="L360" s="29">
        <v>3.97</v>
      </c>
      <c r="M360" s="29">
        <v>4.38</v>
      </c>
      <c r="N360" s="29">
        <v>4.1399999999999997</v>
      </c>
      <c r="O360" s="29">
        <v>4.63</v>
      </c>
      <c r="P360" s="29">
        <v>4.3099999999999996</v>
      </c>
      <c r="Q360" s="29">
        <v>3.97</v>
      </c>
      <c r="R360" s="28">
        <v>4.1100000000000003</v>
      </c>
      <c r="S360" s="29">
        <v>3.93</v>
      </c>
      <c r="T360" s="29">
        <v>4.97</v>
      </c>
      <c r="U360" s="29">
        <v>6.3</v>
      </c>
      <c r="V360" s="29">
        <v>5.33</v>
      </c>
      <c r="W360" s="29">
        <v>4.92</v>
      </c>
      <c r="X360" s="29">
        <v>4.1399999999999997</v>
      </c>
      <c r="Y360" s="29">
        <v>3.96</v>
      </c>
      <c r="Z360" s="29">
        <v>3.98</v>
      </c>
      <c r="AA360" s="29">
        <v>4.42</v>
      </c>
      <c r="AB360" s="29">
        <v>4.07</v>
      </c>
      <c r="AC360" s="29">
        <v>4.53</v>
      </c>
      <c r="AD360" s="29">
        <v>3.96</v>
      </c>
      <c r="AE360" s="29">
        <v>3.83</v>
      </c>
      <c r="AF360" s="28">
        <v>3.51</v>
      </c>
      <c r="AG360" s="1">
        <f t="shared" si="21"/>
        <v>4.2679310344827588</v>
      </c>
      <c r="AH360" s="2">
        <v>95.661963664476218</v>
      </c>
      <c r="AI360" s="2">
        <f t="shared" si="23"/>
        <v>15.161693679045092</v>
      </c>
    </row>
    <row r="361" spans="1:35" x14ac:dyDescent="0.25">
      <c r="A361" s="4" t="s">
        <v>16</v>
      </c>
      <c r="B361" s="4" t="s">
        <v>56</v>
      </c>
      <c r="C361" s="4" t="s">
        <v>17</v>
      </c>
      <c r="D361" s="28">
        <v>1.02</v>
      </c>
      <c r="E361" s="29">
        <v>1</v>
      </c>
      <c r="F361" s="29">
        <v>1.02</v>
      </c>
      <c r="G361" s="29">
        <v>0.98</v>
      </c>
      <c r="H361" s="29">
        <v>0.91</v>
      </c>
      <c r="I361" s="29">
        <v>1.1000000000000001</v>
      </c>
      <c r="J361" s="29">
        <v>1.08</v>
      </c>
      <c r="K361" s="29">
        <v>0.85</v>
      </c>
      <c r="L361" s="29">
        <v>0.89</v>
      </c>
      <c r="M361" s="29">
        <v>0.77</v>
      </c>
      <c r="N361" s="29">
        <v>1</v>
      </c>
      <c r="O361" s="29">
        <v>0.91</v>
      </c>
      <c r="P361" s="29">
        <v>0.74</v>
      </c>
      <c r="Q361" s="29">
        <v>0.65</v>
      </c>
      <c r="R361" s="28">
        <v>0.88</v>
      </c>
      <c r="S361" s="29">
        <v>0.76</v>
      </c>
      <c r="T361" s="29">
        <v>0.74</v>
      </c>
      <c r="U361" s="29">
        <v>1.97</v>
      </c>
      <c r="V361" s="29">
        <v>5.0599999999999996</v>
      </c>
      <c r="W361" s="29">
        <v>6.06</v>
      </c>
      <c r="X361" s="29">
        <v>7.06</v>
      </c>
      <c r="Y361" s="29">
        <v>6.73</v>
      </c>
      <c r="Z361" s="29">
        <v>5.96</v>
      </c>
      <c r="AA361" s="29">
        <v>5.24</v>
      </c>
      <c r="AB361" s="29">
        <v>4.5999999999999996</v>
      </c>
      <c r="AC361" s="29">
        <v>3.82</v>
      </c>
      <c r="AD361" s="29">
        <v>3.31</v>
      </c>
      <c r="AE361" s="29">
        <v>3.51</v>
      </c>
      <c r="AF361" s="28">
        <v>3.64</v>
      </c>
      <c r="AG361" s="1">
        <f t="shared" si="21"/>
        <v>2.4917241379310346</v>
      </c>
      <c r="AH361" s="2">
        <v>96.462814436748104</v>
      </c>
      <c r="AI361" s="2">
        <f t="shared" si="23"/>
        <v>8.8517733315649867</v>
      </c>
    </row>
    <row r="362" spans="1:35" x14ac:dyDescent="0.25">
      <c r="A362" s="4" t="s">
        <v>18</v>
      </c>
      <c r="B362" s="4" t="s">
        <v>55</v>
      </c>
      <c r="C362" s="4" t="s">
        <v>19</v>
      </c>
      <c r="D362" s="28">
        <v>0.66</v>
      </c>
      <c r="E362" s="29">
        <v>0.72</v>
      </c>
      <c r="F362" s="29">
        <v>0.81</v>
      </c>
      <c r="G362" s="29">
        <v>0.72</v>
      </c>
      <c r="H362" s="29">
        <v>0.76</v>
      </c>
      <c r="I362" s="29">
        <v>0.88</v>
      </c>
      <c r="J362" s="29">
        <v>0.88</v>
      </c>
      <c r="K362" s="29">
        <v>0.69</v>
      </c>
      <c r="L362" s="29">
        <v>0.85</v>
      </c>
      <c r="M362" s="29">
        <v>1.04</v>
      </c>
      <c r="N362" s="29">
        <v>0.85</v>
      </c>
      <c r="O362" s="29">
        <v>0.91</v>
      </c>
      <c r="P362" s="29">
        <v>0.85</v>
      </c>
      <c r="Q362" s="29">
        <v>0.8</v>
      </c>
      <c r="R362" s="28">
        <v>0.88</v>
      </c>
      <c r="S362" s="29">
        <v>0.83</v>
      </c>
      <c r="T362" s="29">
        <v>0.85</v>
      </c>
      <c r="U362" s="29">
        <v>1.96</v>
      </c>
      <c r="V362" s="29">
        <v>4.17</v>
      </c>
      <c r="W362" s="29">
        <v>4.42</v>
      </c>
      <c r="X362" s="29">
        <v>5.79</v>
      </c>
      <c r="Y362" s="29">
        <v>5.58</v>
      </c>
      <c r="Z362" s="29">
        <v>4.8600000000000003</v>
      </c>
      <c r="AA362" s="29">
        <v>4.9000000000000004</v>
      </c>
      <c r="AB362" s="29">
        <v>4.53</v>
      </c>
      <c r="AC362" s="29">
        <v>4.07</v>
      </c>
      <c r="AD362" s="29">
        <v>3.15</v>
      </c>
      <c r="AE362" s="29">
        <v>3.49</v>
      </c>
      <c r="AF362" s="28">
        <v>3.2</v>
      </c>
      <c r="AG362" s="1">
        <f t="shared" si="21"/>
        <v>2.2103448275862068</v>
      </c>
      <c r="AH362" s="2">
        <v>119.33</v>
      </c>
      <c r="AI362" s="2">
        <f t="shared" si="23"/>
        <v>7.8521819893899192</v>
      </c>
    </row>
    <row r="363" spans="1:35" x14ac:dyDescent="0.25">
      <c r="A363" s="4" t="s">
        <v>20</v>
      </c>
      <c r="B363" s="4" t="s">
        <v>57</v>
      </c>
      <c r="C363" s="4" t="s">
        <v>21</v>
      </c>
      <c r="D363" s="28">
        <v>0.55000000000000004</v>
      </c>
      <c r="E363" s="29">
        <v>0.6</v>
      </c>
      <c r="F363" s="29">
        <v>0.73</v>
      </c>
      <c r="G363" s="29">
        <v>0.69</v>
      </c>
      <c r="H363" s="29">
        <v>0.55000000000000004</v>
      </c>
      <c r="I363" s="29">
        <v>0.6</v>
      </c>
      <c r="J363" s="29">
        <v>0.55000000000000004</v>
      </c>
      <c r="K363" s="29">
        <v>0.59</v>
      </c>
      <c r="L363" s="29">
        <v>0.52</v>
      </c>
      <c r="M363" s="29">
        <v>0.6</v>
      </c>
      <c r="N363" s="29">
        <v>0.6</v>
      </c>
      <c r="O363" s="29">
        <v>0.75</v>
      </c>
      <c r="P363" s="29">
        <v>0.62</v>
      </c>
      <c r="Q363" s="29">
        <v>0.54</v>
      </c>
      <c r="R363" s="28">
        <v>0.5</v>
      </c>
      <c r="S363" s="29">
        <v>0.48</v>
      </c>
      <c r="T363" s="29">
        <v>0.53</v>
      </c>
      <c r="U363" s="29">
        <v>0.89</v>
      </c>
      <c r="V363" s="29">
        <v>1.18</v>
      </c>
      <c r="W363" s="29">
        <v>1.29</v>
      </c>
      <c r="X363" s="29">
        <v>1.2</v>
      </c>
      <c r="Y363" s="29">
        <v>1.18</v>
      </c>
      <c r="Z363" s="29">
        <v>0.95</v>
      </c>
      <c r="AA363" s="29">
        <v>1.1299999999999999</v>
      </c>
      <c r="AB363" s="29">
        <v>0.99</v>
      </c>
      <c r="AC363" s="29">
        <v>0.75</v>
      </c>
      <c r="AD363" s="29">
        <v>0.86</v>
      </c>
      <c r="AE363" s="29">
        <v>0.56000000000000005</v>
      </c>
      <c r="AF363" s="28">
        <v>0.57999999999999996</v>
      </c>
      <c r="AG363" s="1">
        <f t="shared" si="21"/>
        <v>0.74344827586206863</v>
      </c>
      <c r="AH363" s="2">
        <v>110.31076923076922</v>
      </c>
      <c r="AI363" s="2">
        <f t="shared" si="23"/>
        <v>2.6410771246684335</v>
      </c>
    </row>
    <row r="364" spans="1:35" x14ac:dyDescent="0.25">
      <c r="A364" s="4" t="s">
        <v>22</v>
      </c>
      <c r="B364" s="4" t="s">
        <v>58</v>
      </c>
      <c r="C364" s="4" t="s">
        <v>23</v>
      </c>
      <c r="D364" s="28">
        <v>0.79</v>
      </c>
      <c r="E364" s="29">
        <v>0.74</v>
      </c>
      <c r="F364" s="29">
        <v>1.03</v>
      </c>
      <c r="G364" s="29">
        <v>0.94</v>
      </c>
      <c r="H364" s="29">
        <v>1.01</v>
      </c>
      <c r="I364" s="29">
        <v>0.93</v>
      </c>
      <c r="J364" s="29">
        <v>0.91</v>
      </c>
      <c r="K364" s="29">
        <v>0.97</v>
      </c>
      <c r="L364" s="29">
        <v>0.83</v>
      </c>
      <c r="M364" s="29">
        <v>1.07</v>
      </c>
      <c r="N364" s="29">
        <v>1.06</v>
      </c>
      <c r="O364" s="29">
        <v>1.26</v>
      </c>
      <c r="P364" s="29">
        <v>1.22</v>
      </c>
      <c r="Q364" s="29">
        <v>0.97</v>
      </c>
      <c r="R364" s="28">
        <v>0.9</v>
      </c>
      <c r="S364" s="29">
        <v>0.99</v>
      </c>
      <c r="T364" s="29">
        <v>0.78</v>
      </c>
      <c r="U364" s="29">
        <v>1.03</v>
      </c>
      <c r="V364" s="29">
        <v>1.23</v>
      </c>
      <c r="W364" s="29">
        <v>0.95</v>
      </c>
      <c r="X364" s="29">
        <v>0.79</v>
      </c>
      <c r="Y364" s="29">
        <v>0.84</v>
      </c>
      <c r="Z364" s="29">
        <v>0.79</v>
      </c>
      <c r="AA364" s="29">
        <v>0.57999999999999996</v>
      </c>
      <c r="AB364" s="29">
        <v>0.69</v>
      </c>
      <c r="AC364" s="29">
        <v>0.57999999999999996</v>
      </c>
      <c r="AD364" s="29">
        <v>0.77</v>
      </c>
      <c r="AE364" s="29">
        <v>0.62</v>
      </c>
      <c r="AF364" s="28">
        <v>0.55000000000000004</v>
      </c>
      <c r="AG364" s="1">
        <f t="shared" si="21"/>
        <v>0.89034482758620692</v>
      </c>
      <c r="AH364" s="2">
        <v>503.15384615384613</v>
      </c>
      <c r="AI364" s="2">
        <f t="shared" si="23"/>
        <v>3.1629226047745354</v>
      </c>
    </row>
    <row r="365" spans="1:35" x14ac:dyDescent="0.25">
      <c r="A365" s="4" t="s">
        <v>24</v>
      </c>
      <c r="B365" s="4" t="s">
        <v>59</v>
      </c>
      <c r="C365" s="4" t="s">
        <v>25</v>
      </c>
      <c r="D365" s="28">
        <v>0.17</v>
      </c>
      <c r="E365" s="29">
        <v>0.17</v>
      </c>
      <c r="F365" s="29">
        <v>0.23</v>
      </c>
      <c r="G365" s="29">
        <v>0.19</v>
      </c>
      <c r="H365" s="29">
        <v>0.27</v>
      </c>
      <c r="I365" s="29">
        <v>0.24</v>
      </c>
      <c r="J365" s="29">
        <v>0.2</v>
      </c>
      <c r="K365" s="29">
        <v>0.23</v>
      </c>
      <c r="L365" s="29">
        <v>0.17</v>
      </c>
      <c r="M365" s="29">
        <v>0.24</v>
      </c>
      <c r="N365" s="29">
        <v>0.28000000000000003</v>
      </c>
      <c r="O365" s="29">
        <v>0.28000000000000003</v>
      </c>
      <c r="P365" s="29">
        <v>0.32</v>
      </c>
      <c r="Q365" s="29">
        <v>0.33</v>
      </c>
      <c r="R365" s="28">
        <v>0.39</v>
      </c>
      <c r="S365" s="29">
        <v>0.22</v>
      </c>
      <c r="T365" s="29">
        <v>0.26</v>
      </c>
      <c r="U365" s="29">
        <v>0.7</v>
      </c>
      <c r="V365" s="29">
        <v>2.42</v>
      </c>
      <c r="W365" s="29">
        <v>2.9</v>
      </c>
      <c r="X365" s="29">
        <v>3.23</v>
      </c>
      <c r="Y365" s="29">
        <v>3.36</v>
      </c>
      <c r="Z365" s="29">
        <v>3.18</v>
      </c>
      <c r="AA365" s="29">
        <v>3.01</v>
      </c>
      <c r="AB365" s="29">
        <v>2.75</v>
      </c>
      <c r="AC365" s="29">
        <v>2.44</v>
      </c>
      <c r="AD365" s="29">
        <v>1.38</v>
      </c>
      <c r="AE365" s="29">
        <v>1.41</v>
      </c>
      <c r="AF365" s="28">
        <v>1.76</v>
      </c>
      <c r="AG365" s="1">
        <f t="shared" si="21"/>
        <v>1.1286206896551725</v>
      </c>
      <c r="AH365" s="2">
        <v>384.4207965947096</v>
      </c>
      <c r="AI365" s="2">
        <f t="shared" si="23"/>
        <v>4.009390273209549</v>
      </c>
    </row>
    <row r="366" spans="1:35" x14ac:dyDescent="0.25">
      <c r="A366" s="4" t="s">
        <v>26</v>
      </c>
      <c r="B366" s="4" t="s">
        <v>60</v>
      </c>
      <c r="C366" s="4" t="s">
        <v>27</v>
      </c>
      <c r="D366" s="28">
        <v>0.22</v>
      </c>
      <c r="E366" s="29">
        <v>0.16</v>
      </c>
      <c r="F366" s="29">
        <v>0.17</v>
      </c>
      <c r="G366" s="29">
        <v>0.23</v>
      </c>
      <c r="H366" s="29">
        <v>0.24</v>
      </c>
      <c r="I366" s="29">
        <v>0.24</v>
      </c>
      <c r="J366" s="29">
        <v>0.23</v>
      </c>
      <c r="K366" s="29">
        <v>0.2</v>
      </c>
      <c r="L366" s="29">
        <v>0.19</v>
      </c>
      <c r="M366" s="29">
        <v>0.18</v>
      </c>
      <c r="N366" s="29">
        <v>0.21</v>
      </c>
      <c r="O366" s="29">
        <v>0.19</v>
      </c>
      <c r="P366" s="29">
        <v>0.16</v>
      </c>
      <c r="Q366" s="29">
        <v>0.13</v>
      </c>
      <c r="R366" s="28">
        <v>0.2</v>
      </c>
      <c r="S366" s="29">
        <v>0.11</v>
      </c>
      <c r="T366" s="29">
        <v>0.17</v>
      </c>
      <c r="U366" s="29">
        <v>0.4</v>
      </c>
      <c r="V366" s="29">
        <v>0.75</v>
      </c>
      <c r="W366" s="29">
        <v>0.85</v>
      </c>
      <c r="X366" s="29">
        <v>0.94</v>
      </c>
      <c r="Y366" s="29">
        <v>1.2</v>
      </c>
      <c r="Z366" s="29">
        <v>1.18</v>
      </c>
      <c r="AA366" s="29">
        <v>1.07</v>
      </c>
      <c r="AB366" s="29">
        <v>0.97</v>
      </c>
      <c r="AC366" s="29">
        <v>0.82</v>
      </c>
      <c r="AD366" s="29">
        <v>0.68</v>
      </c>
      <c r="AE366" s="29">
        <v>0.65</v>
      </c>
      <c r="AF366" s="28">
        <v>0.47</v>
      </c>
      <c r="AG366" s="1">
        <f t="shared" si="21"/>
        <v>0.45551724137931043</v>
      </c>
      <c r="AH366" s="2">
        <v>74.730769230769226</v>
      </c>
      <c r="AI366" s="2">
        <f t="shared" si="23"/>
        <v>1.6182109840848808</v>
      </c>
    </row>
    <row r="367" spans="1:35" x14ac:dyDescent="0.25">
      <c r="A367" s="4" t="s">
        <v>28</v>
      </c>
      <c r="B367" s="4" t="s">
        <v>61</v>
      </c>
      <c r="C367" s="4" t="s">
        <v>29</v>
      </c>
      <c r="D367" s="28">
        <v>0.17</v>
      </c>
      <c r="E367" s="29">
        <v>0.2</v>
      </c>
      <c r="F367" s="29">
        <v>0.16</v>
      </c>
      <c r="G367" s="29">
        <v>0.16</v>
      </c>
      <c r="H367" s="29">
        <v>0.18</v>
      </c>
      <c r="I367" s="29">
        <v>0.25</v>
      </c>
      <c r="J367" s="29">
        <v>0.23</v>
      </c>
      <c r="K367" s="29">
        <v>0.21</v>
      </c>
      <c r="L367" s="29">
        <v>0.18</v>
      </c>
      <c r="M367" s="29">
        <v>0.17</v>
      </c>
      <c r="N367" s="29">
        <v>0.19</v>
      </c>
      <c r="O367" s="29">
        <v>0.16</v>
      </c>
      <c r="P367" s="29">
        <v>0.2</v>
      </c>
      <c r="Q367" s="29">
        <v>0.19</v>
      </c>
      <c r="R367" s="28">
        <v>0.28999999999999998</v>
      </c>
      <c r="S367" s="29">
        <v>0.22</v>
      </c>
      <c r="T367" s="29">
        <v>0.15</v>
      </c>
      <c r="U367" s="29">
        <v>0.64</v>
      </c>
      <c r="V367" s="29">
        <v>1.22</v>
      </c>
      <c r="W367" s="29">
        <v>1.51</v>
      </c>
      <c r="X367" s="29">
        <v>1.51</v>
      </c>
      <c r="Y367" s="29">
        <v>1.42</v>
      </c>
      <c r="Z367" s="29">
        <v>1.19</v>
      </c>
      <c r="AA367" s="29">
        <v>1.04</v>
      </c>
      <c r="AB367" s="29">
        <v>0.83</v>
      </c>
      <c r="AC367" s="29">
        <v>0.72</v>
      </c>
      <c r="AD367" s="29">
        <v>0.53</v>
      </c>
      <c r="AE367" s="29">
        <v>0.54</v>
      </c>
      <c r="AF367" s="28">
        <v>0.67</v>
      </c>
      <c r="AG367" s="1">
        <f t="shared" si="21"/>
        <v>0.52172413793103456</v>
      </c>
      <c r="AH367" s="2">
        <v>309.2746153846154</v>
      </c>
      <c r="AI367" s="2">
        <f t="shared" si="23"/>
        <v>1.8534089469496022</v>
      </c>
    </row>
    <row r="368" spans="1:35" x14ac:dyDescent="0.25">
      <c r="A368" s="4" t="s">
        <v>30</v>
      </c>
      <c r="B368" s="4" t="s">
        <v>62</v>
      </c>
      <c r="C368" s="4" t="s">
        <v>31</v>
      </c>
      <c r="D368" s="28">
        <v>0.78</v>
      </c>
      <c r="E368" s="29">
        <v>0.83</v>
      </c>
      <c r="F368" s="29">
        <v>0.85</v>
      </c>
      <c r="G368" s="29">
        <v>0.8</v>
      </c>
      <c r="H368" s="29">
        <v>0.73</v>
      </c>
      <c r="I368" s="29">
        <v>0.91</v>
      </c>
      <c r="J368" s="29">
        <v>0.86</v>
      </c>
      <c r="K368" s="29">
        <v>0.81</v>
      </c>
      <c r="L368" s="29">
        <v>0.93</v>
      </c>
      <c r="M368" s="29">
        <v>0.94</v>
      </c>
      <c r="N368" s="29">
        <v>0.75</v>
      </c>
      <c r="O368" s="29">
        <v>0.93</v>
      </c>
      <c r="P368" s="29">
        <v>1.02</v>
      </c>
      <c r="Q368" s="29">
        <v>0.83</v>
      </c>
      <c r="R368" s="28">
        <v>0.91</v>
      </c>
      <c r="S368" s="29">
        <v>0.9</v>
      </c>
      <c r="T368" s="29">
        <v>0.85</v>
      </c>
      <c r="U368" s="29">
        <v>1.66</v>
      </c>
      <c r="V368" s="29">
        <v>2.14</v>
      </c>
      <c r="W368" s="29">
        <v>2.2999999999999998</v>
      </c>
      <c r="X368" s="29">
        <v>2.57</v>
      </c>
      <c r="Y368" s="29">
        <v>2.6</v>
      </c>
      <c r="Z368" s="29">
        <v>2.34</v>
      </c>
      <c r="AA368" s="29">
        <v>2.73</v>
      </c>
      <c r="AB368" s="29">
        <v>2.2599999999999998</v>
      </c>
      <c r="AC368" s="29">
        <v>2.2999999999999998</v>
      </c>
      <c r="AD368" s="29">
        <v>2</v>
      </c>
      <c r="AE368" s="29">
        <v>1.64</v>
      </c>
      <c r="AF368" s="28">
        <v>1.49</v>
      </c>
      <c r="AG368" s="1">
        <f t="shared" si="21"/>
        <v>1.4020689655172416</v>
      </c>
      <c r="AH368" s="2">
        <v>208.59728506787332</v>
      </c>
      <c r="AI368" s="2">
        <f t="shared" si="23"/>
        <v>4.9808068594164459</v>
      </c>
    </row>
    <row r="369" spans="1:35" x14ac:dyDescent="0.25">
      <c r="A369" s="4" t="s">
        <v>32</v>
      </c>
      <c r="B369" s="4" t="s">
        <v>63</v>
      </c>
      <c r="C369" s="4" t="s">
        <v>33</v>
      </c>
      <c r="D369" s="28">
        <v>0.46</v>
      </c>
      <c r="E369" s="29">
        <v>0.45</v>
      </c>
      <c r="F369" s="29">
        <v>0.55000000000000004</v>
      </c>
      <c r="G369" s="29">
        <v>0.38</v>
      </c>
      <c r="H369" s="29">
        <v>0.36</v>
      </c>
      <c r="I369" s="29">
        <v>0.47</v>
      </c>
      <c r="J369" s="29">
        <v>0.45</v>
      </c>
      <c r="K369" s="29">
        <v>0.45</v>
      </c>
      <c r="L369" s="29">
        <v>0.43</v>
      </c>
      <c r="M369" s="29">
        <v>0.5</v>
      </c>
      <c r="N369" s="29">
        <v>0.53</v>
      </c>
      <c r="O369" s="29">
        <v>0.54</v>
      </c>
      <c r="P369" s="29">
        <v>0.59</v>
      </c>
      <c r="Q369" s="29">
        <v>0.49</v>
      </c>
      <c r="R369" s="28">
        <v>0.49</v>
      </c>
      <c r="S369" s="29">
        <v>0.46</v>
      </c>
      <c r="T369" s="29">
        <v>0.52</v>
      </c>
      <c r="U369" s="29">
        <v>0.91</v>
      </c>
      <c r="V369" s="29">
        <v>1.4</v>
      </c>
      <c r="W369" s="29">
        <v>1.68</v>
      </c>
      <c r="X369" s="29">
        <v>1.55</v>
      </c>
      <c r="Y369" s="29">
        <v>1.37</v>
      </c>
      <c r="Z369" s="29">
        <v>1.35</v>
      </c>
      <c r="AA369" s="29">
        <v>1.46</v>
      </c>
      <c r="AB369" s="29">
        <v>1.05</v>
      </c>
      <c r="AC369" s="29">
        <v>0.91</v>
      </c>
      <c r="AD369" s="29">
        <v>0.87</v>
      </c>
      <c r="AE369" s="29">
        <v>0.77</v>
      </c>
      <c r="AF369" s="28">
        <v>0.73</v>
      </c>
      <c r="AG369" s="1">
        <f t="shared" si="21"/>
        <v>0.76448275862068982</v>
      </c>
      <c r="AH369" s="2">
        <v>82.880353023768919</v>
      </c>
      <c r="AI369" s="2">
        <f t="shared" si="23"/>
        <v>2.715801477453581</v>
      </c>
    </row>
    <row r="370" spans="1:35" x14ac:dyDescent="0.25">
      <c r="A370" s="4" t="s">
        <v>34</v>
      </c>
      <c r="B370" s="4" t="s">
        <v>64</v>
      </c>
      <c r="C370" s="4" t="s">
        <v>35</v>
      </c>
      <c r="D370" s="28">
        <v>2.06</v>
      </c>
      <c r="E370" s="29">
        <v>2.4900000000000002</v>
      </c>
      <c r="F370" s="29">
        <v>3.21</v>
      </c>
      <c r="G370" s="29">
        <v>3.06</v>
      </c>
      <c r="H370" s="29">
        <v>2.57</v>
      </c>
      <c r="I370" s="29">
        <v>2.61</v>
      </c>
      <c r="J370" s="29">
        <v>2.59</v>
      </c>
      <c r="K370" s="29">
        <v>2.58</v>
      </c>
      <c r="L370" s="29">
        <v>2.72</v>
      </c>
      <c r="M370" s="29">
        <v>3.55</v>
      </c>
      <c r="N370" s="29">
        <v>3.39</v>
      </c>
      <c r="O370" s="29">
        <v>3.84</v>
      </c>
      <c r="P370" s="29">
        <v>3.99</v>
      </c>
      <c r="Q370" s="29">
        <v>3.53</v>
      </c>
      <c r="R370" s="28">
        <v>2.82</v>
      </c>
      <c r="S370" s="29">
        <v>2.58</v>
      </c>
      <c r="T370" s="29">
        <v>2.42</v>
      </c>
      <c r="U370" s="29">
        <v>1.72</v>
      </c>
      <c r="V370" s="29">
        <v>1.17</v>
      </c>
      <c r="W370" s="29">
        <v>0.99</v>
      </c>
      <c r="X370" s="29">
        <v>0.82</v>
      </c>
      <c r="Y370" s="29">
        <v>0.74</v>
      </c>
      <c r="Z370" s="29">
        <v>0.79</v>
      </c>
      <c r="AA370" s="29">
        <v>0.95</v>
      </c>
      <c r="AB370" s="29">
        <v>0.76</v>
      </c>
      <c r="AC370" s="29">
        <v>0.88</v>
      </c>
      <c r="AD370" s="29">
        <v>1.08</v>
      </c>
      <c r="AE370" s="29">
        <v>0.89</v>
      </c>
      <c r="AF370" s="28">
        <v>0.77</v>
      </c>
      <c r="AG370" s="1">
        <f t="shared" si="21"/>
        <v>2.1231034482758626</v>
      </c>
      <c r="AH370" s="2">
        <v>342.81307692307689</v>
      </c>
      <c r="AI370" s="2">
        <f t="shared" si="23"/>
        <v>7.5422596737400553</v>
      </c>
    </row>
    <row r="371" spans="1:35" x14ac:dyDescent="0.25">
      <c r="A371" s="4" t="s">
        <v>36</v>
      </c>
      <c r="B371" s="4" t="s">
        <v>65</v>
      </c>
      <c r="C371" s="4" t="s">
        <v>37</v>
      </c>
      <c r="D371" s="28">
        <v>40.24</v>
      </c>
      <c r="E371" s="29">
        <v>38.979999999999997</v>
      </c>
      <c r="F371" s="29">
        <v>33.049999999999997</v>
      </c>
      <c r="G371" s="29">
        <v>36.590000000000003</v>
      </c>
      <c r="H371" s="29">
        <v>44.51</v>
      </c>
      <c r="I371" s="29">
        <v>39.28</v>
      </c>
      <c r="J371" s="29">
        <v>37.75</v>
      </c>
      <c r="K371" s="29">
        <v>40.82</v>
      </c>
      <c r="L371" s="29">
        <v>37.61</v>
      </c>
      <c r="M371" s="29">
        <v>30.38</v>
      </c>
      <c r="N371" s="29">
        <v>31.46</v>
      </c>
      <c r="O371" s="29">
        <v>29.63</v>
      </c>
      <c r="P371" s="29">
        <v>24.64</v>
      </c>
      <c r="Q371" s="29">
        <v>23.39</v>
      </c>
      <c r="R371" s="28">
        <v>22.71</v>
      </c>
      <c r="S371" s="29">
        <v>23.47</v>
      </c>
      <c r="T371" s="29">
        <v>29.26</v>
      </c>
      <c r="U371" s="29">
        <v>27.26</v>
      </c>
      <c r="V371" s="29">
        <v>18.38</v>
      </c>
      <c r="W371" s="29">
        <v>16.7</v>
      </c>
      <c r="X371" s="29">
        <v>15.06</v>
      </c>
      <c r="Y371" s="29">
        <v>16.2</v>
      </c>
      <c r="Z371" s="29">
        <v>18.309999999999999</v>
      </c>
      <c r="AA371" s="29">
        <v>20.97</v>
      </c>
      <c r="AB371" s="29">
        <v>23.36</v>
      </c>
      <c r="AC371" s="29">
        <v>27.68</v>
      </c>
      <c r="AD371" s="29">
        <v>29.21</v>
      </c>
      <c r="AE371" s="29">
        <v>29.2</v>
      </c>
      <c r="AF371" s="28">
        <v>28.1</v>
      </c>
      <c r="AG371" s="1">
        <f t="shared" si="21"/>
        <v>28.765517241379307</v>
      </c>
      <c r="AH371" s="2">
        <v>84.884252050243958</v>
      </c>
      <c r="AI371" s="2">
        <f t="shared" si="23"/>
        <v>102.18861490716178</v>
      </c>
    </row>
    <row r="372" spans="1:35" x14ac:dyDescent="0.25">
      <c r="A372" s="4" t="s">
        <v>38</v>
      </c>
      <c r="B372" s="4" t="s">
        <v>66</v>
      </c>
      <c r="C372" s="4" t="s">
        <v>39</v>
      </c>
      <c r="D372" s="28">
        <v>0.06</v>
      </c>
      <c r="E372" s="29">
        <v>0.06</v>
      </c>
      <c r="F372" s="29">
        <v>0.04</v>
      </c>
      <c r="G372" s="29">
        <v>0.06</v>
      </c>
      <c r="H372" s="29">
        <v>7.0000000000000007E-2</v>
      </c>
      <c r="I372" s="29">
        <v>0.08</v>
      </c>
      <c r="J372" s="29">
        <v>0.08</v>
      </c>
      <c r="K372" s="29">
        <v>0.09</v>
      </c>
      <c r="L372" s="29">
        <v>0.08</v>
      </c>
      <c r="M372" s="29">
        <v>0.08</v>
      </c>
      <c r="N372" s="29">
        <v>0.11</v>
      </c>
      <c r="O372" s="29">
        <v>0.12</v>
      </c>
      <c r="P372" s="29">
        <v>0.08</v>
      </c>
      <c r="Q372" s="29">
        <v>0.1</v>
      </c>
      <c r="R372" s="28">
        <v>0.06</v>
      </c>
      <c r="S372" s="29">
        <v>0</v>
      </c>
      <c r="T372" s="29">
        <v>0.09</v>
      </c>
      <c r="U372" s="29">
        <v>0.13</v>
      </c>
      <c r="V372" s="29">
        <v>0.33</v>
      </c>
      <c r="W372" s="29">
        <v>0.46</v>
      </c>
      <c r="X372" s="29">
        <v>0.42</v>
      </c>
      <c r="Y372" s="29">
        <v>0.41</v>
      </c>
      <c r="Z372" s="29">
        <v>0.45</v>
      </c>
      <c r="AA372" s="29">
        <v>0.42</v>
      </c>
      <c r="AB372" s="29">
        <v>0.44</v>
      </c>
      <c r="AC372" s="29">
        <v>0.43</v>
      </c>
      <c r="AD372" s="29">
        <v>0.38</v>
      </c>
      <c r="AE372" s="29">
        <v>0.34</v>
      </c>
      <c r="AF372" s="28">
        <v>0.4</v>
      </c>
      <c r="AG372" s="1">
        <f t="shared" si="21"/>
        <v>0.20241379310344829</v>
      </c>
      <c r="AH372" s="2">
        <v>202.26692307692306</v>
      </c>
      <c r="AI372" s="2">
        <f t="shared" si="23"/>
        <v>0.71906877188328899</v>
      </c>
    </row>
    <row r="373" spans="1:35" x14ac:dyDescent="0.25">
      <c r="A373" s="4" t="s">
        <v>40</v>
      </c>
      <c r="B373" s="4" t="s">
        <v>67</v>
      </c>
      <c r="C373" s="4" t="s">
        <v>41</v>
      </c>
      <c r="D373" s="28">
        <v>0.3</v>
      </c>
      <c r="E373" s="29">
        <v>0.26</v>
      </c>
      <c r="F373" s="29">
        <v>0.24</v>
      </c>
      <c r="G373" s="29">
        <v>0.26</v>
      </c>
      <c r="H373" s="29">
        <v>0.23</v>
      </c>
      <c r="I373" s="29">
        <v>0.35</v>
      </c>
      <c r="J373" s="29">
        <v>0.28000000000000003</v>
      </c>
      <c r="K373" s="29">
        <v>0.24</v>
      </c>
      <c r="L373" s="29">
        <v>0.28999999999999998</v>
      </c>
      <c r="M373" s="29">
        <v>0.27</v>
      </c>
      <c r="N373" s="29">
        <v>0.31</v>
      </c>
      <c r="O373" s="29">
        <v>0.28000000000000003</v>
      </c>
      <c r="P373" s="29">
        <v>0.28000000000000003</v>
      </c>
      <c r="Q373" s="29">
        <v>0.21</v>
      </c>
      <c r="R373" s="28">
        <v>0.24</v>
      </c>
      <c r="S373" s="29">
        <v>0.2</v>
      </c>
      <c r="T373" s="29">
        <v>0.2</v>
      </c>
      <c r="U373" s="29">
        <v>0.64</v>
      </c>
      <c r="V373" s="29">
        <v>1.65</v>
      </c>
      <c r="W373" s="29">
        <v>1.77</v>
      </c>
      <c r="X373" s="29">
        <v>1.95</v>
      </c>
      <c r="Y373" s="29">
        <v>2.29</v>
      </c>
      <c r="Z373" s="29">
        <v>2</v>
      </c>
      <c r="AA373" s="29">
        <v>1.76</v>
      </c>
      <c r="AB373" s="29">
        <v>1.46</v>
      </c>
      <c r="AC373" s="29">
        <v>1.49</v>
      </c>
      <c r="AD373" s="29">
        <v>1.1599999999999999</v>
      </c>
      <c r="AE373" s="29">
        <v>1.18</v>
      </c>
      <c r="AF373" s="28">
        <v>1.04</v>
      </c>
      <c r="AG373" s="1">
        <f t="shared" si="21"/>
        <v>0.78724137931034477</v>
      </c>
      <c r="AH373" s="2">
        <v>181.11538461538461</v>
      </c>
      <c r="AI373" s="2">
        <f t="shared" si="23"/>
        <v>2.7966507771883284</v>
      </c>
    </row>
    <row r="374" spans="1:35" x14ac:dyDescent="0.25">
      <c r="A374" s="4" t="s">
        <v>42</v>
      </c>
      <c r="B374" s="4" t="s">
        <v>68</v>
      </c>
      <c r="C374" s="4" t="s">
        <v>43</v>
      </c>
      <c r="D374" s="28">
        <v>0.28999999999999998</v>
      </c>
      <c r="E374" s="29">
        <v>0.27</v>
      </c>
      <c r="F374" s="29">
        <v>0.31</v>
      </c>
      <c r="G374" s="29">
        <v>0.3</v>
      </c>
      <c r="H374" s="29">
        <v>0.35</v>
      </c>
      <c r="I374" s="29">
        <v>0.4</v>
      </c>
      <c r="J374" s="29">
        <v>0.32</v>
      </c>
      <c r="K374" s="29">
        <v>0.35</v>
      </c>
      <c r="L374" s="29">
        <v>0.41</v>
      </c>
      <c r="M374" s="29">
        <v>0.38</v>
      </c>
      <c r="N374" s="29">
        <v>0.41</v>
      </c>
      <c r="O374" s="29">
        <v>0.35</v>
      </c>
      <c r="P374" s="29">
        <v>0.35</v>
      </c>
      <c r="Q374" s="29">
        <v>0.35</v>
      </c>
      <c r="R374" s="28">
        <v>0.33</v>
      </c>
      <c r="S374" s="29">
        <v>0.32</v>
      </c>
      <c r="T374" s="29">
        <v>0.28000000000000003</v>
      </c>
      <c r="U374" s="29">
        <v>0.73</v>
      </c>
      <c r="V374" s="29">
        <v>1.1499999999999999</v>
      </c>
      <c r="W374" s="29">
        <v>1.27</v>
      </c>
      <c r="X374" s="29">
        <v>1.21</v>
      </c>
      <c r="Y374" s="29">
        <v>1.25</v>
      </c>
      <c r="Z374" s="29">
        <v>1.28</v>
      </c>
      <c r="AA374" s="29">
        <v>1.43</v>
      </c>
      <c r="AB374" s="29">
        <v>1.19</v>
      </c>
      <c r="AC374" s="29">
        <v>1</v>
      </c>
      <c r="AD374" s="29">
        <v>0.81</v>
      </c>
      <c r="AE374" s="29">
        <v>0.82</v>
      </c>
      <c r="AF374" s="28">
        <v>0.81</v>
      </c>
      <c r="AG374" s="1">
        <f t="shared" si="21"/>
        <v>0.64551724137931021</v>
      </c>
      <c r="AH374" s="2">
        <v>272.15307692307692</v>
      </c>
      <c r="AI374" s="2">
        <f>AG374/100*AH$357</f>
        <v>2.2931801379310341</v>
      </c>
    </row>
    <row r="375" spans="1:35" x14ac:dyDescent="0.2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I375" s="2"/>
    </row>
    <row r="376" spans="1:35" x14ac:dyDescent="0.25">
      <c r="A376" s="4" t="s">
        <v>2</v>
      </c>
      <c r="B376" s="4" t="s">
        <v>47</v>
      </c>
      <c r="C376" s="4" t="s">
        <v>3</v>
      </c>
      <c r="D376" s="28">
        <v>23.74</v>
      </c>
      <c r="E376" s="29">
        <v>23.25</v>
      </c>
      <c r="F376" s="29">
        <v>25.45</v>
      </c>
      <c r="G376" s="29">
        <v>23.32</v>
      </c>
      <c r="H376" s="29">
        <v>22.69</v>
      </c>
      <c r="I376" s="29">
        <v>20.3</v>
      </c>
      <c r="J376" s="29">
        <v>19.39</v>
      </c>
      <c r="K376" s="29">
        <v>17.57</v>
      </c>
      <c r="L376" s="29">
        <v>18.53</v>
      </c>
      <c r="M376" s="29">
        <v>17.5</v>
      </c>
      <c r="N376" s="29">
        <v>17.95</v>
      </c>
      <c r="O376" s="29">
        <v>20.93</v>
      </c>
      <c r="P376" s="29">
        <v>22.7</v>
      </c>
      <c r="Q376" s="29">
        <v>25.83</v>
      </c>
      <c r="R376" s="28">
        <v>27.24</v>
      </c>
      <c r="S376" s="29">
        <v>29.29</v>
      </c>
      <c r="T376" s="29">
        <v>28.61</v>
      </c>
      <c r="U376" s="29">
        <v>20.74</v>
      </c>
      <c r="V376" s="29">
        <v>17.59</v>
      </c>
      <c r="W376" s="29">
        <v>14.3</v>
      </c>
      <c r="X376" s="29">
        <v>11.65</v>
      </c>
      <c r="Y376" s="29">
        <v>10.83</v>
      </c>
      <c r="Z376" s="29">
        <v>11.6</v>
      </c>
      <c r="AA376" s="29">
        <v>13.87</v>
      </c>
      <c r="AB376" s="29">
        <v>12.78</v>
      </c>
      <c r="AC376" s="29">
        <v>13.7</v>
      </c>
      <c r="AD376" s="29">
        <v>16.05</v>
      </c>
      <c r="AE376" s="29">
        <v>15.7</v>
      </c>
      <c r="AF376" s="28">
        <v>14.15</v>
      </c>
      <c r="AG376" s="1">
        <f t="shared" si="21"/>
        <v>19.21551724137931</v>
      </c>
      <c r="AH376" s="2">
        <v>520.61115260144391</v>
      </c>
      <c r="AI376" s="2">
        <f>AG376/100*AH$385</f>
        <v>21.196784880636603</v>
      </c>
    </row>
    <row r="377" spans="1:35" x14ac:dyDescent="0.25">
      <c r="A377" s="4" t="s">
        <v>4</v>
      </c>
      <c r="B377" s="4" t="s">
        <v>49</v>
      </c>
      <c r="C377" s="4" t="s">
        <v>5</v>
      </c>
      <c r="D377" s="28">
        <v>0.61</v>
      </c>
      <c r="E377" s="29">
        <v>0.49</v>
      </c>
      <c r="F377" s="29">
        <v>0.26</v>
      </c>
      <c r="G377" s="29">
        <v>0.3</v>
      </c>
      <c r="H377" s="29">
        <v>0.27</v>
      </c>
      <c r="I377" s="29">
        <v>0.31</v>
      </c>
      <c r="J377" s="29">
        <v>0.3</v>
      </c>
      <c r="K377" s="29">
        <v>0.18</v>
      </c>
      <c r="L377" s="29">
        <v>0.17</v>
      </c>
      <c r="M377" s="29">
        <v>0.12</v>
      </c>
      <c r="N377" s="29">
        <v>0.13</v>
      </c>
      <c r="O377" s="29">
        <v>0.27</v>
      </c>
      <c r="P377" s="29">
        <v>0.28999999999999998</v>
      </c>
      <c r="Q377" s="29">
        <v>0.26</v>
      </c>
      <c r="R377" s="28">
        <v>0.27</v>
      </c>
      <c r="S377" s="29">
        <v>0.27</v>
      </c>
      <c r="T377" s="29">
        <v>0.44</v>
      </c>
      <c r="U377" s="29">
        <v>1.07</v>
      </c>
      <c r="V377" s="29">
        <v>1.35</v>
      </c>
      <c r="W377" s="29">
        <v>1.34</v>
      </c>
      <c r="X377" s="29">
        <v>1.23</v>
      </c>
      <c r="Y377" s="29">
        <v>1.22</v>
      </c>
      <c r="Z377" s="29">
        <v>1.4</v>
      </c>
      <c r="AA377" s="29">
        <v>0.67</v>
      </c>
      <c r="AB377" s="29">
        <v>0.79</v>
      </c>
      <c r="AC377" s="29">
        <v>0.74</v>
      </c>
      <c r="AD377" s="29">
        <v>0.66</v>
      </c>
      <c r="AE377" s="29">
        <v>0.7</v>
      </c>
      <c r="AF377" s="28">
        <v>0.79</v>
      </c>
      <c r="AG377" s="1">
        <f t="shared" si="21"/>
        <v>0.58275862068965523</v>
      </c>
      <c r="AH377" s="2">
        <v>61.822517105535979</v>
      </c>
      <c r="AI377" s="2">
        <f t="shared" ref="AI377:AI396" si="24">AG377/100*AH$385</f>
        <v>0.64284551724137928</v>
      </c>
    </row>
    <row r="378" spans="1:35" x14ac:dyDescent="0.25">
      <c r="A378" s="4" t="s">
        <v>6</v>
      </c>
      <c r="B378" s="4" t="s">
        <v>50</v>
      </c>
      <c r="C378" s="4" t="s">
        <v>7</v>
      </c>
      <c r="D378" s="28">
        <v>3.25</v>
      </c>
      <c r="E378" s="29">
        <v>3.2</v>
      </c>
      <c r="F378" s="29">
        <v>3.97</v>
      </c>
      <c r="G378" s="29">
        <v>3.77</v>
      </c>
      <c r="H378" s="29">
        <v>3.3</v>
      </c>
      <c r="I378" s="29">
        <v>3.48</v>
      </c>
      <c r="J378" s="29">
        <v>4.33</v>
      </c>
      <c r="K378" s="29">
        <v>6.56</v>
      </c>
      <c r="L378" s="29">
        <v>7.34</v>
      </c>
      <c r="M378" s="29">
        <v>11.91</v>
      </c>
      <c r="N378" s="29">
        <v>10.61</v>
      </c>
      <c r="O378" s="29">
        <v>6.93</v>
      </c>
      <c r="P378" s="29">
        <v>6.22</v>
      </c>
      <c r="Q378" s="29">
        <v>6.06</v>
      </c>
      <c r="R378" s="28">
        <v>5.89</v>
      </c>
      <c r="S378" s="29">
        <v>5.95</v>
      </c>
      <c r="T378" s="29">
        <v>5.54</v>
      </c>
      <c r="U378" s="29">
        <v>3.22</v>
      </c>
      <c r="V378" s="29">
        <v>2.58</v>
      </c>
      <c r="W378" s="29">
        <v>1.87</v>
      </c>
      <c r="X378" s="29">
        <v>1.56</v>
      </c>
      <c r="Y378" s="29">
        <v>1.7</v>
      </c>
      <c r="Z378" s="29">
        <v>1.85</v>
      </c>
      <c r="AA378" s="29">
        <v>1.94</v>
      </c>
      <c r="AB378" s="29">
        <v>1.69</v>
      </c>
      <c r="AC378" s="29">
        <v>2.08</v>
      </c>
      <c r="AD378" s="29">
        <v>2.57</v>
      </c>
      <c r="AE378" s="29">
        <v>2.34</v>
      </c>
      <c r="AF378" s="28">
        <v>1.89</v>
      </c>
      <c r="AG378" s="1">
        <f t="shared" si="21"/>
        <v>4.2620689655172415</v>
      </c>
      <c r="AH378" s="2">
        <v>516.7715384615384</v>
      </c>
      <c r="AI378" s="2">
        <f t="shared" si="24"/>
        <v>4.7015210610079574</v>
      </c>
    </row>
    <row r="379" spans="1:35" x14ac:dyDescent="0.25">
      <c r="A379" s="4" t="s">
        <v>8</v>
      </c>
      <c r="B379" s="4" t="s">
        <v>51</v>
      </c>
      <c r="C379" s="4" t="s">
        <v>9</v>
      </c>
      <c r="D379" s="28">
        <v>1.23</v>
      </c>
      <c r="E379" s="29">
        <v>1.03</v>
      </c>
      <c r="F379" s="29">
        <v>1.41</v>
      </c>
      <c r="G379" s="29">
        <v>1.1299999999999999</v>
      </c>
      <c r="H379" s="29">
        <v>1.02</v>
      </c>
      <c r="I379" s="29">
        <v>1.01</v>
      </c>
      <c r="J379" s="29">
        <v>1.1200000000000001</v>
      </c>
      <c r="K379" s="29">
        <v>1.28</v>
      </c>
      <c r="L379" s="29">
        <v>1.31</v>
      </c>
      <c r="M379" s="29">
        <v>1.95</v>
      </c>
      <c r="N379" s="29">
        <v>1.9</v>
      </c>
      <c r="O379" s="29">
        <v>1.56</v>
      </c>
      <c r="P379" s="29">
        <v>1.49</v>
      </c>
      <c r="Q379" s="29">
        <v>1.67</v>
      </c>
      <c r="R379" s="28">
        <v>1.7</v>
      </c>
      <c r="S379" s="29">
        <v>1.86</v>
      </c>
      <c r="T379" s="29">
        <v>2.0299999999999998</v>
      </c>
      <c r="U379" s="29">
        <v>1.56</v>
      </c>
      <c r="V379" s="29">
        <v>1.1499999999999999</v>
      </c>
      <c r="W379" s="29">
        <v>0.93</v>
      </c>
      <c r="X379" s="29">
        <v>0.73</v>
      </c>
      <c r="Y379" s="29">
        <v>0.75</v>
      </c>
      <c r="Z379" s="29">
        <v>0.65</v>
      </c>
      <c r="AA379" s="29">
        <v>0.81</v>
      </c>
      <c r="AB379" s="29">
        <v>0.57999999999999996</v>
      </c>
      <c r="AC379" s="29">
        <v>0.88</v>
      </c>
      <c r="AD379" s="29">
        <v>0.8</v>
      </c>
      <c r="AE379" s="29">
        <v>0.76</v>
      </c>
      <c r="AF379" s="28">
        <v>0.52</v>
      </c>
      <c r="AG379" s="1">
        <f t="shared" si="21"/>
        <v>1.2006896551724136</v>
      </c>
      <c r="AH379" s="2">
        <v>355.24692307692305</v>
      </c>
      <c r="AI379" s="2">
        <f t="shared" si="24"/>
        <v>1.3244899946949598</v>
      </c>
    </row>
    <row r="380" spans="1:35" x14ac:dyDescent="0.25">
      <c r="A380" s="4" t="s">
        <v>10</v>
      </c>
      <c r="B380" s="4" t="s">
        <v>52</v>
      </c>
      <c r="C380" s="4" t="s">
        <v>11</v>
      </c>
      <c r="D380" s="28">
        <v>0.24</v>
      </c>
      <c r="E380" s="29">
        <v>0.22</v>
      </c>
      <c r="F380" s="29">
        <v>0.3</v>
      </c>
      <c r="G380" s="29">
        <v>0.26</v>
      </c>
      <c r="H380" s="29">
        <v>0.2</v>
      </c>
      <c r="I380" s="29">
        <v>0.18</v>
      </c>
      <c r="J380" s="29">
        <v>0.33</v>
      </c>
      <c r="K380" s="29">
        <v>0.65</v>
      </c>
      <c r="L380" s="29">
        <v>0.53</v>
      </c>
      <c r="M380" s="29">
        <v>0.44</v>
      </c>
      <c r="N380" s="29">
        <v>0.42</v>
      </c>
      <c r="O380" s="29">
        <v>0.16</v>
      </c>
      <c r="P380" s="29">
        <v>0.1</v>
      </c>
      <c r="Q380" s="29">
        <v>0.09</v>
      </c>
      <c r="R380" s="28">
        <v>7.0000000000000007E-2</v>
      </c>
      <c r="S380" s="29">
        <v>0.1</v>
      </c>
      <c r="T380" s="29">
        <v>0.16</v>
      </c>
      <c r="U380" s="29">
        <v>0.14000000000000001</v>
      </c>
      <c r="V380" s="29">
        <v>0.38</v>
      </c>
      <c r="W380" s="29">
        <v>0.3</v>
      </c>
      <c r="X380" s="29">
        <v>0.37</v>
      </c>
      <c r="Y380" s="29">
        <v>0.4</v>
      </c>
      <c r="Z380" s="29">
        <v>0.44</v>
      </c>
      <c r="AA380" s="29">
        <v>0.44</v>
      </c>
      <c r="AB380" s="29">
        <v>0.25</v>
      </c>
      <c r="AC380" s="29">
        <v>0.34</v>
      </c>
      <c r="AD380" s="29">
        <v>0.33</v>
      </c>
      <c r="AE380" s="29">
        <v>0.3</v>
      </c>
      <c r="AF380" s="28">
        <v>0.43</v>
      </c>
      <c r="AG380" s="1">
        <f t="shared" si="21"/>
        <v>0.29551724137931035</v>
      </c>
      <c r="AH380" s="2">
        <v>180.49385908209436</v>
      </c>
      <c r="AI380" s="2">
        <f t="shared" si="24"/>
        <v>0.32598734217506631</v>
      </c>
    </row>
    <row r="381" spans="1:35" x14ac:dyDescent="0.25">
      <c r="A381" s="4" t="s">
        <v>12</v>
      </c>
      <c r="B381" s="4" t="s">
        <v>53</v>
      </c>
      <c r="C381" s="4" t="s">
        <v>13</v>
      </c>
      <c r="D381" s="28">
        <v>32.83</v>
      </c>
      <c r="E381" s="29">
        <v>33.07</v>
      </c>
      <c r="F381" s="29">
        <v>32.5</v>
      </c>
      <c r="G381" s="29">
        <v>35.53</v>
      </c>
      <c r="H381" s="29">
        <v>35.69</v>
      </c>
      <c r="I381" s="29">
        <v>36.17</v>
      </c>
      <c r="J381" s="29">
        <v>36.94</v>
      </c>
      <c r="K381" s="29">
        <v>34.479999999999997</v>
      </c>
      <c r="L381" s="29">
        <v>35.03</v>
      </c>
      <c r="M381" s="29">
        <v>28.6</v>
      </c>
      <c r="N381" s="29">
        <v>31.28</v>
      </c>
      <c r="O381" s="29">
        <v>37.880000000000003</v>
      </c>
      <c r="P381" s="29">
        <v>38.450000000000003</v>
      </c>
      <c r="Q381" s="29">
        <v>36.159999999999997</v>
      </c>
      <c r="R381" s="28">
        <v>35.75</v>
      </c>
      <c r="S381" s="29">
        <v>34.380000000000003</v>
      </c>
      <c r="T381" s="29">
        <v>31.94</v>
      </c>
      <c r="U381" s="29">
        <v>30.33</v>
      </c>
      <c r="V381" s="29">
        <v>23.66</v>
      </c>
      <c r="W381" s="29">
        <v>19.940000000000001</v>
      </c>
      <c r="X381" s="29">
        <v>17.11</v>
      </c>
      <c r="Y381" s="29">
        <v>16.920000000000002</v>
      </c>
      <c r="Z381" s="29">
        <v>17.309999999999999</v>
      </c>
      <c r="AA381" s="29">
        <v>19.57</v>
      </c>
      <c r="AB381" s="29">
        <v>19.239999999999998</v>
      </c>
      <c r="AC381" s="29">
        <v>21.38</v>
      </c>
      <c r="AD381" s="29">
        <v>21.84</v>
      </c>
      <c r="AE381" s="29">
        <v>22.24</v>
      </c>
      <c r="AF381" s="28">
        <v>21.73</v>
      </c>
      <c r="AG381" s="1">
        <f t="shared" si="21"/>
        <v>28.894827586206901</v>
      </c>
      <c r="AH381" s="2">
        <v>161.49159084642955</v>
      </c>
      <c r="AI381" s="2">
        <f t="shared" si="24"/>
        <v>31.874106578249339</v>
      </c>
    </row>
    <row r="382" spans="1:35" x14ac:dyDescent="0.25">
      <c r="A382" s="4" t="s">
        <v>14</v>
      </c>
      <c r="B382" s="4" t="s">
        <v>54</v>
      </c>
      <c r="C382" s="4" t="s">
        <v>15</v>
      </c>
      <c r="D382" s="28">
        <v>2.4700000000000002</v>
      </c>
      <c r="E382" s="29">
        <v>2.59</v>
      </c>
      <c r="F382" s="29">
        <v>2.5299999999999998</v>
      </c>
      <c r="G382" s="29">
        <v>2.92</v>
      </c>
      <c r="H382" s="29">
        <v>2.48</v>
      </c>
      <c r="I382" s="29">
        <v>2.66</v>
      </c>
      <c r="J382" s="29">
        <v>2.8</v>
      </c>
      <c r="K382" s="29">
        <v>2.86</v>
      </c>
      <c r="L382" s="29">
        <v>2.52</v>
      </c>
      <c r="M382" s="29">
        <v>3.37</v>
      </c>
      <c r="N382" s="29">
        <v>2.69</v>
      </c>
      <c r="O382" s="29">
        <v>2.41</v>
      </c>
      <c r="P382" s="29">
        <v>2.35</v>
      </c>
      <c r="Q382" s="29">
        <v>2.42</v>
      </c>
      <c r="R382" s="28">
        <v>2.2799999999999998</v>
      </c>
      <c r="S382" s="29">
        <v>2.36</v>
      </c>
      <c r="T382" s="29">
        <v>2.41</v>
      </c>
      <c r="U382" s="29">
        <v>2.87</v>
      </c>
      <c r="V382" s="29">
        <v>2.2400000000000002</v>
      </c>
      <c r="W382" s="29">
        <v>1.88</v>
      </c>
      <c r="X382" s="29">
        <v>2.17</v>
      </c>
      <c r="Y382" s="29">
        <v>1.98</v>
      </c>
      <c r="Z382" s="29">
        <v>1.89</v>
      </c>
      <c r="AA382" s="29">
        <v>2.5299999999999998</v>
      </c>
      <c r="AB382" s="29">
        <v>2.5099999999999998</v>
      </c>
      <c r="AC382" s="29">
        <v>2.08</v>
      </c>
      <c r="AD382" s="29">
        <v>2.39</v>
      </c>
      <c r="AE382" s="29">
        <v>2.25</v>
      </c>
      <c r="AF382" s="28">
        <v>1.65</v>
      </c>
      <c r="AG382" s="1">
        <f t="shared" si="21"/>
        <v>2.4331034482758627</v>
      </c>
      <c r="AH382" s="2">
        <v>95.661963664476218</v>
      </c>
      <c r="AI382" s="2">
        <f t="shared" si="24"/>
        <v>2.6839751299734753</v>
      </c>
    </row>
    <row r="383" spans="1:35" x14ac:dyDescent="0.25">
      <c r="A383" s="4" t="s">
        <v>16</v>
      </c>
      <c r="B383" s="4" t="s">
        <v>56</v>
      </c>
      <c r="C383" s="4" t="s">
        <v>17</v>
      </c>
      <c r="D383" s="28">
        <v>1.1000000000000001</v>
      </c>
      <c r="E383" s="29">
        <v>0.87</v>
      </c>
      <c r="F383" s="29">
        <v>1.25</v>
      </c>
      <c r="G383" s="29">
        <v>0.89</v>
      </c>
      <c r="H383" s="29">
        <v>0.64</v>
      </c>
      <c r="I383" s="29">
        <v>0.64</v>
      </c>
      <c r="J383" s="29">
        <v>0.5</v>
      </c>
      <c r="K383" s="29">
        <v>0.26</v>
      </c>
      <c r="L383" s="29">
        <v>0.21</v>
      </c>
      <c r="M383" s="29">
        <v>0.13</v>
      </c>
      <c r="N383" s="29">
        <v>0.2</v>
      </c>
      <c r="O383" s="29">
        <v>0.28000000000000003</v>
      </c>
      <c r="P383" s="29">
        <v>0.32</v>
      </c>
      <c r="Q383" s="29">
        <v>0.28000000000000003</v>
      </c>
      <c r="R383" s="28">
        <v>0.3</v>
      </c>
      <c r="S383" s="29">
        <v>0.34</v>
      </c>
      <c r="T383" s="29">
        <v>0.22</v>
      </c>
      <c r="U383" s="29">
        <v>0.67</v>
      </c>
      <c r="V383" s="29">
        <v>1.26</v>
      </c>
      <c r="W383" s="29">
        <v>1.8</v>
      </c>
      <c r="X383" s="29">
        <v>1.91</v>
      </c>
      <c r="Y383" s="29">
        <v>1.76</v>
      </c>
      <c r="Z383" s="29">
        <v>1.8</v>
      </c>
      <c r="AA383" s="29">
        <v>1.33</v>
      </c>
      <c r="AB383" s="29">
        <v>1.38</v>
      </c>
      <c r="AC383" s="29">
        <v>1.28</v>
      </c>
      <c r="AD383" s="29">
        <v>1.33</v>
      </c>
      <c r="AE383" s="29">
        <v>1.48</v>
      </c>
      <c r="AF383" s="28">
        <v>1.38</v>
      </c>
      <c r="AG383" s="1">
        <f t="shared" si="21"/>
        <v>0.89000000000000012</v>
      </c>
      <c r="AH383" s="2">
        <v>96.462814436748104</v>
      </c>
      <c r="AI383" s="2">
        <f t="shared" si="24"/>
        <v>0.98176584615384632</v>
      </c>
    </row>
    <row r="384" spans="1:35" x14ac:dyDescent="0.25">
      <c r="A384" s="4" t="s">
        <v>18</v>
      </c>
      <c r="B384" s="4" t="s">
        <v>55</v>
      </c>
      <c r="C384" s="4" t="s">
        <v>19</v>
      </c>
      <c r="D384" s="28">
        <v>1.01</v>
      </c>
      <c r="E384" s="29">
        <v>1.05</v>
      </c>
      <c r="F384" s="29">
        <v>0.76</v>
      </c>
      <c r="G384" s="29">
        <v>0.61</v>
      </c>
      <c r="H384" s="29">
        <v>0.78</v>
      </c>
      <c r="I384" s="29">
        <v>1.1200000000000001</v>
      </c>
      <c r="J384" s="29">
        <v>0.75</v>
      </c>
      <c r="K384" s="29">
        <v>0.38</v>
      </c>
      <c r="L384" s="29">
        <v>0.34</v>
      </c>
      <c r="M384" s="29">
        <v>0.23</v>
      </c>
      <c r="N384" s="29">
        <v>0.26</v>
      </c>
      <c r="O384" s="29">
        <v>0.41</v>
      </c>
      <c r="P384" s="29">
        <v>0.43</v>
      </c>
      <c r="Q384" s="29">
        <v>0.42</v>
      </c>
      <c r="R384" s="28">
        <v>0.5</v>
      </c>
      <c r="S384" s="29">
        <v>0.43</v>
      </c>
      <c r="T384" s="29">
        <v>0.54</v>
      </c>
      <c r="U384" s="29">
        <v>1.21</v>
      </c>
      <c r="V384" s="29">
        <v>2.19</v>
      </c>
      <c r="W384" s="29">
        <v>2.77</v>
      </c>
      <c r="X384" s="29">
        <v>2.94</v>
      </c>
      <c r="Y384" s="29">
        <v>3.15</v>
      </c>
      <c r="Z384" s="29">
        <v>2.91</v>
      </c>
      <c r="AA384" s="29">
        <v>2.77</v>
      </c>
      <c r="AB384" s="29">
        <v>2.4500000000000002</v>
      </c>
      <c r="AC384" s="29">
        <v>2.5099999999999998</v>
      </c>
      <c r="AD384" s="29">
        <v>1.78</v>
      </c>
      <c r="AE384" s="29">
        <v>1.86</v>
      </c>
      <c r="AF384" s="28">
        <v>2.34</v>
      </c>
      <c r="AG384" s="1">
        <f t="shared" si="21"/>
        <v>1.3413793103448277</v>
      </c>
      <c r="AH384" s="2">
        <v>119.33</v>
      </c>
      <c r="AI384" s="2">
        <f t="shared" si="24"/>
        <v>1.4796858355437668</v>
      </c>
    </row>
    <row r="385" spans="1:35" x14ac:dyDescent="0.25">
      <c r="A385" s="32" t="s">
        <v>20</v>
      </c>
      <c r="B385" s="32" t="s">
        <v>57</v>
      </c>
      <c r="C385" s="32" t="s">
        <v>21</v>
      </c>
      <c r="D385" s="28">
        <v>0</v>
      </c>
      <c r="E385" s="28">
        <v>0</v>
      </c>
      <c r="F385" s="28">
        <v>0</v>
      </c>
      <c r="G385" s="28">
        <v>0</v>
      </c>
      <c r="H385" s="28">
        <v>0</v>
      </c>
      <c r="I385" s="28">
        <v>0</v>
      </c>
      <c r="J385" s="28">
        <v>0</v>
      </c>
      <c r="K385" s="28">
        <v>0</v>
      </c>
      <c r="L385" s="28">
        <v>0</v>
      </c>
      <c r="M385" s="28">
        <v>0</v>
      </c>
      <c r="N385" s="28">
        <v>0</v>
      </c>
      <c r="O385" s="28">
        <v>0</v>
      </c>
      <c r="P385" s="28">
        <v>0</v>
      </c>
      <c r="Q385" s="28">
        <v>0</v>
      </c>
      <c r="R385" s="28">
        <v>0</v>
      </c>
      <c r="S385" s="28">
        <v>0</v>
      </c>
      <c r="T385" s="28">
        <v>0</v>
      </c>
      <c r="U385" s="28">
        <v>0</v>
      </c>
      <c r="V385" s="28">
        <v>0</v>
      </c>
      <c r="W385" s="28">
        <v>0</v>
      </c>
      <c r="X385" s="28">
        <v>0</v>
      </c>
      <c r="Y385" s="28">
        <v>0</v>
      </c>
      <c r="Z385" s="28">
        <v>0</v>
      </c>
      <c r="AA385" s="28">
        <v>0</v>
      </c>
      <c r="AB385" s="28">
        <v>0</v>
      </c>
      <c r="AC385" s="28">
        <v>0</v>
      </c>
      <c r="AD385" s="28">
        <v>0</v>
      </c>
      <c r="AE385" s="28">
        <v>0</v>
      </c>
      <c r="AF385" s="28">
        <v>0</v>
      </c>
      <c r="AG385" s="1">
        <f t="shared" si="21"/>
        <v>0</v>
      </c>
      <c r="AH385" s="2">
        <v>110.31076923076922</v>
      </c>
      <c r="AI385" s="1">
        <f t="shared" si="24"/>
        <v>0</v>
      </c>
    </row>
    <row r="386" spans="1:35" x14ac:dyDescent="0.25">
      <c r="A386" s="4" t="s">
        <v>22</v>
      </c>
      <c r="B386" s="4" t="s">
        <v>58</v>
      </c>
      <c r="C386" s="4" t="s">
        <v>23</v>
      </c>
      <c r="D386" s="28">
        <v>0.99</v>
      </c>
      <c r="E386" s="29">
        <v>1.1100000000000001</v>
      </c>
      <c r="F386" s="29">
        <v>1.06</v>
      </c>
      <c r="G386" s="29">
        <v>1.1499999999999999</v>
      </c>
      <c r="H386" s="29">
        <v>1.05</v>
      </c>
      <c r="I386" s="29">
        <v>1.03</v>
      </c>
      <c r="J386" s="29">
        <v>1.38</v>
      </c>
      <c r="K386" s="29">
        <v>2.57</v>
      </c>
      <c r="L386" s="29">
        <v>2.16</v>
      </c>
      <c r="M386" s="29">
        <v>3.1</v>
      </c>
      <c r="N386" s="29">
        <v>2.8</v>
      </c>
      <c r="O386" s="29">
        <v>1.31</v>
      </c>
      <c r="P386" s="29">
        <v>1.0900000000000001</v>
      </c>
      <c r="Q386" s="29">
        <v>1.07</v>
      </c>
      <c r="R386" s="28">
        <v>0.98</v>
      </c>
      <c r="S386" s="29">
        <v>0.85</v>
      </c>
      <c r="T386" s="29">
        <v>1</v>
      </c>
      <c r="U386" s="29">
        <v>1.28</v>
      </c>
      <c r="V386" s="29">
        <v>0.99</v>
      </c>
      <c r="W386" s="29">
        <v>0.92</v>
      </c>
      <c r="X386" s="29">
        <v>0.86</v>
      </c>
      <c r="Y386" s="29">
        <v>1.1299999999999999</v>
      </c>
      <c r="Z386" s="29">
        <v>0.95</v>
      </c>
      <c r="AA386" s="29">
        <v>0.79</v>
      </c>
      <c r="AB386" s="29">
        <v>0.78</v>
      </c>
      <c r="AC386" s="29">
        <v>0.99</v>
      </c>
      <c r="AD386" s="29">
        <v>0.99</v>
      </c>
      <c r="AE386" s="29">
        <v>1.01</v>
      </c>
      <c r="AF386" s="28">
        <v>0.79</v>
      </c>
      <c r="AG386" s="1">
        <f t="shared" si="21"/>
        <v>1.2475862068965518</v>
      </c>
      <c r="AH386" s="2">
        <v>503.15384615384613</v>
      </c>
      <c r="AI386" s="2">
        <f t="shared" si="24"/>
        <v>1.3762219416445622</v>
      </c>
    </row>
    <row r="387" spans="1:35" x14ac:dyDescent="0.25">
      <c r="A387" s="4" t="s">
        <v>24</v>
      </c>
      <c r="B387" s="4" t="s">
        <v>59</v>
      </c>
      <c r="C387" s="4" t="s">
        <v>25</v>
      </c>
      <c r="D387" s="28">
        <v>0.27</v>
      </c>
      <c r="E387" s="29">
        <v>0.18</v>
      </c>
      <c r="F387" s="29">
        <v>0.38</v>
      </c>
      <c r="G387" s="29">
        <v>0.22</v>
      </c>
      <c r="H387" s="29">
        <v>0.2</v>
      </c>
      <c r="I387" s="29">
        <v>0.2</v>
      </c>
      <c r="J387" s="29">
        <v>0.21</v>
      </c>
      <c r="K387" s="29">
        <v>0.12</v>
      </c>
      <c r="L387" s="29">
        <v>0.14000000000000001</v>
      </c>
      <c r="M387" s="29">
        <v>0.09</v>
      </c>
      <c r="N387" s="29">
        <v>0.13</v>
      </c>
      <c r="O387" s="29">
        <v>0.17</v>
      </c>
      <c r="P387" s="29">
        <v>0.18</v>
      </c>
      <c r="Q387" s="29">
        <v>0.13</v>
      </c>
      <c r="R387" s="28">
        <v>0.13</v>
      </c>
      <c r="S387" s="29">
        <v>0.17</v>
      </c>
      <c r="T387" s="29">
        <v>0.17</v>
      </c>
      <c r="U387" s="29">
        <v>0.56000000000000005</v>
      </c>
      <c r="V387" s="29">
        <v>1.49</v>
      </c>
      <c r="W387" s="29">
        <v>1.84</v>
      </c>
      <c r="X387" s="29">
        <v>2.2599999999999998</v>
      </c>
      <c r="Y387" s="29">
        <v>2.27</v>
      </c>
      <c r="Z387" s="29">
        <v>1.67</v>
      </c>
      <c r="AA387" s="29">
        <v>1.6</v>
      </c>
      <c r="AB387" s="29">
        <v>1.36</v>
      </c>
      <c r="AC387" s="29">
        <v>1.08</v>
      </c>
      <c r="AD387" s="29">
        <v>0.8</v>
      </c>
      <c r="AE387" s="29">
        <v>0.95</v>
      </c>
      <c r="AF387" s="28">
        <v>1.26</v>
      </c>
      <c r="AG387" s="1">
        <f t="shared" si="21"/>
        <v>0.69758620689655171</v>
      </c>
      <c r="AH387" s="2">
        <v>384.4207965947096</v>
      </c>
      <c r="AI387" s="2">
        <f t="shared" si="24"/>
        <v>0.76951271087533146</v>
      </c>
    </row>
    <row r="388" spans="1:35" x14ac:dyDescent="0.25">
      <c r="A388" s="4" t="s">
        <v>26</v>
      </c>
      <c r="B388" s="4" t="s">
        <v>60</v>
      </c>
      <c r="C388" s="4" t="s">
        <v>27</v>
      </c>
      <c r="D388" s="28">
        <v>0.2</v>
      </c>
      <c r="E388" s="29">
        <v>0.16</v>
      </c>
      <c r="F388" s="29">
        <v>0.13</v>
      </c>
      <c r="G388" s="29">
        <v>0.11</v>
      </c>
      <c r="H388" s="29">
        <v>0.11</v>
      </c>
      <c r="I388" s="29">
        <v>0.15</v>
      </c>
      <c r="J388" s="29">
        <v>0.19</v>
      </c>
      <c r="K388" s="29">
        <v>0.22</v>
      </c>
      <c r="L388" s="29">
        <v>0.14000000000000001</v>
      </c>
      <c r="M388" s="29">
        <v>0.22</v>
      </c>
      <c r="N388" s="29">
        <v>0.21</v>
      </c>
      <c r="O388" s="29">
        <v>0.09</v>
      </c>
      <c r="P388" s="29">
        <v>0.09</v>
      </c>
      <c r="Q388" s="29">
        <v>7.0000000000000007E-2</v>
      </c>
      <c r="R388" s="28">
        <v>7.0000000000000007E-2</v>
      </c>
      <c r="S388" s="29">
        <v>0.04</v>
      </c>
      <c r="T388" s="29">
        <v>0.1</v>
      </c>
      <c r="U388" s="29">
        <v>0.18</v>
      </c>
      <c r="V388" s="29">
        <v>0.34</v>
      </c>
      <c r="W388" s="29">
        <v>0.34</v>
      </c>
      <c r="X388" s="29">
        <v>0.28000000000000003</v>
      </c>
      <c r="Y388" s="29">
        <v>0.51</v>
      </c>
      <c r="Z388" s="29">
        <v>0.49</v>
      </c>
      <c r="AA388" s="29">
        <v>0.47</v>
      </c>
      <c r="AB388" s="29">
        <v>0.37</v>
      </c>
      <c r="AC388" s="29">
        <v>0.35</v>
      </c>
      <c r="AD388" s="29">
        <v>0.14000000000000001</v>
      </c>
      <c r="AE388" s="29">
        <v>0.18</v>
      </c>
      <c r="AF388" s="28">
        <v>0.33</v>
      </c>
      <c r="AG388" s="1">
        <f t="shared" ref="AG388:AG451" si="25">AVERAGE(D388:AF388)</f>
        <v>0.21655172413793097</v>
      </c>
      <c r="AH388" s="2">
        <v>74.730769230769226</v>
      </c>
      <c r="AI388" s="2">
        <f t="shared" si="24"/>
        <v>0.23887987267904501</v>
      </c>
    </row>
    <row r="389" spans="1:35" x14ac:dyDescent="0.25">
      <c r="A389" s="4" t="s">
        <v>28</v>
      </c>
      <c r="B389" s="4" t="s">
        <v>61</v>
      </c>
      <c r="C389" s="4" t="s">
        <v>29</v>
      </c>
      <c r="D389" s="28">
        <v>0.34</v>
      </c>
      <c r="E389" s="29">
        <v>0.32</v>
      </c>
      <c r="F389" s="29">
        <v>0.38</v>
      </c>
      <c r="G389" s="29">
        <v>0.21</v>
      </c>
      <c r="H389" s="29">
        <v>0.25</v>
      </c>
      <c r="I389" s="29">
        <v>0.22</v>
      </c>
      <c r="J389" s="29">
        <v>0.33</v>
      </c>
      <c r="K389" s="29">
        <v>0.3</v>
      </c>
      <c r="L389" s="29">
        <v>0.23</v>
      </c>
      <c r="M389" s="29">
        <v>0.18</v>
      </c>
      <c r="N389" s="29">
        <v>0.21</v>
      </c>
      <c r="O389" s="29">
        <v>0.14000000000000001</v>
      </c>
      <c r="P389" s="29">
        <v>0.14000000000000001</v>
      </c>
      <c r="Q389" s="29">
        <v>0.17</v>
      </c>
      <c r="R389" s="28">
        <v>0.16</v>
      </c>
      <c r="S389" s="29">
        <v>0.15</v>
      </c>
      <c r="T389" s="29">
        <v>0.19</v>
      </c>
      <c r="U389" s="29">
        <v>0.44</v>
      </c>
      <c r="V389" s="29">
        <v>0.56999999999999995</v>
      </c>
      <c r="W389" s="29">
        <v>0.76</v>
      </c>
      <c r="X389" s="29">
        <v>0.72</v>
      </c>
      <c r="Y389" s="29">
        <v>0.9</v>
      </c>
      <c r="Z389" s="29">
        <v>0.54</v>
      </c>
      <c r="AA389" s="29">
        <v>0.5</v>
      </c>
      <c r="AB389" s="29">
        <v>0.56999999999999995</v>
      </c>
      <c r="AC389" s="29">
        <v>0.6</v>
      </c>
      <c r="AD389" s="29">
        <v>0.51</v>
      </c>
      <c r="AE389" s="29">
        <v>0.65</v>
      </c>
      <c r="AF389" s="28">
        <v>0.45</v>
      </c>
      <c r="AG389" s="1">
        <f t="shared" si="25"/>
        <v>0.38379310344827589</v>
      </c>
      <c r="AH389" s="2">
        <v>309.2746153846154</v>
      </c>
      <c r="AI389" s="2">
        <f t="shared" si="24"/>
        <v>0.42336512466843501</v>
      </c>
    </row>
    <row r="390" spans="1:35" x14ac:dyDescent="0.25">
      <c r="A390" s="4" t="s">
        <v>30</v>
      </c>
      <c r="B390" s="4" t="s">
        <v>62</v>
      </c>
      <c r="C390" s="4" t="s">
        <v>31</v>
      </c>
      <c r="D390" s="28">
        <v>0.74</v>
      </c>
      <c r="E390" s="29">
        <v>0.73</v>
      </c>
      <c r="F390" s="29">
        <v>0.66</v>
      </c>
      <c r="G390" s="29">
        <v>0.52</v>
      </c>
      <c r="H390" s="29">
        <v>0.52</v>
      </c>
      <c r="I390" s="29">
        <v>0.56000000000000005</v>
      </c>
      <c r="J390" s="29">
        <v>0.42</v>
      </c>
      <c r="K390" s="29">
        <v>0.31</v>
      </c>
      <c r="L390" s="29">
        <v>0.35</v>
      </c>
      <c r="M390" s="29">
        <v>0.27</v>
      </c>
      <c r="N390" s="29">
        <v>0.28000000000000003</v>
      </c>
      <c r="O390" s="29">
        <v>0.37</v>
      </c>
      <c r="P390" s="29">
        <v>0.42</v>
      </c>
      <c r="Q390" s="29">
        <v>0.3</v>
      </c>
      <c r="R390" s="28">
        <v>0.36</v>
      </c>
      <c r="S390" s="29">
        <v>0.35</v>
      </c>
      <c r="T390" s="29">
        <v>0.39</v>
      </c>
      <c r="U390" s="29">
        <v>0.73</v>
      </c>
      <c r="V390" s="29">
        <v>1.02</v>
      </c>
      <c r="W390" s="29">
        <v>1.29</v>
      </c>
      <c r="X390" s="29">
        <v>1.26</v>
      </c>
      <c r="Y390" s="29">
        <v>1.61</v>
      </c>
      <c r="Z390" s="29">
        <v>1.18</v>
      </c>
      <c r="AA390" s="29">
        <v>1.46</v>
      </c>
      <c r="AB390" s="29">
        <v>1.26</v>
      </c>
      <c r="AC390" s="29">
        <v>0.94</v>
      </c>
      <c r="AD390" s="29">
        <v>0.87</v>
      </c>
      <c r="AE390" s="29">
        <v>0.82</v>
      </c>
      <c r="AF390" s="28">
        <v>0.66</v>
      </c>
      <c r="AG390" s="1">
        <f t="shared" si="25"/>
        <v>0.71206896551724141</v>
      </c>
      <c r="AH390" s="2">
        <v>208.59728506787332</v>
      </c>
      <c r="AI390" s="2">
        <f t="shared" si="24"/>
        <v>0.78548875331564982</v>
      </c>
    </row>
    <row r="391" spans="1:35" x14ac:dyDescent="0.25">
      <c r="A391" s="4" t="s">
        <v>32</v>
      </c>
      <c r="B391" s="4" t="s">
        <v>63</v>
      </c>
      <c r="C391" s="4" t="s">
        <v>33</v>
      </c>
      <c r="D391" s="28">
        <v>3.04</v>
      </c>
      <c r="E391" s="29">
        <v>3.12</v>
      </c>
      <c r="F391" s="29">
        <v>2.4500000000000002</v>
      </c>
      <c r="G391" s="29">
        <v>2.3199999999999998</v>
      </c>
      <c r="H391" s="29">
        <v>2.52</v>
      </c>
      <c r="I391" s="29">
        <v>2.52</v>
      </c>
      <c r="J391" s="29">
        <v>2.2000000000000002</v>
      </c>
      <c r="K391" s="29">
        <v>1.55</v>
      </c>
      <c r="L391" s="29">
        <v>1.44</v>
      </c>
      <c r="M391" s="29">
        <v>1.0900000000000001</v>
      </c>
      <c r="N391" s="29">
        <v>1.31</v>
      </c>
      <c r="O391" s="29">
        <v>1.65</v>
      </c>
      <c r="P391" s="29">
        <v>1.73</v>
      </c>
      <c r="Q391" s="29">
        <v>1.9</v>
      </c>
      <c r="R391" s="28">
        <v>1.95</v>
      </c>
      <c r="S391" s="29">
        <v>1.78</v>
      </c>
      <c r="T391" s="29">
        <v>1.96</v>
      </c>
      <c r="U391" s="29">
        <v>4.91</v>
      </c>
      <c r="V391" s="29">
        <v>3.33</v>
      </c>
      <c r="W391" s="29">
        <v>3.65</v>
      </c>
      <c r="X391" s="29">
        <v>3.85</v>
      </c>
      <c r="Y391" s="29">
        <v>3.91</v>
      </c>
      <c r="Z391" s="29">
        <v>3.63</v>
      </c>
      <c r="AA391" s="29">
        <v>3.84</v>
      </c>
      <c r="AB391" s="29">
        <v>3.55</v>
      </c>
      <c r="AC391" s="29">
        <v>3.93</v>
      </c>
      <c r="AD391" s="29">
        <v>3.49</v>
      </c>
      <c r="AE391" s="29">
        <v>3.87</v>
      </c>
      <c r="AF391" s="28">
        <v>3.83</v>
      </c>
      <c r="AG391" s="1">
        <f t="shared" si="25"/>
        <v>2.7696551724137928</v>
      </c>
      <c r="AH391" s="2">
        <v>82.880353023768919</v>
      </c>
      <c r="AI391" s="2">
        <f t="shared" si="24"/>
        <v>3.0552279257294424</v>
      </c>
    </row>
    <row r="392" spans="1:35" x14ac:dyDescent="0.25">
      <c r="A392" s="4" t="s">
        <v>34</v>
      </c>
      <c r="B392" s="4" t="s">
        <v>64</v>
      </c>
      <c r="C392" s="4" t="s">
        <v>35</v>
      </c>
      <c r="D392" s="28">
        <v>3.85</v>
      </c>
      <c r="E392" s="29">
        <v>3.8</v>
      </c>
      <c r="F392" s="29">
        <v>4.46</v>
      </c>
      <c r="G392" s="29">
        <v>4.87</v>
      </c>
      <c r="H392" s="29">
        <v>4.53</v>
      </c>
      <c r="I392" s="29">
        <v>4.74</v>
      </c>
      <c r="J392" s="29">
        <v>5.69</v>
      </c>
      <c r="K392" s="29">
        <v>10.56</v>
      </c>
      <c r="L392" s="29">
        <v>10.93</v>
      </c>
      <c r="M392" s="29">
        <v>15.59</v>
      </c>
      <c r="N392" s="29">
        <v>14.02</v>
      </c>
      <c r="O392" s="29">
        <v>7.87</v>
      </c>
      <c r="P392" s="29">
        <v>6.13</v>
      </c>
      <c r="Q392" s="29">
        <v>5.66</v>
      </c>
      <c r="R392" s="28">
        <v>4.5999999999999996</v>
      </c>
      <c r="S392" s="29">
        <v>4.17</v>
      </c>
      <c r="T392" s="29">
        <v>3.7</v>
      </c>
      <c r="U392" s="29">
        <v>2.72</v>
      </c>
      <c r="V392" s="29">
        <v>2.34</v>
      </c>
      <c r="W392" s="29">
        <v>1.76</v>
      </c>
      <c r="X392" s="29">
        <v>1.45</v>
      </c>
      <c r="Y392" s="29">
        <v>1.65</v>
      </c>
      <c r="Z392" s="29">
        <v>1.6</v>
      </c>
      <c r="AA392" s="29">
        <v>1.84</v>
      </c>
      <c r="AB392" s="29">
        <v>1.63</v>
      </c>
      <c r="AC392" s="29">
        <v>2.2999999999999998</v>
      </c>
      <c r="AD392" s="29">
        <v>2.54</v>
      </c>
      <c r="AE392" s="29">
        <v>2.25</v>
      </c>
      <c r="AF392" s="28">
        <v>1.86</v>
      </c>
      <c r="AG392" s="1">
        <f t="shared" si="25"/>
        <v>4.7968965517241386</v>
      </c>
      <c r="AH392" s="2">
        <v>342.81307692307689</v>
      </c>
      <c r="AI392" s="2">
        <f t="shared" si="24"/>
        <v>5.2914934854111406</v>
      </c>
    </row>
    <row r="393" spans="1:35" x14ac:dyDescent="0.25">
      <c r="A393" s="4" t="s">
        <v>36</v>
      </c>
      <c r="B393" s="4" t="s">
        <v>65</v>
      </c>
      <c r="C393" s="4" t="s">
        <v>37</v>
      </c>
      <c r="D393" s="28">
        <v>3.89</v>
      </c>
      <c r="E393" s="29">
        <v>3.75</v>
      </c>
      <c r="F393" s="29">
        <v>4.42</v>
      </c>
      <c r="G393" s="29">
        <v>5.38</v>
      </c>
      <c r="H393" s="29">
        <v>5.17</v>
      </c>
      <c r="I393" s="29">
        <v>5.35</v>
      </c>
      <c r="J393" s="29">
        <v>6.57</v>
      </c>
      <c r="K393" s="29">
        <v>8.92</v>
      </c>
      <c r="L393" s="29">
        <v>8.1300000000000008</v>
      </c>
      <c r="M393" s="29">
        <v>7.97</v>
      </c>
      <c r="N393" s="29">
        <v>7.56</v>
      </c>
      <c r="O393" s="29">
        <v>7.2</v>
      </c>
      <c r="P393" s="29">
        <v>6.79</v>
      </c>
      <c r="Q393" s="29">
        <v>5.9</v>
      </c>
      <c r="R393" s="28">
        <v>5.4</v>
      </c>
      <c r="S393" s="29">
        <v>5.0599999999999996</v>
      </c>
      <c r="T393" s="29">
        <v>4.7</v>
      </c>
      <c r="U393" s="29">
        <v>4.47</v>
      </c>
      <c r="V393" s="29">
        <v>3.12</v>
      </c>
      <c r="W393" s="29">
        <v>2.2200000000000002</v>
      </c>
      <c r="X393" s="29">
        <v>1.89</v>
      </c>
      <c r="Y393" s="29">
        <v>1.71</v>
      </c>
      <c r="Z393" s="29">
        <v>2</v>
      </c>
      <c r="AA393" s="29">
        <v>2.39</v>
      </c>
      <c r="AB393" s="29">
        <v>2.04</v>
      </c>
      <c r="AC393" s="29">
        <v>2.86</v>
      </c>
      <c r="AD393" s="29">
        <v>2.21</v>
      </c>
      <c r="AE393" s="29">
        <v>1.65</v>
      </c>
      <c r="AF393" s="28">
        <v>1.66</v>
      </c>
      <c r="AG393" s="1">
        <f t="shared" si="25"/>
        <v>4.4958620689655184</v>
      </c>
      <c r="AH393" s="2">
        <v>84.884252050243958</v>
      </c>
      <c r="AI393" s="2">
        <f t="shared" si="24"/>
        <v>4.9594200318302395</v>
      </c>
    </row>
    <row r="394" spans="1:35" x14ac:dyDescent="0.25">
      <c r="A394" s="4" t="s">
        <v>38</v>
      </c>
      <c r="B394" s="4" t="s">
        <v>66</v>
      </c>
      <c r="C394" s="4" t="s">
        <v>39</v>
      </c>
      <c r="D394" s="28">
        <v>0.11</v>
      </c>
      <c r="E394" s="29">
        <v>0.16</v>
      </c>
      <c r="F394" s="29">
        <v>0.13</v>
      </c>
      <c r="G394" s="29">
        <v>0.18</v>
      </c>
      <c r="H394" s="29">
        <v>0.09</v>
      </c>
      <c r="I394" s="29">
        <v>0.11</v>
      </c>
      <c r="J394" s="29">
        <v>0.19</v>
      </c>
      <c r="K394" s="29">
        <v>0.38</v>
      </c>
      <c r="L394" s="29">
        <v>0.2</v>
      </c>
      <c r="M394" s="29">
        <v>0.13</v>
      </c>
      <c r="N394" s="29">
        <v>0.14000000000000001</v>
      </c>
      <c r="O394" s="29">
        <v>7.0000000000000007E-2</v>
      </c>
      <c r="P394" s="29">
        <v>0.05</v>
      </c>
      <c r="Q394" s="29">
        <v>0.02</v>
      </c>
      <c r="R394" s="28">
        <v>0.01</v>
      </c>
      <c r="S394" s="29">
        <v>0.04</v>
      </c>
      <c r="T394" s="29">
        <v>0.04</v>
      </c>
      <c r="U394" s="29">
        <v>0.1</v>
      </c>
      <c r="V394" s="29">
        <v>0.28000000000000003</v>
      </c>
      <c r="W394" s="29">
        <v>0.37</v>
      </c>
      <c r="X394" s="29">
        <v>0.14000000000000001</v>
      </c>
      <c r="Y394" s="29">
        <v>0.28999999999999998</v>
      </c>
      <c r="Z394" s="29">
        <v>0.16</v>
      </c>
      <c r="AA394" s="29">
        <v>0.16</v>
      </c>
      <c r="AB394" s="29">
        <v>0.13</v>
      </c>
      <c r="AC394" s="29">
        <v>0.24</v>
      </c>
      <c r="AD394" s="29">
        <v>0.11</v>
      </c>
      <c r="AE394" s="29">
        <v>0.16</v>
      </c>
      <c r="AF394" s="28">
        <v>0.1</v>
      </c>
      <c r="AG394" s="1">
        <f t="shared" si="25"/>
        <v>0.14793103448275866</v>
      </c>
      <c r="AH394" s="2">
        <v>202.26692307692306</v>
      </c>
      <c r="AI394" s="2">
        <f t="shared" si="24"/>
        <v>0.16318386206896554</v>
      </c>
    </row>
    <row r="395" spans="1:35" x14ac:dyDescent="0.25">
      <c r="A395" s="4" t="s">
        <v>40</v>
      </c>
      <c r="B395" s="4" t="s">
        <v>67</v>
      </c>
      <c r="C395" s="4" t="s">
        <v>41</v>
      </c>
      <c r="D395" s="28">
        <v>0.28999999999999998</v>
      </c>
      <c r="E395" s="29">
        <v>0.31</v>
      </c>
      <c r="F395" s="29">
        <v>0.22</v>
      </c>
      <c r="G395" s="29">
        <v>0.26</v>
      </c>
      <c r="H395" s="29">
        <v>0.22</v>
      </c>
      <c r="I395" s="29">
        <v>0.27</v>
      </c>
      <c r="J395" s="29">
        <v>0.31</v>
      </c>
      <c r="K395" s="29">
        <v>0.42</v>
      </c>
      <c r="L395" s="29">
        <v>0.33</v>
      </c>
      <c r="M395" s="29">
        <v>0.25</v>
      </c>
      <c r="N395" s="29">
        <v>0.23</v>
      </c>
      <c r="O395" s="29">
        <v>0.12</v>
      </c>
      <c r="P395" s="29">
        <v>0.09</v>
      </c>
      <c r="Q395" s="29">
        <v>0.06</v>
      </c>
      <c r="R395" s="28">
        <v>0.06</v>
      </c>
      <c r="S395" s="29">
        <v>0.08</v>
      </c>
      <c r="T395" s="29">
        <v>0.17</v>
      </c>
      <c r="U395" s="29">
        <v>0.27</v>
      </c>
      <c r="V395" s="29">
        <v>0.64</v>
      </c>
      <c r="W395" s="29">
        <v>0.56999999999999995</v>
      </c>
      <c r="X395" s="29">
        <v>0.76</v>
      </c>
      <c r="Y395" s="29">
        <v>1.04</v>
      </c>
      <c r="Z395" s="29">
        <v>0.93</v>
      </c>
      <c r="AA395" s="29">
        <v>0.92</v>
      </c>
      <c r="AB395" s="29">
        <v>0.55000000000000004</v>
      </c>
      <c r="AC395" s="29">
        <v>0.66</v>
      </c>
      <c r="AD395" s="29">
        <v>0.69</v>
      </c>
      <c r="AE395" s="29">
        <v>0.45</v>
      </c>
      <c r="AF395" s="28">
        <v>0.61</v>
      </c>
      <c r="AG395" s="1">
        <f t="shared" si="25"/>
        <v>0.40620689655172409</v>
      </c>
      <c r="AH395" s="2">
        <v>181.11538461538461</v>
      </c>
      <c r="AI395" s="2">
        <f>AG395/100*AH$385</f>
        <v>0.44808995225464188</v>
      </c>
    </row>
    <row r="396" spans="1:35" x14ac:dyDescent="0.25">
      <c r="A396" s="4" t="s">
        <v>42</v>
      </c>
      <c r="B396" s="4" t="s">
        <v>68</v>
      </c>
      <c r="C396" s="4" t="s">
        <v>43</v>
      </c>
      <c r="D396" s="28">
        <v>8.06</v>
      </c>
      <c r="E396" s="29">
        <v>8.6999999999999993</v>
      </c>
      <c r="F396" s="29">
        <v>8.08</v>
      </c>
      <c r="G396" s="29">
        <v>7.05</v>
      </c>
      <c r="H396" s="29">
        <v>7.57</v>
      </c>
      <c r="I396" s="29">
        <v>7.31</v>
      </c>
      <c r="J396" s="29">
        <v>6.24</v>
      </c>
      <c r="K396" s="29">
        <v>4.2</v>
      </c>
      <c r="L396" s="29">
        <v>3.91</v>
      </c>
      <c r="M396" s="29">
        <v>2.95</v>
      </c>
      <c r="N396" s="29">
        <v>3.1</v>
      </c>
      <c r="O396" s="29">
        <v>4.08</v>
      </c>
      <c r="P396" s="29">
        <v>4.18</v>
      </c>
      <c r="Q396" s="29">
        <v>4.4400000000000004</v>
      </c>
      <c r="R396" s="28">
        <v>4.99</v>
      </c>
      <c r="S396" s="29">
        <v>5.58</v>
      </c>
      <c r="T396" s="29">
        <v>7.61</v>
      </c>
      <c r="U396" s="29">
        <v>9.9600000000000009</v>
      </c>
      <c r="V396" s="29">
        <v>12.03</v>
      </c>
      <c r="W396" s="29">
        <v>13.32</v>
      </c>
      <c r="X396" s="29">
        <v>14.7</v>
      </c>
      <c r="Y396" s="29">
        <v>15.21</v>
      </c>
      <c r="Z396" s="29">
        <v>14.83</v>
      </c>
      <c r="AA396" s="29">
        <v>16.39</v>
      </c>
      <c r="AB396" s="29">
        <v>15.06</v>
      </c>
      <c r="AC396" s="29">
        <v>14.84</v>
      </c>
      <c r="AD396" s="29">
        <v>15.98</v>
      </c>
      <c r="AE396" s="29">
        <v>15.87</v>
      </c>
      <c r="AF396" s="28">
        <v>16.46</v>
      </c>
      <c r="AG396" s="1">
        <f t="shared" si="25"/>
        <v>9.4034482758620683</v>
      </c>
      <c r="AH396" s="2">
        <v>272.15307692307692</v>
      </c>
      <c r="AI396" s="2">
        <f t="shared" si="24"/>
        <v>10.373016127320954</v>
      </c>
    </row>
    <row r="397" spans="1:35" x14ac:dyDescent="0.25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I397" s="2"/>
    </row>
    <row r="398" spans="1:35" x14ac:dyDescent="0.25">
      <c r="A398" s="4" t="s">
        <v>2</v>
      </c>
      <c r="B398" s="4" t="s">
        <v>47</v>
      </c>
      <c r="C398" s="4" t="s">
        <v>3</v>
      </c>
      <c r="D398" s="28">
        <v>24</v>
      </c>
      <c r="E398" s="29">
        <v>22.65</v>
      </c>
      <c r="F398" s="29">
        <v>21.55</v>
      </c>
      <c r="G398" s="29">
        <v>21.19</v>
      </c>
      <c r="H398" s="29">
        <v>21.66</v>
      </c>
      <c r="I398" s="29">
        <v>21.45</v>
      </c>
      <c r="J398" s="29">
        <v>20.88</v>
      </c>
      <c r="K398" s="29">
        <v>20.07</v>
      </c>
      <c r="L398" s="29">
        <v>20.329999999999998</v>
      </c>
      <c r="M398" s="29">
        <v>19.079999999999998</v>
      </c>
      <c r="N398" s="29">
        <v>18.29</v>
      </c>
      <c r="O398" s="29">
        <v>19.52</v>
      </c>
      <c r="P398" s="29">
        <v>21.96</v>
      </c>
      <c r="Q398" s="29">
        <v>23.79</v>
      </c>
      <c r="R398" s="28">
        <v>25.01</v>
      </c>
      <c r="S398" s="29">
        <v>24.03</v>
      </c>
      <c r="T398" s="29">
        <v>22.67</v>
      </c>
      <c r="U398" s="29">
        <v>15.57</v>
      </c>
      <c r="V398" s="29">
        <v>15.64</v>
      </c>
      <c r="W398" s="29">
        <v>12.07</v>
      </c>
      <c r="X398" s="29">
        <v>10.63</v>
      </c>
      <c r="Y398" s="29">
        <v>9.7100000000000009</v>
      </c>
      <c r="Z398" s="29">
        <v>10.49</v>
      </c>
      <c r="AA398" s="29">
        <v>10.59</v>
      </c>
      <c r="AB398" s="29">
        <v>11.09</v>
      </c>
      <c r="AC398" s="29">
        <v>11.89</v>
      </c>
      <c r="AD398" s="29">
        <v>12.25</v>
      </c>
      <c r="AE398" s="29">
        <v>12.13</v>
      </c>
      <c r="AF398" s="28">
        <v>11.52</v>
      </c>
      <c r="AG398" s="1">
        <f t="shared" si="25"/>
        <v>17.645172413793098</v>
      </c>
      <c r="AH398" s="2">
        <v>520.61115260144391</v>
      </c>
      <c r="AI398" s="2">
        <f>AG398/100*AH$406</f>
        <v>21.055984241379303</v>
      </c>
    </row>
    <row r="399" spans="1:35" x14ac:dyDescent="0.25">
      <c r="A399" s="4" t="s">
        <v>4</v>
      </c>
      <c r="B399" s="4" t="s">
        <v>49</v>
      </c>
      <c r="C399" s="4" t="s">
        <v>5</v>
      </c>
      <c r="D399" s="28">
        <v>0.9</v>
      </c>
      <c r="E399" s="29">
        <v>0.94</v>
      </c>
      <c r="F399" s="29">
        <v>0.33</v>
      </c>
      <c r="G399" s="29">
        <v>0.27</v>
      </c>
      <c r="H399" s="29">
        <v>0.25</v>
      </c>
      <c r="I399" s="29">
        <v>0.21</v>
      </c>
      <c r="J399" s="29">
        <v>0.22</v>
      </c>
      <c r="K399" s="29">
        <v>0.18</v>
      </c>
      <c r="L399" s="29">
        <v>0.15</v>
      </c>
      <c r="M399" s="29">
        <v>0.13</v>
      </c>
      <c r="N399" s="29">
        <v>0.16</v>
      </c>
      <c r="O399" s="29">
        <v>0.15</v>
      </c>
      <c r="P399" s="29">
        <v>0.18</v>
      </c>
      <c r="Q399" s="29">
        <v>0.21</v>
      </c>
      <c r="R399" s="28">
        <v>0.23</v>
      </c>
      <c r="S399" s="29">
        <v>0.28000000000000003</v>
      </c>
      <c r="T399" s="29">
        <v>0.41</v>
      </c>
      <c r="U399" s="29">
        <v>0.59</v>
      </c>
      <c r="V399" s="29">
        <v>0.7</v>
      </c>
      <c r="W399" s="29">
        <v>0.62</v>
      </c>
      <c r="X399" s="29">
        <v>0.77</v>
      </c>
      <c r="Y399" s="29">
        <v>0.72</v>
      </c>
      <c r="Z399" s="29">
        <v>0.47</v>
      </c>
      <c r="AA399" s="29">
        <v>0.33</v>
      </c>
      <c r="AB399" s="29">
        <v>0.36</v>
      </c>
      <c r="AC399" s="29">
        <v>0.35</v>
      </c>
      <c r="AD399" s="29">
        <v>0.2</v>
      </c>
      <c r="AE399" s="29">
        <v>0.22</v>
      </c>
      <c r="AF399" s="28">
        <v>0.37</v>
      </c>
      <c r="AG399" s="1">
        <f t="shared" si="25"/>
        <v>0.37586206896551727</v>
      </c>
      <c r="AH399" s="2">
        <v>61.822517105535979</v>
      </c>
      <c r="AI399" s="2">
        <f t="shared" ref="AI399:AI418" si="26">AG399/100*AH$406</f>
        <v>0.44851620689655175</v>
      </c>
    </row>
    <row r="400" spans="1:35" x14ac:dyDescent="0.25">
      <c r="A400" s="4" t="s">
        <v>6</v>
      </c>
      <c r="B400" s="4" t="s">
        <v>50</v>
      </c>
      <c r="C400" s="4" t="s">
        <v>7</v>
      </c>
      <c r="D400" s="28">
        <v>10.36</v>
      </c>
      <c r="E400" s="29">
        <v>8.7799999999999994</v>
      </c>
      <c r="F400" s="29">
        <v>10.73</v>
      </c>
      <c r="G400" s="29">
        <v>11.82</v>
      </c>
      <c r="H400" s="29">
        <v>11.88</v>
      </c>
      <c r="I400" s="29">
        <v>12.43</v>
      </c>
      <c r="J400" s="29">
        <v>14.27</v>
      </c>
      <c r="K400" s="29">
        <v>16.760000000000002</v>
      </c>
      <c r="L400" s="29">
        <v>18.77</v>
      </c>
      <c r="M400" s="29">
        <v>22.65</v>
      </c>
      <c r="N400" s="29">
        <v>24.29</v>
      </c>
      <c r="O400" s="29">
        <v>23.25</v>
      </c>
      <c r="P400" s="29">
        <v>21.79</v>
      </c>
      <c r="Q400" s="29">
        <v>20.52</v>
      </c>
      <c r="R400" s="28">
        <v>18.66</v>
      </c>
      <c r="S400" s="29">
        <v>17.8</v>
      </c>
      <c r="T400" s="29">
        <v>12.87</v>
      </c>
      <c r="U400" s="29">
        <v>8.2799999999999994</v>
      </c>
      <c r="V400" s="29">
        <v>7.82</v>
      </c>
      <c r="W400" s="29">
        <v>5.95</v>
      </c>
      <c r="X400" s="29">
        <v>5.37</v>
      </c>
      <c r="Y400" s="29">
        <v>6.44</v>
      </c>
      <c r="Z400" s="29">
        <v>7.52</v>
      </c>
      <c r="AA400" s="29">
        <v>6.97</v>
      </c>
      <c r="AB400" s="29">
        <v>7.43</v>
      </c>
      <c r="AC400" s="29">
        <v>8.33</v>
      </c>
      <c r="AD400" s="29">
        <v>7.95</v>
      </c>
      <c r="AE400" s="29">
        <v>7.58</v>
      </c>
      <c r="AF400" s="28">
        <v>6.14</v>
      </c>
      <c r="AG400" s="1">
        <f t="shared" si="25"/>
        <v>12.531379310344825</v>
      </c>
      <c r="AH400" s="2">
        <v>516.7715384615384</v>
      </c>
      <c r="AI400" s="2">
        <f t="shared" si="26"/>
        <v>14.95369493103448</v>
      </c>
    </row>
    <row r="401" spans="1:35" x14ac:dyDescent="0.25">
      <c r="A401" s="4" t="s">
        <v>8</v>
      </c>
      <c r="B401" s="4" t="s">
        <v>51</v>
      </c>
      <c r="C401" s="4" t="s">
        <v>9</v>
      </c>
      <c r="D401" s="28">
        <v>2.81</v>
      </c>
      <c r="E401" s="29">
        <v>2.37</v>
      </c>
      <c r="F401" s="29">
        <v>2.64</v>
      </c>
      <c r="G401" s="29">
        <v>2.4300000000000002</v>
      </c>
      <c r="H401" s="29">
        <v>2.64</v>
      </c>
      <c r="I401" s="29">
        <v>2.38</v>
      </c>
      <c r="J401" s="29">
        <v>2.4500000000000002</v>
      </c>
      <c r="K401" s="29">
        <v>2.42</v>
      </c>
      <c r="L401" s="29">
        <v>2.31</v>
      </c>
      <c r="M401" s="29">
        <v>2.38</v>
      </c>
      <c r="N401" s="29">
        <v>2.58</v>
      </c>
      <c r="O401" s="29">
        <v>3.19</v>
      </c>
      <c r="P401" s="29">
        <v>3.44</v>
      </c>
      <c r="Q401" s="29">
        <v>3.84</v>
      </c>
      <c r="R401" s="28">
        <v>4.2699999999999996</v>
      </c>
      <c r="S401" s="29">
        <v>4.33</v>
      </c>
      <c r="T401" s="29">
        <v>4.42</v>
      </c>
      <c r="U401" s="29">
        <v>3.86</v>
      </c>
      <c r="V401" s="29">
        <v>3.25</v>
      </c>
      <c r="W401" s="29">
        <v>2.33</v>
      </c>
      <c r="X401" s="29">
        <v>2.35</v>
      </c>
      <c r="Y401" s="29">
        <v>2.33</v>
      </c>
      <c r="Z401" s="29">
        <v>2.1800000000000002</v>
      </c>
      <c r="AA401" s="29">
        <v>2.39</v>
      </c>
      <c r="AB401" s="29">
        <v>1.84</v>
      </c>
      <c r="AC401" s="29">
        <v>2.7</v>
      </c>
      <c r="AD401" s="29">
        <v>2.78</v>
      </c>
      <c r="AE401" s="29">
        <v>2.71</v>
      </c>
      <c r="AF401" s="28">
        <v>2.5099999999999998</v>
      </c>
      <c r="AG401" s="1">
        <f t="shared" si="25"/>
        <v>2.8320689655172417</v>
      </c>
      <c r="AH401" s="2">
        <v>355.24692307692305</v>
      </c>
      <c r="AI401" s="2">
        <f t="shared" si="26"/>
        <v>3.3795078965517242</v>
      </c>
    </row>
    <row r="402" spans="1:35" x14ac:dyDescent="0.25">
      <c r="A402" s="4" t="s">
        <v>10</v>
      </c>
      <c r="B402" s="4" t="s">
        <v>52</v>
      </c>
      <c r="C402" s="4" t="s">
        <v>11</v>
      </c>
      <c r="D402" s="28">
        <v>0.25</v>
      </c>
      <c r="E402" s="29">
        <v>0.16</v>
      </c>
      <c r="F402" s="29">
        <v>0.36</v>
      </c>
      <c r="G402" s="29">
        <v>0.25</v>
      </c>
      <c r="H402" s="29">
        <v>0.21</v>
      </c>
      <c r="I402" s="29">
        <v>0.19</v>
      </c>
      <c r="J402" s="29">
        <v>0.12</v>
      </c>
      <c r="K402" s="29">
        <v>0.14000000000000001</v>
      </c>
      <c r="L402" s="29">
        <v>0.11</v>
      </c>
      <c r="M402" s="29">
        <v>0.08</v>
      </c>
      <c r="N402" s="29">
        <v>0.09</v>
      </c>
      <c r="O402" s="29">
        <v>0.09</v>
      </c>
      <c r="P402" s="29">
        <v>0.08</v>
      </c>
      <c r="Q402" s="29">
        <v>0.09</v>
      </c>
      <c r="R402" s="28">
        <v>0.11</v>
      </c>
      <c r="S402" s="29">
        <v>0.08</v>
      </c>
      <c r="T402" s="29">
        <v>0.13</v>
      </c>
      <c r="U402" s="29">
        <v>0.17</v>
      </c>
      <c r="V402" s="29">
        <v>0.24</v>
      </c>
      <c r="W402" s="29">
        <v>0.26</v>
      </c>
      <c r="X402" s="29">
        <v>0.19</v>
      </c>
      <c r="Y402" s="29">
        <v>0.22</v>
      </c>
      <c r="Z402" s="29">
        <v>0.27</v>
      </c>
      <c r="AA402" s="29">
        <v>0.25</v>
      </c>
      <c r="AB402" s="29">
        <v>0.21</v>
      </c>
      <c r="AC402" s="29">
        <v>0.11</v>
      </c>
      <c r="AD402" s="29">
        <v>0.21</v>
      </c>
      <c r="AE402" s="29">
        <v>0.28000000000000003</v>
      </c>
      <c r="AF402" s="28">
        <v>0.21</v>
      </c>
      <c r="AG402" s="1">
        <f t="shared" si="25"/>
        <v>0.17793103448275865</v>
      </c>
      <c r="AH402" s="2">
        <v>180.49385908209436</v>
      </c>
      <c r="AI402" s="2">
        <f t="shared" si="26"/>
        <v>0.2123251034482759</v>
      </c>
    </row>
    <row r="403" spans="1:35" x14ac:dyDescent="0.25">
      <c r="A403" s="4" t="s">
        <v>12</v>
      </c>
      <c r="B403" s="4" t="s">
        <v>53</v>
      </c>
      <c r="C403" s="4" t="s">
        <v>13</v>
      </c>
      <c r="D403" s="28">
        <v>6.25</v>
      </c>
      <c r="E403" s="29">
        <v>6.19</v>
      </c>
      <c r="F403" s="29">
        <v>6.1</v>
      </c>
      <c r="G403" s="29">
        <v>6.74</v>
      </c>
      <c r="H403" s="29">
        <v>6.55</v>
      </c>
      <c r="I403" s="29">
        <v>6.81</v>
      </c>
      <c r="J403" s="29">
        <v>6.69</v>
      </c>
      <c r="K403" s="29">
        <v>7.11</v>
      </c>
      <c r="L403" s="29">
        <v>7</v>
      </c>
      <c r="M403" s="29">
        <v>6.27</v>
      </c>
      <c r="N403" s="29">
        <v>6.33</v>
      </c>
      <c r="O403" s="29">
        <v>6.69</v>
      </c>
      <c r="P403" s="29">
        <v>6.93</v>
      </c>
      <c r="Q403" s="29">
        <v>7.25</v>
      </c>
      <c r="R403" s="28">
        <v>7.53</v>
      </c>
      <c r="S403" s="29">
        <v>7.34</v>
      </c>
      <c r="T403" s="29">
        <v>8.6199999999999992</v>
      </c>
      <c r="U403" s="29">
        <v>6.69</v>
      </c>
      <c r="V403" s="29">
        <v>5.76</v>
      </c>
      <c r="W403" s="29">
        <v>4.74</v>
      </c>
      <c r="X403" s="29">
        <v>3.98</v>
      </c>
      <c r="Y403" s="29">
        <v>4.08</v>
      </c>
      <c r="Z403" s="29">
        <v>4.03</v>
      </c>
      <c r="AA403" s="29">
        <v>4.13</v>
      </c>
      <c r="AB403" s="29">
        <v>5.76</v>
      </c>
      <c r="AC403" s="29">
        <v>4.04</v>
      </c>
      <c r="AD403" s="29">
        <v>4.05</v>
      </c>
      <c r="AE403" s="29">
        <v>3.97</v>
      </c>
      <c r="AF403" s="28">
        <v>4.8099999999999996</v>
      </c>
      <c r="AG403" s="1">
        <f t="shared" si="25"/>
        <v>5.9462068965517236</v>
      </c>
      <c r="AH403" s="2">
        <v>161.49159084642955</v>
      </c>
      <c r="AI403" s="2">
        <f t="shared" si="26"/>
        <v>7.0956086896551716</v>
      </c>
    </row>
    <row r="404" spans="1:35" x14ac:dyDescent="0.25">
      <c r="A404" s="4" t="s">
        <v>14</v>
      </c>
      <c r="B404" s="4" t="s">
        <v>54</v>
      </c>
      <c r="C404" s="4" t="s">
        <v>15</v>
      </c>
      <c r="D404" s="28">
        <v>2.81</v>
      </c>
      <c r="E404" s="29">
        <v>2.61</v>
      </c>
      <c r="F404" s="29">
        <v>2.7</v>
      </c>
      <c r="G404" s="29">
        <v>2.8</v>
      </c>
      <c r="H404" s="29">
        <v>2.21</v>
      </c>
      <c r="I404" s="29">
        <v>2.2799999999999998</v>
      </c>
      <c r="J404" s="29">
        <v>2.17</v>
      </c>
      <c r="K404" s="29">
        <v>1.89</v>
      </c>
      <c r="L404" s="29">
        <v>1.67</v>
      </c>
      <c r="M404" s="29">
        <v>1.72</v>
      </c>
      <c r="N404" s="29">
        <v>1.61</v>
      </c>
      <c r="O404" s="29">
        <v>1.83</v>
      </c>
      <c r="P404" s="29">
        <v>1.89</v>
      </c>
      <c r="Q404" s="29">
        <v>2.06</v>
      </c>
      <c r="R404" s="28">
        <v>2.21</v>
      </c>
      <c r="S404" s="29">
        <v>2.48</v>
      </c>
      <c r="T404" s="29">
        <v>2.57</v>
      </c>
      <c r="U404" s="29">
        <v>3.54</v>
      </c>
      <c r="V404" s="29">
        <v>2.84</v>
      </c>
      <c r="W404" s="29">
        <v>2.0099999999999998</v>
      </c>
      <c r="X404" s="29">
        <v>1.77</v>
      </c>
      <c r="Y404" s="29">
        <v>1.52</v>
      </c>
      <c r="Z404" s="29">
        <v>1.62</v>
      </c>
      <c r="AA404" s="29">
        <v>1.71</v>
      </c>
      <c r="AB404" s="29">
        <v>1.52</v>
      </c>
      <c r="AC404" s="29">
        <v>1.99</v>
      </c>
      <c r="AD404" s="29">
        <v>1.49</v>
      </c>
      <c r="AE404" s="29">
        <v>1.63</v>
      </c>
      <c r="AF404" s="28">
        <v>1.4</v>
      </c>
      <c r="AG404" s="1">
        <f t="shared" si="25"/>
        <v>2.0879310344827586</v>
      </c>
      <c r="AH404" s="2">
        <v>95.661963664476218</v>
      </c>
      <c r="AI404" s="2">
        <f t="shared" si="26"/>
        <v>2.4915281034482755</v>
      </c>
    </row>
    <row r="405" spans="1:35" x14ac:dyDescent="0.25">
      <c r="A405" s="4" t="s">
        <v>16</v>
      </c>
      <c r="B405" s="4" t="s">
        <v>56</v>
      </c>
      <c r="C405" s="4" t="s">
        <v>17</v>
      </c>
      <c r="D405" s="28">
        <v>12.52</v>
      </c>
      <c r="E405" s="29">
        <v>16.62</v>
      </c>
      <c r="F405" s="29">
        <v>16.309999999999999</v>
      </c>
      <c r="G405" s="29">
        <v>13.55</v>
      </c>
      <c r="H405" s="29">
        <v>12.77</v>
      </c>
      <c r="I405" s="29">
        <v>10.8</v>
      </c>
      <c r="J405" s="29">
        <v>9.32</v>
      </c>
      <c r="K405" s="29">
        <v>7.5</v>
      </c>
      <c r="L405" s="29">
        <v>6.19</v>
      </c>
      <c r="M405" s="29">
        <v>5.58</v>
      </c>
      <c r="N405" s="29">
        <v>4.8600000000000003</v>
      </c>
      <c r="O405" s="29">
        <v>4.78</v>
      </c>
      <c r="P405" s="29">
        <v>4.84</v>
      </c>
      <c r="Q405" s="29">
        <v>6.15</v>
      </c>
      <c r="R405" s="28">
        <v>7.68</v>
      </c>
      <c r="S405" s="29">
        <v>9.25</v>
      </c>
      <c r="T405" s="29">
        <v>12.14</v>
      </c>
      <c r="U405" s="29">
        <v>18.98</v>
      </c>
      <c r="V405" s="29">
        <v>19.95</v>
      </c>
      <c r="W405" s="29">
        <v>22.92</v>
      </c>
      <c r="X405" s="29">
        <v>25.06</v>
      </c>
      <c r="Y405" s="29">
        <v>25.36</v>
      </c>
      <c r="Z405" s="29">
        <v>26.26</v>
      </c>
      <c r="AA405" s="29">
        <v>28.14</v>
      </c>
      <c r="AB405" s="29">
        <v>27.34</v>
      </c>
      <c r="AC405" s="29">
        <v>28.09</v>
      </c>
      <c r="AD405" s="29">
        <v>29.89</v>
      </c>
      <c r="AE405" s="29">
        <v>29.75</v>
      </c>
      <c r="AF405" s="28">
        <v>30.27</v>
      </c>
      <c r="AG405" s="1">
        <f t="shared" si="25"/>
        <v>16.305862068965514</v>
      </c>
      <c r="AH405" s="2">
        <v>96.462814436748104</v>
      </c>
      <c r="AI405" s="2">
        <f t="shared" si="26"/>
        <v>19.457785206896546</v>
      </c>
    </row>
    <row r="406" spans="1:35" x14ac:dyDescent="0.25">
      <c r="A406" s="32" t="s">
        <v>18</v>
      </c>
      <c r="B406" s="32" t="s">
        <v>55</v>
      </c>
      <c r="C406" s="32" t="s">
        <v>19</v>
      </c>
      <c r="D406" s="28">
        <v>0</v>
      </c>
      <c r="E406" s="28">
        <v>0</v>
      </c>
      <c r="F406" s="28">
        <v>0</v>
      </c>
      <c r="G406" s="28">
        <v>0</v>
      </c>
      <c r="H406" s="28">
        <v>0</v>
      </c>
      <c r="I406" s="28">
        <v>0</v>
      </c>
      <c r="J406" s="28">
        <v>0</v>
      </c>
      <c r="K406" s="28">
        <v>0</v>
      </c>
      <c r="L406" s="28">
        <v>0</v>
      </c>
      <c r="M406" s="28">
        <v>0</v>
      </c>
      <c r="N406" s="28">
        <v>0</v>
      </c>
      <c r="O406" s="28">
        <v>0</v>
      </c>
      <c r="P406" s="28">
        <v>0</v>
      </c>
      <c r="Q406" s="28">
        <v>0</v>
      </c>
      <c r="R406" s="28">
        <v>0</v>
      </c>
      <c r="S406" s="28">
        <v>0</v>
      </c>
      <c r="T406" s="28">
        <v>0</v>
      </c>
      <c r="U406" s="28">
        <v>0</v>
      </c>
      <c r="V406" s="28">
        <v>0</v>
      </c>
      <c r="W406" s="28">
        <v>0</v>
      </c>
      <c r="X406" s="28">
        <v>0</v>
      </c>
      <c r="Y406" s="28">
        <v>0</v>
      </c>
      <c r="Z406" s="28">
        <v>0</v>
      </c>
      <c r="AA406" s="28">
        <v>0</v>
      </c>
      <c r="AB406" s="28">
        <v>0</v>
      </c>
      <c r="AC406" s="28">
        <v>0</v>
      </c>
      <c r="AD406" s="28">
        <v>0</v>
      </c>
      <c r="AE406" s="28">
        <v>0</v>
      </c>
      <c r="AF406" s="28">
        <v>0</v>
      </c>
      <c r="AG406" s="1">
        <f t="shared" si="25"/>
        <v>0</v>
      </c>
      <c r="AH406" s="2">
        <v>119.33</v>
      </c>
      <c r="AI406" s="1">
        <f t="shared" si="26"/>
        <v>0</v>
      </c>
    </row>
    <row r="407" spans="1:35" x14ac:dyDescent="0.25">
      <c r="A407" s="4" t="s">
        <v>20</v>
      </c>
      <c r="B407" s="4" t="s">
        <v>57</v>
      </c>
      <c r="C407" s="4" t="s">
        <v>21</v>
      </c>
      <c r="D407" s="28">
        <v>1.93</v>
      </c>
      <c r="E407" s="29">
        <v>2.06</v>
      </c>
      <c r="F407" s="29">
        <v>1.8</v>
      </c>
      <c r="G407" s="29">
        <v>1.52</v>
      </c>
      <c r="H407" s="29">
        <v>1.45</v>
      </c>
      <c r="I407" s="29">
        <v>1.22</v>
      </c>
      <c r="J407" s="29">
        <v>1.1100000000000001</v>
      </c>
      <c r="K407" s="29">
        <v>1.04</v>
      </c>
      <c r="L407" s="29">
        <v>0.87</v>
      </c>
      <c r="M407" s="29">
        <v>0.81</v>
      </c>
      <c r="N407" s="29">
        <v>0.71</v>
      </c>
      <c r="O407" s="29">
        <v>0.79</v>
      </c>
      <c r="P407" s="29">
        <v>0.81</v>
      </c>
      <c r="Q407" s="29">
        <v>0.85</v>
      </c>
      <c r="R407" s="28">
        <v>0.95</v>
      </c>
      <c r="S407" s="29">
        <v>0.92</v>
      </c>
      <c r="T407" s="29">
        <v>1.04</v>
      </c>
      <c r="U407" s="29">
        <v>1.81</v>
      </c>
      <c r="V407" s="29">
        <v>1.45</v>
      </c>
      <c r="W407" s="29">
        <v>1.5</v>
      </c>
      <c r="X407" s="29">
        <v>1.24</v>
      </c>
      <c r="Y407" s="29">
        <v>1.01</v>
      </c>
      <c r="Z407" s="29">
        <v>1.02</v>
      </c>
      <c r="AA407" s="29">
        <v>1.0900000000000001</v>
      </c>
      <c r="AB407" s="29">
        <v>1.05</v>
      </c>
      <c r="AC407" s="29">
        <v>1.02</v>
      </c>
      <c r="AD407" s="29">
        <v>0.8</v>
      </c>
      <c r="AE407" s="29">
        <v>0.87</v>
      </c>
      <c r="AF407" s="28">
        <v>0.77</v>
      </c>
      <c r="AG407" s="1">
        <f t="shared" si="25"/>
        <v>1.1555172413793102</v>
      </c>
      <c r="AH407" s="2">
        <v>110.31076923076922</v>
      </c>
      <c r="AI407" s="2">
        <f t="shared" si="26"/>
        <v>1.378878724137931</v>
      </c>
    </row>
    <row r="408" spans="1:35" x14ac:dyDescent="0.25">
      <c r="A408" s="4" t="s">
        <v>22</v>
      </c>
      <c r="B408" s="4" t="s">
        <v>58</v>
      </c>
      <c r="C408" s="4" t="s">
        <v>23</v>
      </c>
      <c r="D408" s="28">
        <v>1.98</v>
      </c>
      <c r="E408" s="29">
        <v>1.63</v>
      </c>
      <c r="F408" s="29">
        <v>2.0699999999999998</v>
      </c>
      <c r="G408" s="29">
        <v>2.2200000000000002</v>
      </c>
      <c r="H408" s="29">
        <v>2.2999999999999998</v>
      </c>
      <c r="I408" s="29">
        <v>2.41</v>
      </c>
      <c r="J408" s="29">
        <v>2.5499999999999998</v>
      </c>
      <c r="K408" s="29">
        <v>2.5499999999999998</v>
      </c>
      <c r="L408" s="29">
        <v>2.7</v>
      </c>
      <c r="M408" s="29">
        <v>2.1800000000000002</v>
      </c>
      <c r="N408" s="29">
        <v>2.38</v>
      </c>
      <c r="O408" s="29">
        <v>2.4900000000000002</v>
      </c>
      <c r="P408" s="29">
        <v>2.5299999999999998</v>
      </c>
      <c r="Q408" s="29">
        <v>2.17</v>
      </c>
      <c r="R408" s="28">
        <v>2.06</v>
      </c>
      <c r="S408" s="29">
        <v>2.27</v>
      </c>
      <c r="T408" s="29">
        <v>2.2599999999999998</v>
      </c>
      <c r="U408" s="29">
        <v>2.35</v>
      </c>
      <c r="V408" s="29">
        <v>1.74</v>
      </c>
      <c r="W408" s="29">
        <v>1.55</v>
      </c>
      <c r="X408" s="29">
        <v>1.18</v>
      </c>
      <c r="Y408" s="29">
        <v>1.08</v>
      </c>
      <c r="Z408" s="29">
        <v>1.19</v>
      </c>
      <c r="AA408" s="29">
        <v>0.94</v>
      </c>
      <c r="AB408" s="29">
        <v>1.0900000000000001</v>
      </c>
      <c r="AC408" s="29">
        <v>1.43</v>
      </c>
      <c r="AD408" s="29">
        <v>1</v>
      </c>
      <c r="AE408" s="29">
        <v>1.22</v>
      </c>
      <c r="AF408" s="28">
        <v>1.05</v>
      </c>
      <c r="AG408" s="1">
        <f t="shared" si="25"/>
        <v>1.8817241379310345</v>
      </c>
      <c r="AH408" s="2">
        <v>503.15384615384613</v>
      </c>
      <c r="AI408" s="2">
        <f t="shared" si="26"/>
        <v>2.2454614137931035</v>
      </c>
    </row>
    <row r="409" spans="1:35" x14ac:dyDescent="0.25">
      <c r="A409" s="4" t="s">
        <v>24</v>
      </c>
      <c r="B409" s="4" t="s">
        <v>59</v>
      </c>
      <c r="C409" s="4" t="s">
        <v>25</v>
      </c>
      <c r="D409" s="28">
        <v>0.25</v>
      </c>
      <c r="E409" s="29">
        <v>7.0000000000000007E-2</v>
      </c>
      <c r="F409" s="29">
        <v>0.38</v>
      </c>
      <c r="G409" s="29">
        <v>0.54</v>
      </c>
      <c r="H409" s="29">
        <v>0.28000000000000003</v>
      </c>
      <c r="I409" s="29">
        <v>0.17</v>
      </c>
      <c r="J409" s="29">
        <v>0.14000000000000001</v>
      </c>
      <c r="K409" s="29">
        <v>0.11</v>
      </c>
      <c r="L409" s="29">
        <v>0.2</v>
      </c>
      <c r="M409" s="29">
        <v>0.1</v>
      </c>
      <c r="N409" s="29">
        <v>0.09</v>
      </c>
      <c r="O409" s="29">
        <v>0.1</v>
      </c>
      <c r="P409" s="29">
        <v>0.1</v>
      </c>
      <c r="Q409" s="29">
        <v>0.08</v>
      </c>
      <c r="R409" s="28">
        <v>7.0000000000000007E-2</v>
      </c>
      <c r="S409" s="29">
        <v>0.08</v>
      </c>
      <c r="T409" s="29">
        <v>0.14000000000000001</v>
      </c>
      <c r="U409" s="29">
        <v>0.28999999999999998</v>
      </c>
      <c r="V409" s="29">
        <v>0.44</v>
      </c>
      <c r="W409" s="29">
        <v>0.51</v>
      </c>
      <c r="X409" s="29">
        <v>0.64</v>
      </c>
      <c r="Y409" s="29">
        <v>0.59</v>
      </c>
      <c r="Z409" s="29">
        <v>0.46</v>
      </c>
      <c r="AA409" s="29">
        <v>0.52</v>
      </c>
      <c r="AB409" s="29">
        <v>0.32</v>
      </c>
      <c r="AC409" s="29">
        <v>0.32</v>
      </c>
      <c r="AD409" s="29">
        <v>0.23</v>
      </c>
      <c r="AE409" s="29">
        <v>0.26</v>
      </c>
      <c r="AF409" s="28">
        <v>0.19</v>
      </c>
      <c r="AG409" s="1">
        <f t="shared" si="25"/>
        <v>0.26448275862068971</v>
      </c>
      <c r="AH409" s="2">
        <v>384.4207965947096</v>
      </c>
      <c r="AI409" s="2">
        <f t="shared" si="26"/>
        <v>0.31560727586206899</v>
      </c>
    </row>
    <row r="410" spans="1:35" x14ac:dyDescent="0.25">
      <c r="A410" s="4" t="s">
        <v>26</v>
      </c>
      <c r="B410" s="4" t="s">
        <v>60</v>
      </c>
      <c r="C410" s="4" t="s">
        <v>27</v>
      </c>
      <c r="D410" s="28">
        <v>0.23</v>
      </c>
      <c r="E410" s="29">
        <v>0.2</v>
      </c>
      <c r="F410" s="29">
        <v>0.12</v>
      </c>
      <c r="G410" s="29">
        <v>0.11</v>
      </c>
      <c r="H410" s="29">
        <v>0.14000000000000001</v>
      </c>
      <c r="I410" s="29">
        <v>7.0000000000000007E-2</v>
      </c>
      <c r="J410" s="29">
        <v>0.15</v>
      </c>
      <c r="K410" s="29">
        <v>0.09</v>
      </c>
      <c r="L410" s="29">
        <v>0.08</v>
      </c>
      <c r="M410" s="29">
        <v>7.0000000000000007E-2</v>
      </c>
      <c r="N410" s="29">
        <v>0.06</v>
      </c>
      <c r="O410" s="29">
        <v>0.06</v>
      </c>
      <c r="P410" s="29">
        <v>0.05</v>
      </c>
      <c r="Q410" s="29">
        <v>7.0000000000000007E-2</v>
      </c>
      <c r="R410" s="28">
        <v>0.04</v>
      </c>
      <c r="S410" s="29">
        <v>0.04</v>
      </c>
      <c r="T410" s="29">
        <v>7.0000000000000007E-2</v>
      </c>
      <c r="U410" s="29">
        <v>0.16</v>
      </c>
      <c r="V410" s="29">
        <v>0.28999999999999998</v>
      </c>
      <c r="W410" s="29">
        <v>0.25</v>
      </c>
      <c r="X410" s="29">
        <v>0.27</v>
      </c>
      <c r="Y410" s="29">
        <v>0.22</v>
      </c>
      <c r="Z410" s="29">
        <v>0.24</v>
      </c>
      <c r="AA410" s="29">
        <v>0.25</v>
      </c>
      <c r="AB410" s="29">
        <v>0.18</v>
      </c>
      <c r="AC410" s="29">
        <v>0.08</v>
      </c>
      <c r="AD410" s="29">
        <v>0.15</v>
      </c>
      <c r="AE410" s="29">
        <v>0.12</v>
      </c>
      <c r="AF410" s="28">
        <v>0.11</v>
      </c>
      <c r="AG410" s="1">
        <f t="shared" si="25"/>
        <v>0.13689655172413798</v>
      </c>
      <c r="AH410" s="2">
        <v>74.730769230769226</v>
      </c>
      <c r="AI410" s="2">
        <f t="shared" si="26"/>
        <v>0.16335865517241382</v>
      </c>
    </row>
    <row r="411" spans="1:35" x14ac:dyDescent="0.25">
      <c r="A411" s="4" t="s">
        <v>28</v>
      </c>
      <c r="B411" s="4" t="s">
        <v>61</v>
      </c>
      <c r="C411" s="4" t="s">
        <v>29</v>
      </c>
      <c r="D411" s="28">
        <v>0.26</v>
      </c>
      <c r="E411" s="29">
        <v>0.17</v>
      </c>
      <c r="F411" s="29">
        <v>0.19</v>
      </c>
      <c r="G411" s="29">
        <v>0.18</v>
      </c>
      <c r="H411" s="29">
        <v>0.25</v>
      </c>
      <c r="I411" s="29">
        <v>0.2</v>
      </c>
      <c r="J411" s="29">
        <v>0.21</v>
      </c>
      <c r="K411" s="29">
        <v>0.16</v>
      </c>
      <c r="L411" s="29">
        <v>0.13</v>
      </c>
      <c r="M411" s="29">
        <v>0.19</v>
      </c>
      <c r="N411" s="29">
        <v>0.14000000000000001</v>
      </c>
      <c r="O411" s="29">
        <v>0.13</v>
      </c>
      <c r="P411" s="29">
        <v>0.16</v>
      </c>
      <c r="Q411" s="29">
        <v>0.14000000000000001</v>
      </c>
      <c r="R411" s="28">
        <v>0.14000000000000001</v>
      </c>
      <c r="S411" s="29">
        <v>0.18</v>
      </c>
      <c r="T411" s="29">
        <v>0.24</v>
      </c>
      <c r="U411" s="29">
        <v>0.56000000000000005</v>
      </c>
      <c r="V411" s="29">
        <v>0.55000000000000004</v>
      </c>
      <c r="W411" s="29">
        <v>0.5</v>
      </c>
      <c r="X411" s="29">
        <v>0.59</v>
      </c>
      <c r="Y411" s="29">
        <v>0.59</v>
      </c>
      <c r="Z411" s="29">
        <v>0.44</v>
      </c>
      <c r="AA411" s="29">
        <v>0.41</v>
      </c>
      <c r="AB411" s="29">
        <v>0.28999999999999998</v>
      </c>
      <c r="AC411" s="29">
        <v>0.34</v>
      </c>
      <c r="AD411" s="29">
        <v>0.2</v>
      </c>
      <c r="AE411" s="29">
        <v>0.23</v>
      </c>
      <c r="AF411" s="28">
        <v>0.33</v>
      </c>
      <c r="AG411" s="1">
        <f t="shared" si="25"/>
        <v>0.27931034482758627</v>
      </c>
      <c r="AH411" s="2">
        <v>309.2746153846154</v>
      </c>
      <c r="AI411" s="2">
        <f t="shared" si="26"/>
        <v>0.33330103448275866</v>
      </c>
    </row>
    <row r="412" spans="1:35" x14ac:dyDescent="0.25">
      <c r="A412" s="4" t="s">
        <v>30</v>
      </c>
      <c r="B412" s="4" t="s">
        <v>62</v>
      </c>
      <c r="C412" s="4" t="s">
        <v>31</v>
      </c>
      <c r="D412" s="28">
        <v>3.45</v>
      </c>
      <c r="E412" s="29">
        <v>4.5199999999999996</v>
      </c>
      <c r="F412" s="29">
        <v>3.75</v>
      </c>
      <c r="G412" s="29">
        <v>3.34</v>
      </c>
      <c r="H412" s="29">
        <v>3.62</v>
      </c>
      <c r="I412" s="29">
        <v>2.92</v>
      </c>
      <c r="J412" s="29">
        <v>2.52</v>
      </c>
      <c r="K412" s="29">
        <v>2.38</v>
      </c>
      <c r="L412" s="29">
        <v>1.91</v>
      </c>
      <c r="M412" s="29">
        <v>1.84</v>
      </c>
      <c r="N412" s="29">
        <v>1.46</v>
      </c>
      <c r="O412" s="29">
        <v>1.55</v>
      </c>
      <c r="P412" s="29">
        <v>1.63</v>
      </c>
      <c r="Q412" s="29">
        <v>1.86</v>
      </c>
      <c r="R412" s="28">
        <v>1.93</v>
      </c>
      <c r="S412" s="29">
        <v>2.14</v>
      </c>
      <c r="T412" s="29">
        <v>3.21</v>
      </c>
      <c r="U412" s="29">
        <v>5.79</v>
      </c>
      <c r="V412" s="29">
        <v>5</v>
      </c>
      <c r="W412" s="29">
        <v>6.54</v>
      </c>
      <c r="X412" s="29">
        <v>5.75</v>
      </c>
      <c r="Y412" s="29">
        <v>5.92</v>
      </c>
      <c r="Z412" s="29">
        <v>6.21</v>
      </c>
      <c r="AA412" s="29">
        <v>6.04</v>
      </c>
      <c r="AB412" s="29">
        <v>6.36</v>
      </c>
      <c r="AC412" s="29">
        <v>6.43</v>
      </c>
      <c r="AD412" s="29">
        <v>6.52</v>
      </c>
      <c r="AE412" s="29">
        <v>6.96</v>
      </c>
      <c r="AF412" s="28">
        <v>8.09</v>
      </c>
      <c r="AG412" s="1">
        <f t="shared" si="25"/>
        <v>4.1255172413793098</v>
      </c>
      <c r="AH412" s="2">
        <v>208.59728506787332</v>
      </c>
      <c r="AI412" s="2">
        <f t="shared" si="26"/>
        <v>4.9229797241379298</v>
      </c>
    </row>
    <row r="413" spans="1:35" x14ac:dyDescent="0.25">
      <c r="A413" s="4" t="s">
        <v>32</v>
      </c>
      <c r="B413" s="4" t="s">
        <v>63</v>
      </c>
      <c r="C413" s="4" t="s">
        <v>33</v>
      </c>
      <c r="D413" s="28">
        <v>1</v>
      </c>
      <c r="E413" s="29">
        <v>1</v>
      </c>
      <c r="F413" s="29">
        <v>0.84</v>
      </c>
      <c r="G413" s="29">
        <v>0.56999999999999995</v>
      </c>
      <c r="H413" s="29">
        <v>0.51</v>
      </c>
      <c r="I413" s="29">
        <v>0.37</v>
      </c>
      <c r="J413" s="29">
        <v>0.47</v>
      </c>
      <c r="K413" s="29">
        <v>0.46</v>
      </c>
      <c r="L413" s="29">
        <v>0.41</v>
      </c>
      <c r="M413" s="29">
        <v>0.37</v>
      </c>
      <c r="N413" s="29">
        <v>0.39</v>
      </c>
      <c r="O413" s="29">
        <v>0.41</v>
      </c>
      <c r="P413" s="29">
        <v>0.41</v>
      </c>
      <c r="Q413" s="29">
        <v>0.44</v>
      </c>
      <c r="R413" s="28">
        <v>0.46</v>
      </c>
      <c r="S413" s="29">
        <v>0.38</v>
      </c>
      <c r="T413" s="29">
        <v>0.66</v>
      </c>
      <c r="U413" s="29">
        <v>1.08</v>
      </c>
      <c r="V413" s="29">
        <v>1.04</v>
      </c>
      <c r="W413" s="29">
        <v>1.04</v>
      </c>
      <c r="X413" s="29">
        <v>0.82</v>
      </c>
      <c r="Y413" s="29">
        <v>0.89</v>
      </c>
      <c r="Z413" s="29">
        <v>0.64</v>
      </c>
      <c r="AA413" s="29">
        <v>0.52</v>
      </c>
      <c r="AB413" s="29">
        <v>0.48</v>
      </c>
      <c r="AC413" s="29">
        <v>0.55000000000000004</v>
      </c>
      <c r="AD413" s="29">
        <v>0.42</v>
      </c>
      <c r="AE413" s="29">
        <v>0.3</v>
      </c>
      <c r="AF413" s="28">
        <v>0.32</v>
      </c>
      <c r="AG413" s="1">
        <f t="shared" si="25"/>
        <v>0.5948275862068968</v>
      </c>
      <c r="AH413" s="2">
        <v>82.880353023768919</v>
      </c>
      <c r="AI413" s="2">
        <f t="shared" si="26"/>
        <v>0.7098077586206899</v>
      </c>
    </row>
    <row r="414" spans="1:35" x14ac:dyDescent="0.25">
      <c r="A414" s="4" t="s">
        <v>34</v>
      </c>
      <c r="B414" s="4" t="s">
        <v>64</v>
      </c>
      <c r="C414" s="4" t="s">
        <v>35</v>
      </c>
      <c r="D414" s="28">
        <v>11.47</v>
      </c>
      <c r="E414" s="29">
        <v>9.5</v>
      </c>
      <c r="F414" s="29">
        <v>12.18</v>
      </c>
      <c r="G414" s="29">
        <v>13.67</v>
      </c>
      <c r="H414" s="29">
        <v>13.83</v>
      </c>
      <c r="I414" s="29">
        <v>16.920000000000002</v>
      </c>
      <c r="J414" s="29">
        <v>18.61</v>
      </c>
      <c r="K414" s="29">
        <v>21.7</v>
      </c>
      <c r="L414" s="29">
        <v>22.99</v>
      </c>
      <c r="M414" s="29">
        <v>23.85</v>
      </c>
      <c r="N414" s="29">
        <v>24.75</v>
      </c>
      <c r="O414" s="29">
        <v>22.22</v>
      </c>
      <c r="P414" s="29">
        <v>19.46</v>
      </c>
      <c r="Q414" s="29">
        <v>16.14</v>
      </c>
      <c r="R414" s="28">
        <v>13.39</v>
      </c>
      <c r="S414" s="29">
        <v>14</v>
      </c>
      <c r="T414" s="29">
        <v>11.35</v>
      </c>
      <c r="U414" s="29">
        <v>7.14</v>
      </c>
      <c r="V414" s="29">
        <v>6.24</v>
      </c>
      <c r="W414" s="29">
        <v>4.97</v>
      </c>
      <c r="X414" s="29">
        <v>4.3899999999999997</v>
      </c>
      <c r="Y414" s="29">
        <v>5.01</v>
      </c>
      <c r="Z414" s="29">
        <v>4.8899999999999997</v>
      </c>
      <c r="AA414" s="29">
        <v>6.46</v>
      </c>
      <c r="AB414" s="29">
        <v>5.74</v>
      </c>
      <c r="AC414" s="29">
        <v>7.25</v>
      </c>
      <c r="AD414" s="29">
        <v>7.17</v>
      </c>
      <c r="AE414" s="29">
        <v>6.72</v>
      </c>
      <c r="AF414" s="28">
        <v>5.93</v>
      </c>
      <c r="AG414" s="1">
        <f t="shared" si="25"/>
        <v>12.342758620689658</v>
      </c>
      <c r="AH414" s="2">
        <v>342.81307692307689</v>
      </c>
      <c r="AI414" s="2">
        <f t="shared" si="26"/>
        <v>14.728613862068968</v>
      </c>
    </row>
    <row r="415" spans="1:35" x14ac:dyDescent="0.25">
      <c r="A415" s="4" t="s">
        <v>36</v>
      </c>
      <c r="B415" s="4" t="s">
        <v>65</v>
      </c>
      <c r="C415" s="4" t="s">
        <v>37</v>
      </c>
      <c r="D415" s="28">
        <v>3.2</v>
      </c>
      <c r="E415" s="29">
        <v>2.7</v>
      </c>
      <c r="F415" s="29">
        <v>3.46</v>
      </c>
      <c r="G415" s="29">
        <v>3.76</v>
      </c>
      <c r="H415" s="29">
        <v>3.79</v>
      </c>
      <c r="I415" s="29">
        <v>3.83</v>
      </c>
      <c r="J415" s="29">
        <v>3.92</v>
      </c>
      <c r="K415" s="29">
        <v>3.97</v>
      </c>
      <c r="L415" s="29">
        <v>3.9</v>
      </c>
      <c r="M415" s="29">
        <v>3.62</v>
      </c>
      <c r="N415" s="29">
        <v>3.74</v>
      </c>
      <c r="O415" s="29">
        <v>4.07</v>
      </c>
      <c r="P415" s="29">
        <v>4.17</v>
      </c>
      <c r="Q415" s="29">
        <v>4.13</v>
      </c>
      <c r="R415" s="28">
        <v>4.09</v>
      </c>
      <c r="S415" s="29">
        <v>4.3899999999999997</v>
      </c>
      <c r="T415" s="29">
        <v>4.8600000000000003</v>
      </c>
      <c r="U415" s="29">
        <v>4.0999999999999996</v>
      </c>
      <c r="V415" s="29">
        <v>2.98</v>
      </c>
      <c r="W415" s="29">
        <v>2.36</v>
      </c>
      <c r="X415" s="29">
        <v>1.89</v>
      </c>
      <c r="Y415" s="29">
        <v>1.78</v>
      </c>
      <c r="Z415" s="29">
        <v>1.83</v>
      </c>
      <c r="AA415" s="29">
        <v>1.98</v>
      </c>
      <c r="AB415" s="29">
        <v>2.11</v>
      </c>
      <c r="AC415" s="29">
        <v>2.3199999999999998</v>
      </c>
      <c r="AD415" s="29">
        <v>1.84</v>
      </c>
      <c r="AE415" s="29">
        <v>2.11</v>
      </c>
      <c r="AF415" s="28">
        <v>2.2000000000000002</v>
      </c>
      <c r="AG415" s="1">
        <f t="shared" si="25"/>
        <v>3.2103448275862072</v>
      </c>
      <c r="AH415" s="2">
        <v>84.884252050243958</v>
      </c>
      <c r="AI415" s="2">
        <f t="shared" si="26"/>
        <v>3.8309044827586205</v>
      </c>
    </row>
    <row r="416" spans="1:35" x14ac:dyDescent="0.25">
      <c r="A416" s="4" t="s">
        <v>38</v>
      </c>
      <c r="B416" s="4" t="s">
        <v>66</v>
      </c>
      <c r="C416" s="4" t="s">
        <v>39</v>
      </c>
      <c r="D416" s="28">
        <v>7.0000000000000007E-2</v>
      </c>
      <c r="E416" s="29">
        <v>0.05</v>
      </c>
      <c r="F416" s="29">
        <v>0.04</v>
      </c>
      <c r="G416" s="29">
        <v>0.04</v>
      </c>
      <c r="H416" s="29">
        <v>0.04</v>
      </c>
      <c r="I416" s="29">
        <v>0.05</v>
      </c>
      <c r="J416" s="29">
        <v>0.04</v>
      </c>
      <c r="K416" s="29">
        <v>0.03</v>
      </c>
      <c r="L416" s="29">
        <v>0.04</v>
      </c>
      <c r="M416" s="29">
        <v>0.03</v>
      </c>
      <c r="N416" s="29">
        <v>0.03</v>
      </c>
      <c r="O416" s="29">
        <v>0.02</v>
      </c>
      <c r="P416" s="29">
        <v>0.03</v>
      </c>
      <c r="Q416" s="29">
        <v>0.02</v>
      </c>
      <c r="R416" s="28">
        <v>0.02</v>
      </c>
      <c r="S416" s="29">
        <v>0.02</v>
      </c>
      <c r="T416" s="29">
        <v>0.04</v>
      </c>
      <c r="U416" s="29">
        <v>0.06</v>
      </c>
      <c r="V416" s="29">
        <v>7.0000000000000007E-2</v>
      </c>
      <c r="W416" s="29">
        <v>0.08</v>
      </c>
      <c r="X416" s="29">
        <v>0.08</v>
      </c>
      <c r="Y416" s="29">
        <v>0.11</v>
      </c>
      <c r="Z416" s="29">
        <v>0.2</v>
      </c>
      <c r="AA416" s="29">
        <v>0.06</v>
      </c>
      <c r="AB416" s="29">
        <v>0.09</v>
      </c>
      <c r="AC416" s="29">
        <v>0.04</v>
      </c>
      <c r="AD416" s="29">
        <v>0.04</v>
      </c>
      <c r="AE416" s="29">
        <v>0.13</v>
      </c>
      <c r="AF416" s="28">
        <v>0.05</v>
      </c>
      <c r="AG416" s="1">
        <f t="shared" si="25"/>
        <v>5.586206896551725E-2</v>
      </c>
      <c r="AH416" s="2">
        <v>202.26692307692306</v>
      </c>
      <c r="AI416" s="2">
        <f t="shared" si="26"/>
        <v>6.6660206896551735E-2</v>
      </c>
    </row>
    <row r="417" spans="1:35" x14ac:dyDescent="0.25">
      <c r="A417" s="4" t="s">
        <v>40</v>
      </c>
      <c r="B417" s="4" t="s">
        <v>67</v>
      </c>
      <c r="C417" s="4" t="s">
        <v>41</v>
      </c>
      <c r="D417" s="28">
        <v>0.18</v>
      </c>
      <c r="E417" s="29">
        <v>0.18</v>
      </c>
      <c r="F417" s="29">
        <v>0.11</v>
      </c>
      <c r="G417" s="29">
        <v>7.0000000000000007E-2</v>
      </c>
      <c r="H417" s="29">
        <v>0.12</v>
      </c>
      <c r="I417" s="29">
        <v>0.08</v>
      </c>
      <c r="J417" s="29">
        <v>0.22</v>
      </c>
      <c r="K417" s="29">
        <v>0.12</v>
      </c>
      <c r="L417" s="29">
        <v>0.1</v>
      </c>
      <c r="M417" s="29">
        <v>7.0000000000000007E-2</v>
      </c>
      <c r="N417" s="29">
        <v>0.06</v>
      </c>
      <c r="O417" s="29">
        <v>7.0000000000000007E-2</v>
      </c>
      <c r="P417" s="29">
        <v>0.06</v>
      </c>
      <c r="Q417" s="29">
        <v>0.06</v>
      </c>
      <c r="R417" s="28">
        <v>0.08</v>
      </c>
      <c r="S417" s="29">
        <v>0.06</v>
      </c>
      <c r="T417" s="29">
        <v>0.12</v>
      </c>
      <c r="U417" s="29">
        <v>0.22</v>
      </c>
      <c r="V417" s="29">
        <v>0.3</v>
      </c>
      <c r="W417" s="29">
        <v>0.25</v>
      </c>
      <c r="X417" s="29">
        <v>0.33</v>
      </c>
      <c r="Y417" s="29">
        <v>0.27</v>
      </c>
      <c r="Z417" s="29">
        <v>0.36</v>
      </c>
      <c r="AA417" s="29">
        <v>0.23</v>
      </c>
      <c r="AB417" s="29">
        <v>0.24</v>
      </c>
      <c r="AC417" s="29">
        <v>0.25</v>
      </c>
      <c r="AD417" s="29">
        <v>0.21</v>
      </c>
      <c r="AE417" s="29">
        <v>0.21</v>
      </c>
      <c r="AF417" s="28">
        <v>0.38</v>
      </c>
      <c r="AG417" s="1">
        <f t="shared" si="25"/>
        <v>0.1727586206896552</v>
      </c>
      <c r="AH417" s="2">
        <v>181.11538461538461</v>
      </c>
      <c r="AI417" s="2">
        <f>AG417/100*AH$406</f>
        <v>0.20615286206896555</v>
      </c>
    </row>
    <row r="418" spans="1:35" x14ac:dyDescent="0.25">
      <c r="A418" s="4" t="s">
        <v>42</v>
      </c>
      <c r="B418" s="4" t="s">
        <v>68</v>
      </c>
      <c r="C418" s="4" t="s">
        <v>43</v>
      </c>
      <c r="D418" s="28">
        <v>1.32</v>
      </c>
      <c r="E418" s="29">
        <v>1.83</v>
      </c>
      <c r="F418" s="29">
        <v>1.43</v>
      </c>
      <c r="G418" s="29">
        <v>1.48</v>
      </c>
      <c r="H418" s="29">
        <v>1.45</v>
      </c>
      <c r="I418" s="29">
        <v>1.18</v>
      </c>
      <c r="J418" s="29">
        <v>1.23</v>
      </c>
      <c r="K418" s="29">
        <v>0.94</v>
      </c>
      <c r="L418" s="29">
        <v>0.73</v>
      </c>
      <c r="M418" s="29">
        <v>0.82</v>
      </c>
      <c r="N418" s="29">
        <v>0.75</v>
      </c>
      <c r="O418" s="29">
        <v>0.73</v>
      </c>
      <c r="P418" s="29">
        <v>0.76</v>
      </c>
      <c r="Q418" s="29">
        <v>0.91</v>
      </c>
      <c r="R418" s="28">
        <v>0.93</v>
      </c>
      <c r="S418" s="29">
        <v>0.86</v>
      </c>
      <c r="T418" s="29">
        <v>1.04</v>
      </c>
      <c r="U418" s="29">
        <v>3.18</v>
      </c>
      <c r="V418" s="29">
        <v>2.42</v>
      </c>
      <c r="W418" s="29">
        <v>3.82</v>
      </c>
      <c r="X418" s="29">
        <v>3.74</v>
      </c>
      <c r="Y418" s="29">
        <v>3.09</v>
      </c>
      <c r="Z418" s="29">
        <v>2.42</v>
      </c>
      <c r="AA418" s="29">
        <v>3.42</v>
      </c>
      <c r="AB418" s="29">
        <v>3.07</v>
      </c>
      <c r="AC418" s="29">
        <v>2.5299999999999998</v>
      </c>
      <c r="AD418" s="29">
        <v>2.44</v>
      </c>
      <c r="AE418" s="29">
        <v>2.34</v>
      </c>
      <c r="AF418" s="28">
        <v>2.63</v>
      </c>
      <c r="AG418" s="1">
        <f t="shared" si="25"/>
        <v>1.8444827586206898</v>
      </c>
      <c r="AH418" s="2">
        <v>272.15307692307692</v>
      </c>
      <c r="AI418" s="2">
        <f t="shared" si="26"/>
        <v>2.2010212758620691</v>
      </c>
    </row>
    <row r="419" spans="1:35" x14ac:dyDescent="0.25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I419" s="2"/>
    </row>
    <row r="420" spans="1:35" x14ac:dyDescent="0.25">
      <c r="A420" s="4" t="s">
        <v>2</v>
      </c>
      <c r="B420" s="4" t="s">
        <v>47</v>
      </c>
      <c r="C420" s="4" t="s">
        <v>3</v>
      </c>
      <c r="D420" s="28">
        <v>22.65</v>
      </c>
      <c r="E420" s="29">
        <v>22.22</v>
      </c>
      <c r="F420" s="29">
        <v>21.72</v>
      </c>
      <c r="G420" s="29">
        <v>19.760000000000002</v>
      </c>
      <c r="H420" s="29">
        <v>20.41</v>
      </c>
      <c r="I420" s="29">
        <v>18.8</v>
      </c>
      <c r="J420" s="29">
        <v>18.05</v>
      </c>
      <c r="K420" s="29">
        <v>18.53</v>
      </c>
      <c r="L420" s="29">
        <v>19.07</v>
      </c>
      <c r="M420" s="29">
        <v>19.399999999999999</v>
      </c>
      <c r="N420" s="29">
        <v>18.12</v>
      </c>
      <c r="O420" s="29">
        <v>19.36</v>
      </c>
      <c r="P420" s="29">
        <v>21.28</v>
      </c>
      <c r="Q420" s="29">
        <v>23.12</v>
      </c>
      <c r="R420" s="28">
        <v>24.41</v>
      </c>
      <c r="S420" s="29">
        <v>23.61</v>
      </c>
      <c r="T420" s="29">
        <v>21.21</v>
      </c>
      <c r="U420" s="29">
        <v>14.86</v>
      </c>
      <c r="V420" s="29">
        <v>11.97</v>
      </c>
      <c r="W420" s="29">
        <v>9.0399999999999991</v>
      </c>
      <c r="X420" s="29">
        <v>8.3000000000000007</v>
      </c>
      <c r="Y420" s="29">
        <v>7.14</v>
      </c>
      <c r="Z420" s="29">
        <v>7.78</v>
      </c>
      <c r="AA420" s="29">
        <v>10.31</v>
      </c>
      <c r="AB420" s="29">
        <v>8.24</v>
      </c>
      <c r="AC420" s="29">
        <v>10.44</v>
      </c>
      <c r="AD420" s="29">
        <v>11.56</v>
      </c>
      <c r="AE420" s="29">
        <v>12.55</v>
      </c>
      <c r="AF420" s="28">
        <v>11.15</v>
      </c>
      <c r="AG420" s="1">
        <f t="shared" si="25"/>
        <v>16.38137931034483</v>
      </c>
      <c r="AH420" s="2">
        <v>520.61115260144391</v>
      </c>
      <c r="AI420" s="2">
        <f>AG420/100*AH$434</f>
        <v>34.171112498049624</v>
      </c>
    </row>
    <row r="421" spans="1:35" x14ac:dyDescent="0.25">
      <c r="A421" s="4" t="s">
        <v>4</v>
      </c>
      <c r="B421" s="4" t="s">
        <v>49</v>
      </c>
      <c r="C421" s="4" t="s">
        <v>5</v>
      </c>
      <c r="D421" s="28">
        <v>0.55000000000000004</v>
      </c>
      <c r="E421" s="29">
        <v>0.6</v>
      </c>
      <c r="F421" s="29">
        <v>0.24</v>
      </c>
      <c r="G421" s="29">
        <v>0.2</v>
      </c>
      <c r="H421" s="29">
        <v>0.25</v>
      </c>
      <c r="I421" s="29">
        <v>0.32</v>
      </c>
      <c r="J421" s="29">
        <v>0.24</v>
      </c>
      <c r="K421" s="29">
        <v>0.18</v>
      </c>
      <c r="L421" s="29">
        <v>0.28999999999999998</v>
      </c>
      <c r="M421" s="29">
        <v>0.24</v>
      </c>
      <c r="N421" s="29">
        <v>0.18</v>
      </c>
      <c r="O421" s="29">
        <v>0.22</v>
      </c>
      <c r="P421" s="29">
        <v>0.19</v>
      </c>
      <c r="Q421" s="29">
        <v>0.19</v>
      </c>
      <c r="R421" s="28">
        <v>0.24</v>
      </c>
      <c r="S421" s="29">
        <v>0.31</v>
      </c>
      <c r="T421" s="29">
        <v>0.44</v>
      </c>
      <c r="U421" s="29">
        <v>0.66</v>
      </c>
      <c r="V421" s="29">
        <v>0.89</v>
      </c>
      <c r="W421" s="29">
        <v>1</v>
      </c>
      <c r="X421" s="29">
        <v>0.89</v>
      </c>
      <c r="Y421" s="29">
        <v>0.81</v>
      </c>
      <c r="Z421" s="29">
        <v>0.92</v>
      </c>
      <c r="AA421" s="29">
        <v>0.56999999999999995</v>
      </c>
      <c r="AB421" s="29">
        <v>0.66</v>
      </c>
      <c r="AC421" s="29">
        <v>0.67</v>
      </c>
      <c r="AD421" s="29">
        <v>0.54</v>
      </c>
      <c r="AE421" s="29">
        <v>0.36</v>
      </c>
      <c r="AF421" s="28">
        <v>0.82</v>
      </c>
      <c r="AG421" s="1">
        <f t="shared" si="25"/>
        <v>0.47137931034482766</v>
      </c>
      <c r="AH421" s="2">
        <v>61.822517105535979</v>
      </c>
      <c r="AI421" s="2">
        <f t="shared" ref="AI421:AI439" si="27">AG421/100*AH$434</f>
        <v>0.98328444375097546</v>
      </c>
    </row>
    <row r="422" spans="1:35" x14ac:dyDescent="0.25">
      <c r="A422" s="4" t="s">
        <v>6</v>
      </c>
      <c r="B422" s="4" t="s">
        <v>50</v>
      </c>
      <c r="C422" s="4" t="s">
        <v>7</v>
      </c>
      <c r="D422" s="28">
        <v>6.36</v>
      </c>
      <c r="E422" s="29">
        <v>5.9</v>
      </c>
      <c r="F422" s="29">
        <v>7.13</v>
      </c>
      <c r="G422" s="29">
        <v>7.72</v>
      </c>
      <c r="H422" s="29">
        <v>7.77</v>
      </c>
      <c r="I422" s="29">
        <v>7.04</v>
      </c>
      <c r="J422" s="29">
        <v>8.76</v>
      </c>
      <c r="K422" s="29">
        <v>10.49</v>
      </c>
      <c r="L422" s="29">
        <v>12.04</v>
      </c>
      <c r="M422" s="29">
        <v>14.89</v>
      </c>
      <c r="N422" s="29">
        <v>16.57</v>
      </c>
      <c r="O422" s="29">
        <v>14.39</v>
      </c>
      <c r="P422" s="29">
        <v>14.07</v>
      </c>
      <c r="Q422" s="29">
        <v>13.7</v>
      </c>
      <c r="R422" s="28">
        <v>11.81</v>
      </c>
      <c r="S422" s="29">
        <v>11.26</v>
      </c>
      <c r="T422" s="29">
        <v>8.07</v>
      </c>
      <c r="U422" s="29">
        <v>6.09</v>
      </c>
      <c r="V422" s="29">
        <v>5.04</v>
      </c>
      <c r="W422" s="29">
        <v>3.38</v>
      </c>
      <c r="X422" s="29">
        <v>3.42</v>
      </c>
      <c r="Y422" s="29">
        <v>3.51</v>
      </c>
      <c r="Z422" s="29">
        <v>3.54</v>
      </c>
      <c r="AA422" s="29">
        <v>3.38</v>
      </c>
      <c r="AB422" s="29">
        <v>3.24</v>
      </c>
      <c r="AC422" s="29">
        <v>4.6100000000000003</v>
      </c>
      <c r="AD422" s="29">
        <v>4.9400000000000004</v>
      </c>
      <c r="AE422" s="29">
        <v>5.39</v>
      </c>
      <c r="AF422" s="28">
        <v>4.1500000000000004</v>
      </c>
      <c r="AG422" s="1">
        <f t="shared" si="25"/>
        <v>7.8848275862068942</v>
      </c>
      <c r="AH422" s="2">
        <v>516.7715384615384</v>
      </c>
      <c r="AI422" s="2">
        <f t="shared" si="27"/>
        <v>16.447536277110309</v>
      </c>
    </row>
    <row r="423" spans="1:35" x14ac:dyDescent="0.25">
      <c r="A423" s="4" t="s">
        <v>8</v>
      </c>
      <c r="B423" s="4" t="s">
        <v>51</v>
      </c>
      <c r="C423" s="4" t="s">
        <v>9</v>
      </c>
      <c r="D423" s="28">
        <v>3.97</v>
      </c>
      <c r="E423" s="29">
        <v>4.0199999999999996</v>
      </c>
      <c r="F423" s="29">
        <v>4.34</v>
      </c>
      <c r="G423" s="29">
        <v>4.2699999999999996</v>
      </c>
      <c r="H423" s="29">
        <v>4.6100000000000003</v>
      </c>
      <c r="I423" s="29">
        <v>4.3600000000000003</v>
      </c>
      <c r="J423" s="29">
        <v>4.55</v>
      </c>
      <c r="K423" s="29">
        <v>3.94</v>
      </c>
      <c r="L423" s="29">
        <v>4.42</v>
      </c>
      <c r="M423" s="29">
        <v>4.95</v>
      </c>
      <c r="N423" s="29">
        <v>4.91</v>
      </c>
      <c r="O423" s="29">
        <v>5.17</v>
      </c>
      <c r="P423" s="29">
        <v>5.48</v>
      </c>
      <c r="Q423" s="29">
        <v>5.95</v>
      </c>
      <c r="R423" s="28">
        <v>6.14</v>
      </c>
      <c r="S423" s="29">
        <v>5.53</v>
      </c>
      <c r="T423" s="29">
        <v>5.71</v>
      </c>
      <c r="U423" s="29">
        <v>5.59</v>
      </c>
      <c r="V423" s="29">
        <v>4.08</v>
      </c>
      <c r="W423" s="29">
        <v>3.02</v>
      </c>
      <c r="X423" s="29">
        <v>2.69</v>
      </c>
      <c r="Y423" s="29">
        <v>2.68</v>
      </c>
      <c r="Z423" s="29">
        <v>2.65</v>
      </c>
      <c r="AA423" s="29">
        <v>3.15</v>
      </c>
      <c r="AB423" s="29">
        <v>3.09</v>
      </c>
      <c r="AC423" s="29">
        <v>4.08</v>
      </c>
      <c r="AD423" s="29">
        <v>3.6</v>
      </c>
      <c r="AE423" s="29">
        <v>3.87</v>
      </c>
      <c r="AF423" s="28">
        <v>3.92</v>
      </c>
      <c r="AG423" s="1">
        <f t="shared" si="25"/>
        <v>4.3013793103448288</v>
      </c>
      <c r="AH423" s="2">
        <v>355.24692307692305</v>
      </c>
      <c r="AI423" s="2">
        <f t="shared" si="27"/>
        <v>8.9725604618505255</v>
      </c>
    </row>
    <row r="424" spans="1:35" x14ac:dyDescent="0.25">
      <c r="A424" s="4" t="s">
        <v>10</v>
      </c>
      <c r="B424" s="4" t="s">
        <v>52</v>
      </c>
      <c r="C424" s="4" t="s">
        <v>11</v>
      </c>
      <c r="D424" s="28">
        <v>0.33</v>
      </c>
      <c r="E424" s="29">
        <v>0.3</v>
      </c>
      <c r="F424" s="29">
        <v>0.38</v>
      </c>
      <c r="G424" s="29">
        <v>0.19</v>
      </c>
      <c r="H424" s="29">
        <v>0.41</v>
      </c>
      <c r="I424" s="29">
        <v>0.43</v>
      </c>
      <c r="J424" s="29">
        <v>0.22</v>
      </c>
      <c r="K424" s="29">
        <v>0.12</v>
      </c>
      <c r="L424" s="29">
        <v>0.16</v>
      </c>
      <c r="M424" s="29">
        <v>0.16</v>
      </c>
      <c r="N424" s="29">
        <v>7.0000000000000007E-2</v>
      </c>
      <c r="O424" s="29">
        <v>0.09</v>
      </c>
      <c r="P424" s="29">
        <v>0.08</v>
      </c>
      <c r="Q424" s="29">
        <v>0.08</v>
      </c>
      <c r="R424" s="28">
        <v>7.0000000000000007E-2</v>
      </c>
      <c r="S424" s="29">
        <v>7.0000000000000007E-2</v>
      </c>
      <c r="T424" s="29">
        <v>0.17</v>
      </c>
      <c r="U424" s="29">
        <v>0.18</v>
      </c>
      <c r="V424" s="29">
        <v>0.25</v>
      </c>
      <c r="W424" s="29">
        <v>0.36</v>
      </c>
      <c r="X424" s="29">
        <v>0.28000000000000003</v>
      </c>
      <c r="Y424" s="29">
        <v>0.16</v>
      </c>
      <c r="Z424" s="29">
        <v>0.24</v>
      </c>
      <c r="AA424" s="29">
        <v>0.37</v>
      </c>
      <c r="AB424" s="29">
        <v>0.28999999999999998</v>
      </c>
      <c r="AC424" s="29">
        <v>0.24</v>
      </c>
      <c r="AD424" s="29">
        <v>0.21</v>
      </c>
      <c r="AE424" s="29">
        <v>0.23</v>
      </c>
      <c r="AF424" s="28">
        <v>0.18</v>
      </c>
      <c r="AG424" s="1">
        <f t="shared" si="25"/>
        <v>0.21793103448275866</v>
      </c>
      <c r="AH424" s="2">
        <v>180.49385908209436</v>
      </c>
      <c r="AI424" s="2">
        <f t="shared" si="27"/>
        <v>0.45459822125136534</v>
      </c>
    </row>
    <row r="425" spans="1:35" x14ac:dyDescent="0.25">
      <c r="A425" s="4" t="s">
        <v>12</v>
      </c>
      <c r="B425" s="4" t="s">
        <v>53</v>
      </c>
      <c r="C425" s="4" t="s">
        <v>13</v>
      </c>
      <c r="D425" s="28">
        <v>8.5</v>
      </c>
      <c r="E425" s="29">
        <v>8.35</v>
      </c>
      <c r="F425" s="29">
        <v>9.23</v>
      </c>
      <c r="G425" s="29">
        <v>10.44</v>
      </c>
      <c r="H425" s="29">
        <v>9.41</v>
      </c>
      <c r="I425" s="29">
        <v>9.2799999999999994</v>
      </c>
      <c r="J425" s="29">
        <v>10.06</v>
      </c>
      <c r="K425" s="29">
        <v>10.74</v>
      </c>
      <c r="L425" s="29">
        <v>9.76</v>
      </c>
      <c r="M425" s="29">
        <v>10.08</v>
      </c>
      <c r="N425" s="29">
        <v>9.8000000000000007</v>
      </c>
      <c r="O425" s="29">
        <v>10.65</v>
      </c>
      <c r="P425" s="29">
        <v>10.49</v>
      </c>
      <c r="Q425" s="29">
        <v>10.199999999999999</v>
      </c>
      <c r="R425" s="28">
        <v>10.59</v>
      </c>
      <c r="S425" s="29">
        <v>10.81</v>
      </c>
      <c r="T425" s="29">
        <v>10.53</v>
      </c>
      <c r="U425" s="29">
        <v>9.58</v>
      </c>
      <c r="V425" s="29">
        <v>8.4</v>
      </c>
      <c r="W425" s="29">
        <v>5.54</v>
      </c>
      <c r="X425" s="29">
        <v>4.9000000000000004</v>
      </c>
      <c r="Y425" s="29">
        <v>4.59</v>
      </c>
      <c r="Z425" s="29">
        <v>5</v>
      </c>
      <c r="AA425" s="29">
        <v>6.22</v>
      </c>
      <c r="AB425" s="29">
        <v>4.8</v>
      </c>
      <c r="AC425" s="29">
        <v>6.17</v>
      </c>
      <c r="AD425" s="29">
        <v>5.4</v>
      </c>
      <c r="AE425" s="29">
        <v>5.75</v>
      </c>
      <c r="AF425" s="28">
        <v>5.29</v>
      </c>
      <c r="AG425" s="1">
        <f t="shared" si="25"/>
        <v>8.2951724137931038</v>
      </c>
      <c r="AH425" s="2">
        <v>161.49159084642955</v>
      </c>
      <c r="AI425" s="2">
        <f t="shared" si="27"/>
        <v>17.303504446871589</v>
      </c>
    </row>
    <row r="426" spans="1:35" x14ac:dyDescent="0.25">
      <c r="A426" s="4" t="s">
        <v>14</v>
      </c>
      <c r="B426" s="4" t="s">
        <v>54</v>
      </c>
      <c r="C426" s="4" t="s">
        <v>15</v>
      </c>
      <c r="D426" s="28">
        <v>9.11</v>
      </c>
      <c r="E426" s="29">
        <v>10.53</v>
      </c>
      <c r="F426" s="29">
        <v>9.4700000000000006</v>
      </c>
      <c r="G426" s="29">
        <v>10.24</v>
      </c>
      <c r="H426" s="29">
        <v>9.08</v>
      </c>
      <c r="I426" s="29">
        <v>8.58</v>
      </c>
      <c r="J426" s="29">
        <v>8.25</v>
      </c>
      <c r="K426" s="29">
        <v>7.35</v>
      </c>
      <c r="L426" s="29">
        <v>6.33</v>
      </c>
      <c r="M426" s="29">
        <v>6.45</v>
      </c>
      <c r="N426" s="29">
        <v>6.17</v>
      </c>
      <c r="O426" s="29">
        <v>6.33</v>
      </c>
      <c r="P426" s="29">
        <v>6.34</v>
      </c>
      <c r="Q426" s="29">
        <v>7.4</v>
      </c>
      <c r="R426" s="28">
        <v>7.64</v>
      </c>
      <c r="S426" s="29">
        <v>8.5</v>
      </c>
      <c r="T426" s="29">
        <v>9.69</v>
      </c>
      <c r="U426" s="29">
        <v>12.83</v>
      </c>
      <c r="V426" s="29">
        <v>9.34</v>
      </c>
      <c r="W426" s="29">
        <v>8.07</v>
      </c>
      <c r="X426" s="29">
        <v>7.5</v>
      </c>
      <c r="Y426" s="29">
        <v>6.4</v>
      </c>
      <c r="Z426" s="29">
        <v>7.49</v>
      </c>
      <c r="AA426" s="29">
        <v>9.06</v>
      </c>
      <c r="AB426" s="29">
        <v>8.42</v>
      </c>
      <c r="AC426" s="29">
        <v>8.91</v>
      </c>
      <c r="AD426" s="29">
        <v>9.19</v>
      </c>
      <c r="AE426" s="29">
        <v>8.26</v>
      </c>
      <c r="AF426" s="28">
        <v>7.39</v>
      </c>
      <c r="AG426" s="1">
        <f t="shared" si="25"/>
        <v>8.2868965517241371</v>
      </c>
      <c r="AH426" s="2">
        <v>95.661963664476218</v>
      </c>
      <c r="AI426" s="2">
        <f t="shared" si="27"/>
        <v>17.286241223279763</v>
      </c>
    </row>
    <row r="427" spans="1:35" x14ac:dyDescent="0.25">
      <c r="A427" s="4" t="s">
        <v>16</v>
      </c>
      <c r="B427" s="4" t="s">
        <v>56</v>
      </c>
      <c r="C427" s="4" t="s">
        <v>17</v>
      </c>
      <c r="D427" s="28">
        <v>4.43</v>
      </c>
      <c r="E427" s="29">
        <v>4.38</v>
      </c>
      <c r="F427" s="29">
        <v>5.25</v>
      </c>
      <c r="G427" s="29">
        <v>3.89</v>
      </c>
      <c r="H427" s="29">
        <v>3.72</v>
      </c>
      <c r="I427" s="29">
        <v>3.55</v>
      </c>
      <c r="J427" s="29">
        <v>2.92</v>
      </c>
      <c r="K427" s="29">
        <v>2.34</v>
      </c>
      <c r="L427" s="29">
        <v>2.08</v>
      </c>
      <c r="M427" s="29">
        <v>1.48</v>
      </c>
      <c r="N427" s="29">
        <v>1.45</v>
      </c>
      <c r="O427" s="29">
        <v>1.47</v>
      </c>
      <c r="P427" s="29">
        <v>1.26</v>
      </c>
      <c r="Q427" s="29">
        <v>1.38</v>
      </c>
      <c r="R427" s="28">
        <v>1.78</v>
      </c>
      <c r="S427" s="29">
        <v>1.69</v>
      </c>
      <c r="T427" s="29">
        <v>1.91</v>
      </c>
      <c r="U427" s="29">
        <v>3.88</v>
      </c>
      <c r="V427" s="29">
        <v>5.96</v>
      </c>
      <c r="W427" s="29">
        <v>8.5</v>
      </c>
      <c r="X427" s="29">
        <v>6.9</v>
      </c>
      <c r="Y427" s="29">
        <v>6.56</v>
      </c>
      <c r="Z427" s="29">
        <v>5.71</v>
      </c>
      <c r="AA427" s="29">
        <v>5.49</v>
      </c>
      <c r="AB427" s="29">
        <v>4.87</v>
      </c>
      <c r="AC427" s="29">
        <v>5.55</v>
      </c>
      <c r="AD427" s="29">
        <v>4.8499999999999996</v>
      </c>
      <c r="AE427" s="29">
        <v>6.17</v>
      </c>
      <c r="AF427" s="28">
        <v>5.24</v>
      </c>
      <c r="AG427" s="1">
        <f t="shared" si="25"/>
        <v>3.9537931034482754</v>
      </c>
      <c r="AH427" s="2">
        <v>96.462814436748104</v>
      </c>
      <c r="AI427" s="2">
        <f t="shared" si="27"/>
        <v>8.2475050709939151</v>
      </c>
    </row>
    <row r="428" spans="1:35" x14ac:dyDescent="0.25">
      <c r="A428" s="4" t="s">
        <v>18</v>
      </c>
      <c r="B428" s="4" t="s">
        <v>55</v>
      </c>
      <c r="C428" s="4" t="s">
        <v>19</v>
      </c>
      <c r="D428" s="28">
        <v>8.7799999999999994</v>
      </c>
      <c r="E428" s="29">
        <v>10.49</v>
      </c>
      <c r="F428" s="29">
        <v>8.86</v>
      </c>
      <c r="G428" s="29">
        <v>7.91</v>
      </c>
      <c r="H428" s="29">
        <v>8.25</v>
      </c>
      <c r="I428" s="29">
        <v>8.74</v>
      </c>
      <c r="J428" s="29">
        <v>7.51</v>
      </c>
      <c r="K428" s="29">
        <v>6.03</v>
      </c>
      <c r="L428" s="29">
        <v>5.22</v>
      </c>
      <c r="M428" s="29">
        <v>4.49</v>
      </c>
      <c r="N428" s="29">
        <v>4.4000000000000004</v>
      </c>
      <c r="O428" s="29">
        <v>4.72</v>
      </c>
      <c r="P428" s="29">
        <v>4.4000000000000004</v>
      </c>
      <c r="Q428" s="29">
        <v>4.5999999999999996</v>
      </c>
      <c r="R428" s="28">
        <v>4.97</v>
      </c>
      <c r="S428" s="29">
        <v>4.82</v>
      </c>
      <c r="T428" s="29">
        <v>7.89</v>
      </c>
      <c r="U428" s="29">
        <v>12.16</v>
      </c>
      <c r="V428" s="29">
        <v>13.51</v>
      </c>
      <c r="W428" s="29">
        <v>18.14</v>
      </c>
      <c r="X428" s="29">
        <v>17.920000000000002</v>
      </c>
      <c r="Y428" s="29">
        <v>18.13</v>
      </c>
      <c r="Z428" s="29">
        <v>17.39</v>
      </c>
      <c r="AA428" s="29">
        <v>19.13</v>
      </c>
      <c r="AB428" s="29">
        <v>19.91</v>
      </c>
      <c r="AC428" s="29">
        <v>17.690000000000001</v>
      </c>
      <c r="AD428" s="29">
        <v>19.329999999999998</v>
      </c>
      <c r="AE428" s="29">
        <v>21.56</v>
      </c>
      <c r="AF428" s="28">
        <v>20</v>
      </c>
      <c r="AG428" s="1">
        <f t="shared" si="25"/>
        <v>11.274137931034483</v>
      </c>
      <c r="AH428" s="2">
        <v>119.33</v>
      </c>
      <c r="AI428" s="2">
        <f t="shared" si="27"/>
        <v>23.517545638945236</v>
      </c>
    </row>
    <row r="429" spans="1:35" x14ac:dyDescent="0.25">
      <c r="A429" s="4" t="s">
        <v>20</v>
      </c>
      <c r="B429" s="4" t="s">
        <v>57</v>
      </c>
      <c r="C429" s="4" t="s">
        <v>21</v>
      </c>
      <c r="D429" s="28">
        <v>2.97</v>
      </c>
      <c r="E429" s="29">
        <v>3</v>
      </c>
      <c r="F429" s="29">
        <v>1.85</v>
      </c>
      <c r="G429" s="29">
        <v>1.79</v>
      </c>
      <c r="H429" s="29">
        <v>2.0699999999999998</v>
      </c>
      <c r="I429" s="29">
        <v>1.78</v>
      </c>
      <c r="J429" s="29">
        <v>1.52</v>
      </c>
      <c r="K429" s="29">
        <v>1.42</v>
      </c>
      <c r="L429" s="29">
        <v>1.2</v>
      </c>
      <c r="M429" s="29">
        <v>1.0900000000000001</v>
      </c>
      <c r="N429" s="29">
        <v>1.04</v>
      </c>
      <c r="O429" s="29">
        <v>1.05</v>
      </c>
      <c r="P429" s="29">
        <v>1.1200000000000001</v>
      </c>
      <c r="Q429" s="29">
        <v>1.08</v>
      </c>
      <c r="R429" s="28">
        <v>1.34</v>
      </c>
      <c r="S429" s="29">
        <v>1.46</v>
      </c>
      <c r="T429" s="29">
        <v>1.24</v>
      </c>
      <c r="U429" s="29">
        <v>2.06</v>
      </c>
      <c r="V429" s="29">
        <v>1.7</v>
      </c>
      <c r="W429" s="29">
        <v>2</v>
      </c>
      <c r="X429" s="29">
        <v>2.02</v>
      </c>
      <c r="Y429" s="29">
        <v>1.88</v>
      </c>
      <c r="Z429" s="29">
        <v>1.7</v>
      </c>
      <c r="AA429" s="29">
        <v>1.53</v>
      </c>
      <c r="AB429" s="29">
        <v>1.53</v>
      </c>
      <c r="AC429" s="29">
        <v>1.72</v>
      </c>
      <c r="AD429" s="29">
        <v>1.43</v>
      </c>
      <c r="AE429" s="29">
        <v>1.08</v>
      </c>
      <c r="AF429" s="28">
        <v>1.4</v>
      </c>
      <c r="AG429" s="1">
        <f t="shared" si="25"/>
        <v>1.6231034482758622</v>
      </c>
      <c r="AH429" s="2">
        <v>110.31076923076922</v>
      </c>
      <c r="AI429" s="2">
        <f t="shared" si="27"/>
        <v>3.3857497269464822</v>
      </c>
    </row>
    <row r="430" spans="1:35" x14ac:dyDescent="0.25">
      <c r="A430" s="4" t="s">
        <v>22</v>
      </c>
      <c r="B430" s="4" t="s">
        <v>58</v>
      </c>
      <c r="C430" s="4" t="s">
        <v>23</v>
      </c>
      <c r="D430" s="28">
        <v>1.93</v>
      </c>
      <c r="E430" s="29">
        <v>1.61</v>
      </c>
      <c r="F430" s="29">
        <v>1.75</v>
      </c>
      <c r="G430" s="29">
        <v>1.89</v>
      </c>
      <c r="H430" s="29">
        <v>2</v>
      </c>
      <c r="I430" s="29">
        <v>2.4700000000000002</v>
      </c>
      <c r="J430" s="29">
        <v>2.72</v>
      </c>
      <c r="K430" s="29">
        <v>2.93</v>
      </c>
      <c r="L430" s="29">
        <v>2.77</v>
      </c>
      <c r="M430" s="29">
        <v>2.12</v>
      </c>
      <c r="N430" s="29">
        <v>2.2400000000000002</v>
      </c>
      <c r="O430" s="29">
        <v>2.0499999999999998</v>
      </c>
      <c r="P430" s="29">
        <v>1.91</v>
      </c>
      <c r="Q430" s="29">
        <v>1.68</v>
      </c>
      <c r="R430" s="28">
        <v>1.57</v>
      </c>
      <c r="S430" s="29">
        <v>1.54</v>
      </c>
      <c r="T430" s="29">
        <v>1.31</v>
      </c>
      <c r="U430" s="29">
        <v>1.3</v>
      </c>
      <c r="V430" s="29">
        <v>1.34</v>
      </c>
      <c r="W430" s="29">
        <v>1.1000000000000001</v>
      </c>
      <c r="X430" s="29">
        <v>1.06</v>
      </c>
      <c r="Y430" s="29">
        <v>1.1399999999999999</v>
      </c>
      <c r="Z430" s="29">
        <v>1.31</v>
      </c>
      <c r="AA430" s="29">
        <v>1.23</v>
      </c>
      <c r="AB430" s="29">
        <v>0.86</v>
      </c>
      <c r="AC430" s="29">
        <v>0.92</v>
      </c>
      <c r="AD430" s="29">
        <v>1.05</v>
      </c>
      <c r="AE430" s="29">
        <v>0.92</v>
      </c>
      <c r="AF430" s="28">
        <v>0.6</v>
      </c>
      <c r="AG430" s="1">
        <f t="shared" si="25"/>
        <v>1.6317241379310348</v>
      </c>
      <c r="AH430" s="2">
        <v>503.15384615384613</v>
      </c>
      <c r="AI430" s="2">
        <f t="shared" si="27"/>
        <v>3.4037322515212987</v>
      </c>
    </row>
    <row r="431" spans="1:35" x14ac:dyDescent="0.25">
      <c r="A431" s="4" t="s">
        <v>24</v>
      </c>
      <c r="B431" s="4" t="s">
        <v>59</v>
      </c>
      <c r="C431" s="4" t="s">
        <v>25</v>
      </c>
      <c r="D431" s="28">
        <v>0.17</v>
      </c>
      <c r="E431" s="29">
        <v>0.12</v>
      </c>
      <c r="F431" s="29">
        <v>0.36</v>
      </c>
      <c r="G431" s="29">
        <v>0.22</v>
      </c>
      <c r="H431" s="29">
        <v>0.2</v>
      </c>
      <c r="I431" s="29">
        <v>0.15</v>
      </c>
      <c r="J431" s="29">
        <v>0.08</v>
      </c>
      <c r="K431" s="29">
        <v>0.18</v>
      </c>
      <c r="L431" s="29">
        <v>0.13</v>
      </c>
      <c r="M431" s="29">
        <v>0.17</v>
      </c>
      <c r="N431" s="29">
        <v>0.16</v>
      </c>
      <c r="O431" s="29">
        <v>0.17</v>
      </c>
      <c r="P431" s="29">
        <v>0.09</v>
      </c>
      <c r="Q431" s="29">
        <v>0.08</v>
      </c>
      <c r="R431" s="28">
        <v>0.09</v>
      </c>
      <c r="S431" s="29">
        <v>0.13</v>
      </c>
      <c r="T431" s="29">
        <v>0.12</v>
      </c>
      <c r="U431" s="29">
        <v>0.22</v>
      </c>
      <c r="V431" s="29">
        <v>0.64</v>
      </c>
      <c r="W431" s="29">
        <v>0.77</v>
      </c>
      <c r="X431" s="29">
        <v>0.85</v>
      </c>
      <c r="Y431" s="29">
        <v>0.9</v>
      </c>
      <c r="Z431" s="29">
        <v>1.01</v>
      </c>
      <c r="AA431" s="29">
        <v>0.67</v>
      </c>
      <c r="AB431" s="29">
        <v>0.6</v>
      </c>
      <c r="AC431" s="29">
        <v>0.28000000000000003</v>
      </c>
      <c r="AD431" s="29">
        <v>0.31</v>
      </c>
      <c r="AE431" s="29">
        <v>0.56000000000000005</v>
      </c>
      <c r="AF431" s="28">
        <v>0.39</v>
      </c>
      <c r="AG431" s="1">
        <f t="shared" si="25"/>
        <v>0.33862068965517245</v>
      </c>
      <c r="AH431" s="2">
        <v>384.4207965947096</v>
      </c>
      <c r="AI431" s="2">
        <f t="shared" si="27"/>
        <v>0.70635356529879867</v>
      </c>
    </row>
    <row r="432" spans="1:35" x14ac:dyDescent="0.25">
      <c r="A432" s="4" t="s">
        <v>26</v>
      </c>
      <c r="B432" s="4" t="s">
        <v>60</v>
      </c>
      <c r="C432" s="4" t="s">
        <v>27</v>
      </c>
      <c r="D432" s="28">
        <v>0.44</v>
      </c>
      <c r="E432" s="29">
        <v>0.39</v>
      </c>
      <c r="F432" s="29">
        <v>0.25</v>
      </c>
      <c r="G432" s="29">
        <v>0.18</v>
      </c>
      <c r="H432" s="29">
        <v>0.24</v>
      </c>
      <c r="I432" s="29">
        <v>0.44</v>
      </c>
      <c r="J432" s="29">
        <v>0.48</v>
      </c>
      <c r="K432" s="29">
        <v>0.22</v>
      </c>
      <c r="L432" s="29">
        <v>0.2</v>
      </c>
      <c r="M432" s="29">
        <v>0.22</v>
      </c>
      <c r="N432" s="29">
        <v>0.13</v>
      </c>
      <c r="O432" s="29">
        <v>0.17</v>
      </c>
      <c r="P432" s="29">
        <v>0.08</v>
      </c>
      <c r="Q432" s="29">
        <v>0.06</v>
      </c>
      <c r="R432" s="28">
        <v>0.05</v>
      </c>
      <c r="S432" s="29">
        <v>0.04</v>
      </c>
      <c r="T432" s="29">
        <v>0.1</v>
      </c>
      <c r="U432" s="29">
        <v>0.09</v>
      </c>
      <c r="V432" s="29">
        <v>0.28000000000000003</v>
      </c>
      <c r="W432" s="29">
        <v>0.23</v>
      </c>
      <c r="X432" s="29">
        <v>0.24</v>
      </c>
      <c r="Y432" s="29">
        <v>0.28000000000000003</v>
      </c>
      <c r="Z432" s="29">
        <v>0.23</v>
      </c>
      <c r="AA432" s="29">
        <v>0.24</v>
      </c>
      <c r="AB432" s="29">
        <v>0.11</v>
      </c>
      <c r="AC432" s="29">
        <v>0.19</v>
      </c>
      <c r="AD432" s="29">
        <v>0.14000000000000001</v>
      </c>
      <c r="AE432" s="29">
        <v>0.28000000000000003</v>
      </c>
      <c r="AF432" s="28">
        <v>0.42</v>
      </c>
      <c r="AG432" s="1">
        <f t="shared" si="25"/>
        <v>0.22137931034482766</v>
      </c>
      <c r="AH432" s="2">
        <v>74.730769230769226</v>
      </c>
      <c r="AI432" s="2">
        <f t="shared" si="27"/>
        <v>0.46179123108129216</v>
      </c>
    </row>
    <row r="433" spans="1:35" x14ac:dyDescent="0.25">
      <c r="A433" s="4" t="s">
        <v>28</v>
      </c>
      <c r="B433" s="4" t="s">
        <v>61</v>
      </c>
      <c r="C433" s="4" t="s">
        <v>29</v>
      </c>
      <c r="D433" s="28">
        <v>0.31</v>
      </c>
      <c r="E433" s="29">
        <v>0.21</v>
      </c>
      <c r="F433" s="29">
        <v>0.49</v>
      </c>
      <c r="G433" s="29">
        <v>0.26</v>
      </c>
      <c r="H433" s="29">
        <v>0.21</v>
      </c>
      <c r="I433" s="29">
        <v>0.22</v>
      </c>
      <c r="J433" s="29">
        <v>0.25</v>
      </c>
      <c r="K433" s="29">
        <v>0.22</v>
      </c>
      <c r="L433" s="29">
        <v>0.23</v>
      </c>
      <c r="M433" s="29">
        <v>0.16</v>
      </c>
      <c r="N433" s="29">
        <v>0.2</v>
      </c>
      <c r="O433" s="29">
        <v>0.21</v>
      </c>
      <c r="P433" s="29">
        <v>0.15</v>
      </c>
      <c r="Q433" s="29">
        <v>0.21</v>
      </c>
      <c r="R433" s="28">
        <v>0.18</v>
      </c>
      <c r="S433" s="29">
        <v>0.14000000000000001</v>
      </c>
      <c r="T433" s="29">
        <v>0.1</v>
      </c>
      <c r="U433" s="29">
        <v>0.35</v>
      </c>
      <c r="V433" s="29">
        <v>0.61</v>
      </c>
      <c r="W433" s="29">
        <v>0.7</v>
      </c>
      <c r="X433" s="29">
        <v>0.43</v>
      </c>
      <c r="Y433" s="29">
        <v>0.55000000000000004</v>
      </c>
      <c r="Z433" s="29">
        <v>0.73</v>
      </c>
      <c r="AA433" s="29">
        <v>0.35</v>
      </c>
      <c r="AB433" s="29">
        <v>0.45</v>
      </c>
      <c r="AC433" s="29">
        <v>0.56999999999999995</v>
      </c>
      <c r="AD433" s="29">
        <v>0.26</v>
      </c>
      <c r="AE433" s="29">
        <v>0.28000000000000003</v>
      </c>
      <c r="AF433" s="28">
        <v>0.28999999999999998</v>
      </c>
      <c r="AG433" s="1">
        <f t="shared" si="25"/>
        <v>0.32137931034482753</v>
      </c>
      <c r="AH433" s="2">
        <v>309.2746153846154</v>
      </c>
      <c r="AI433" s="2">
        <f t="shared" si="27"/>
        <v>0.67038851614916517</v>
      </c>
    </row>
    <row r="434" spans="1:35" x14ac:dyDescent="0.25">
      <c r="A434" s="32" t="s">
        <v>30</v>
      </c>
      <c r="B434" s="32" t="s">
        <v>62</v>
      </c>
      <c r="C434" s="32" t="s">
        <v>31</v>
      </c>
      <c r="D434" s="28">
        <v>0</v>
      </c>
      <c r="E434" s="28">
        <v>0</v>
      </c>
      <c r="F434" s="28">
        <v>0</v>
      </c>
      <c r="G434" s="28">
        <v>0</v>
      </c>
      <c r="H434" s="28">
        <v>0</v>
      </c>
      <c r="I434" s="28">
        <v>0</v>
      </c>
      <c r="J434" s="28">
        <v>0</v>
      </c>
      <c r="K434" s="28">
        <v>0</v>
      </c>
      <c r="L434" s="28">
        <v>0</v>
      </c>
      <c r="M434" s="28">
        <v>0</v>
      </c>
      <c r="N434" s="28">
        <v>0</v>
      </c>
      <c r="O434" s="28">
        <v>0</v>
      </c>
      <c r="P434" s="28">
        <v>0</v>
      </c>
      <c r="Q434" s="28">
        <v>0</v>
      </c>
      <c r="R434" s="28">
        <v>0</v>
      </c>
      <c r="S434" s="28">
        <v>0</v>
      </c>
      <c r="T434" s="28">
        <v>0</v>
      </c>
      <c r="U434" s="28">
        <v>0</v>
      </c>
      <c r="V434" s="28">
        <v>0</v>
      </c>
      <c r="W434" s="28">
        <v>0</v>
      </c>
      <c r="X434" s="28">
        <v>0</v>
      </c>
      <c r="Y434" s="28">
        <v>0</v>
      </c>
      <c r="Z434" s="28">
        <v>0</v>
      </c>
      <c r="AA434" s="28">
        <v>0</v>
      </c>
      <c r="AB434" s="28">
        <v>0</v>
      </c>
      <c r="AC434" s="28">
        <v>0</v>
      </c>
      <c r="AD434" s="28">
        <v>0</v>
      </c>
      <c r="AE434" s="28">
        <v>0</v>
      </c>
      <c r="AF434" s="28">
        <v>0</v>
      </c>
      <c r="AG434" s="1">
        <f t="shared" si="25"/>
        <v>0</v>
      </c>
      <c r="AH434" s="2">
        <v>208.59728506787332</v>
      </c>
      <c r="AI434" s="1">
        <f t="shared" si="27"/>
        <v>0</v>
      </c>
    </row>
    <row r="435" spans="1:35" x14ac:dyDescent="0.25">
      <c r="A435" s="4" t="s">
        <v>32</v>
      </c>
      <c r="B435" s="4" t="s">
        <v>63</v>
      </c>
      <c r="C435" s="4" t="s">
        <v>33</v>
      </c>
      <c r="D435" s="28">
        <v>1.05</v>
      </c>
      <c r="E435" s="29">
        <v>1.01</v>
      </c>
      <c r="F435" s="29">
        <v>0.84</v>
      </c>
      <c r="G435" s="29">
        <v>0.81</v>
      </c>
      <c r="H435" s="29">
        <v>0.69</v>
      </c>
      <c r="I435" s="29">
        <v>0.81</v>
      </c>
      <c r="J435" s="29">
        <v>0.69</v>
      </c>
      <c r="K435" s="29">
        <v>0.82</v>
      </c>
      <c r="L435" s="29">
        <v>0.59</v>
      </c>
      <c r="M435" s="29">
        <v>0.52</v>
      </c>
      <c r="N435" s="29">
        <v>0.61</v>
      </c>
      <c r="O435" s="29">
        <v>0.48</v>
      </c>
      <c r="P435" s="29">
        <v>0.54</v>
      </c>
      <c r="Q435" s="29">
        <v>0.55000000000000004</v>
      </c>
      <c r="R435" s="28">
        <v>0.53</v>
      </c>
      <c r="S435" s="29">
        <v>0.6</v>
      </c>
      <c r="T435" s="29">
        <v>0.47</v>
      </c>
      <c r="U435" s="29">
        <v>0.94</v>
      </c>
      <c r="V435" s="29">
        <v>1</v>
      </c>
      <c r="W435" s="29">
        <v>1.05</v>
      </c>
      <c r="X435" s="29">
        <v>1.36</v>
      </c>
      <c r="Y435" s="29">
        <v>1.25</v>
      </c>
      <c r="Z435" s="29">
        <v>0.99</v>
      </c>
      <c r="AA435" s="29">
        <v>0.72</v>
      </c>
      <c r="AB435" s="29">
        <v>1.04</v>
      </c>
      <c r="AC435" s="29">
        <v>1.03</v>
      </c>
      <c r="AD435" s="29">
        <v>0.86</v>
      </c>
      <c r="AE435" s="29">
        <v>0.41</v>
      </c>
      <c r="AF435" s="28">
        <v>0.92</v>
      </c>
      <c r="AG435" s="1">
        <f t="shared" si="25"/>
        <v>0.79931034482758623</v>
      </c>
      <c r="AH435" s="2">
        <v>82.880353023768919</v>
      </c>
      <c r="AI435" s="2">
        <f t="shared" si="27"/>
        <v>1.6673396785770012</v>
      </c>
    </row>
    <row r="436" spans="1:35" x14ac:dyDescent="0.25">
      <c r="A436" s="4" t="s">
        <v>34</v>
      </c>
      <c r="B436" s="4" t="s">
        <v>64</v>
      </c>
      <c r="C436" s="4" t="s">
        <v>35</v>
      </c>
      <c r="D436" s="28">
        <v>6.64</v>
      </c>
      <c r="E436" s="29">
        <v>5.8</v>
      </c>
      <c r="F436" s="29">
        <v>7.5</v>
      </c>
      <c r="G436" s="29">
        <v>8.7200000000000006</v>
      </c>
      <c r="H436" s="29">
        <v>8.09</v>
      </c>
      <c r="I436" s="29">
        <v>10.49</v>
      </c>
      <c r="J436" s="29">
        <v>12.11</v>
      </c>
      <c r="K436" s="29">
        <v>14.28</v>
      </c>
      <c r="L436" s="29">
        <v>15.44</v>
      </c>
      <c r="M436" s="29">
        <v>16.309999999999999</v>
      </c>
      <c r="N436" s="29">
        <v>16.78</v>
      </c>
      <c r="O436" s="29">
        <v>14.31</v>
      </c>
      <c r="P436" s="29">
        <v>12.14</v>
      </c>
      <c r="Q436" s="29">
        <v>10.02</v>
      </c>
      <c r="R436" s="28">
        <v>8.11</v>
      </c>
      <c r="S436" s="29">
        <v>7.28</v>
      </c>
      <c r="T436" s="29">
        <v>6.3</v>
      </c>
      <c r="U436" s="29">
        <v>4.97</v>
      </c>
      <c r="V436" s="29">
        <v>4.18</v>
      </c>
      <c r="W436" s="29">
        <v>2.65</v>
      </c>
      <c r="X436" s="29">
        <v>2.5</v>
      </c>
      <c r="Y436" s="29">
        <v>3.05</v>
      </c>
      <c r="Z436" s="29">
        <v>2.65</v>
      </c>
      <c r="AA436" s="29">
        <v>3.25</v>
      </c>
      <c r="AB436" s="29">
        <v>3.91</v>
      </c>
      <c r="AC436" s="29">
        <v>3.37</v>
      </c>
      <c r="AD436" s="29">
        <v>3.6</v>
      </c>
      <c r="AE436" s="29">
        <v>3.58</v>
      </c>
      <c r="AF436" s="28">
        <v>3.31</v>
      </c>
      <c r="AG436" s="1">
        <f t="shared" si="25"/>
        <v>7.6324137931034501</v>
      </c>
      <c r="AH436" s="2">
        <v>342.81307692307689</v>
      </c>
      <c r="AI436" s="2">
        <f t="shared" si="27"/>
        <v>15.921007957559686</v>
      </c>
    </row>
    <row r="437" spans="1:35" x14ac:dyDescent="0.25">
      <c r="A437" s="4" t="s">
        <v>36</v>
      </c>
      <c r="B437" s="4" t="s">
        <v>65</v>
      </c>
      <c r="C437" s="4" t="s">
        <v>37</v>
      </c>
      <c r="D437" s="28">
        <v>6.47</v>
      </c>
      <c r="E437" s="29">
        <v>5.86</v>
      </c>
      <c r="F437" s="29">
        <v>7.44</v>
      </c>
      <c r="G437" s="29">
        <v>9.1999999999999993</v>
      </c>
      <c r="H437" s="29">
        <v>8.86</v>
      </c>
      <c r="I437" s="29">
        <v>8.18</v>
      </c>
      <c r="J437" s="29">
        <v>8.6</v>
      </c>
      <c r="K437" s="29">
        <v>9.16</v>
      </c>
      <c r="L437" s="29">
        <v>9.85</v>
      </c>
      <c r="M437" s="29">
        <v>9.1</v>
      </c>
      <c r="N437" s="29">
        <v>9.17</v>
      </c>
      <c r="O437" s="29">
        <v>10.36</v>
      </c>
      <c r="P437" s="29">
        <v>9.9600000000000009</v>
      </c>
      <c r="Q437" s="29">
        <v>9.36</v>
      </c>
      <c r="R437" s="28">
        <v>8.69</v>
      </c>
      <c r="S437" s="29">
        <v>8.7200000000000006</v>
      </c>
      <c r="T437" s="29">
        <v>7.72</v>
      </c>
      <c r="U437" s="29">
        <v>8.9700000000000006</v>
      </c>
      <c r="V437" s="29">
        <v>6.41</v>
      </c>
      <c r="W437" s="29">
        <v>4.9400000000000004</v>
      </c>
      <c r="X437" s="29">
        <v>4.74</v>
      </c>
      <c r="Y437" s="29">
        <v>4.7300000000000004</v>
      </c>
      <c r="Z437" s="29">
        <v>5.1100000000000003</v>
      </c>
      <c r="AA437" s="29">
        <v>6.16</v>
      </c>
      <c r="AB437" s="29">
        <v>4.87</v>
      </c>
      <c r="AC437" s="29">
        <v>4.96</v>
      </c>
      <c r="AD437" s="29">
        <v>6.04</v>
      </c>
      <c r="AE437" s="29">
        <v>4.62</v>
      </c>
      <c r="AF437" s="28">
        <v>5.13</v>
      </c>
      <c r="AG437" s="1">
        <f t="shared" si="25"/>
        <v>7.3579310344827586</v>
      </c>
      <c r="AH437" s="2">
        <v>84.884252050243958</v>
      </c>
      <c r="AI437" s="2">
        <f t="shared" si="27"/>
        <v>15.348444375097522</v>
      </c>
    </row>
    <row r="438" spans="1:35" x14ac:dyDescent="0.25">
      <c r="A438" s="4" t="s">
        <v>38</v>
      </c>
      <c r="B438" s="4" t="s">
        <v>66</v>
      </c>
      <c r="C438" s="4" t="s">
        <v>39</v>
      </c>
      <c r="D438" s="28">
        <v>0.03</v>
      </c>
      <c r="E438" s="29">
        <v>0.03</v>
      </c>
      <c r="F438" s="29">
        <v>0.04</v>
      </c>
      <c r="G438" s="29">
        <v>0.05</v>
      </c>
      <c r="H438" s="29">
        <v>7.0000000000000007E-2</v>
      </c>
      <c r="I438" s="29">
        <v>0.04</v>
      </c>
      <c r="J438" s="29">
        <v>0.08</v>
      </c>
      <c r="K438" s="29">
        <v>0.05</v>
      </c>
      <c r="L438" s="29">
        <v>7.0000000000000007E-2</v>
      </c>
      <c r="M438" s="29">
        <v>0.03</v>
      </c>
      <c r="N438" s="29">
        <v>0.05</v>
      </c>
      <c r="O438" s="29">
        <v>0.03</v>
      </c>
      <c r="P438" s="29">
        <v>0.02</v>
      </c>
      <c r="Q438" s="29">
        <v>0.01</v>
      </c>
      <c r="R438" s="28">
        <v>0.02</v>
      </c>
      <c r="S438" s="29">
        <v>0.05</v>
      </c>
      <c r="T438" s="29">
        <v>0.05</v>
      </c>
      <c r="U438" s="29">
        <v>0.06</v>
      </c>
      <c r="V438" s="29">
        <v>0.13</v>
      </c>
      <c r="W438" s="29">
        <v>0.16</v>
      </c>
      <c r="X438" s="29">
        <v>0.13</v>
      </c>
      <c r="Y438" s="29">
        <v>0.24</v>
      </c>
      <c r="Z438" s="29">
        <v>0.12</v>
      </c>
      <c r="AA438" s="29">
        <v>0.14000000000000001</v>
      </c>
      <c r="AB438" s="29">
        <v>0.17</v>
      </c>
      <c r="AC438" s="29">
        <v>0.19</v>
      </c>
      <c r="AD438" s="29">
        <v>0</v>
      </c>
      <c r="AE438" s="29">
        <v>0.1</v>
      </c>
      <c r="AF438" s="28">
        <v>0</v>
      </c>
      <c r="AG438" s="1">
        <f t="shared" si="25"/>
        <v>7.4482758620689662E-2</v>
      </c>
      <c r="AH438" s="2">
        <v>202.26692307692306</v>
      </c>
      <c r="AI438" s="2">
        <f t="shared" si="27"/>
        <v>0.15536901232641601</v>
      </c>
    </row>
    <row r="439" spans="1:35" x14ac:dyDescent="0.25">
      <c r="A439" s="4" t="s">
        <v>40</v>
      </c>
      <c r="B439" s="4" t="s">
        <v>67</v>
      </c>
      <c r="C439" s="4" t="s">
        <v>41</v>
      </c>
      <c r="D439" s="28">
        <v>0.17</v>
      </c>
      <c r="E439" s="29">
        <v>0.16</v>
      </c>
      <c r="F439" s="29">
        <v>0.14000000000000001</v>
      </c>
      <c r="G439" s="29">
        <v>0.17</v>
      </c>
      <c r="H439" s="29">
        <v>0.26</v>
      </c>
      <c r="I439" s="29">
        <v>0.24</v>
      </c>
      <c r="J439" s="29">
        <v>0.25</v>
      </c>
      <c r="K439" s="29">
        <v>0.16</v>
      </c>
      <c r="L439" s="29">
        <v>0.12</v>
      </c>
      <c r="M439" s="29">
        <v>0.1</v>
      </c>
      <c r="N439" s="29">
        <v>0.06</v>
      </c>
      <c r="O439" s="29">
        <v>0.11</v>
      </c>
      <c r="P439" s="29">
        <v>0.06</v>
      </c>
      <c r="Q439" s="29">
        <v>0.09</v>
      </c>
      <c r="R439" s="28">
        <v>0.05</v>
      </c>
      <c r="S439" s="29">
        <v>7.0000000000000007E-2</v>
      </c>
      <c r="T439" s="29">
        <v>0.13</v>
      </c>
      <c r="U439" s="29">
        <v>0.08</v>
      </c>
      <c r="V439" s="29">
        <v>0.32</v>
      </c>
      <c r="W439" s="29">
        <v>0.48</v>
      </c>
      <c r="X439" s="29">
        <v>0.66</v>
      </c>
      <c r="Y439" s="29">
        <v>0.66</v>
      </c>
      <c r="Z439" s="29">
        <v>0.71</v>
      </c>
      <c r="AA439" s="29">
        <v>0.41</v>
      </c>
      <c r="AB439" s="29">
        <v>0.65</v>
      </c>
      <c r="AC439" s="29">
        <v>0.34</v>
      </c>
      <c r="AD439" s="29">
        <v>0.38</v>
      </c>
      <c r="AE439" s="29">
        <v>0.1</v>
      </c>
      <c r="AF439" s="28">
        <v>0.37</v>
      </c>
      <c r="AG439" s="1">
        <f t="shared" si="25"/>
        <v>0.25862068965517238</v>
      </c>
      <c r="AH439" s="2">
        <v>181.11538461538461</v>
      </c>
      <c r="AI439" s="2">
        <f t="shared" si="27"/>
        <v>0.53947573724449982</v>
      </c>
    </row>
    <row r="440" spans="1:35" x14ac:dyDescent="0.25">
      <c r="A440" s="4" t="s">
        <v>42</v>
      </c>
      <c r="B440" s="4" t="s">
        <v>68</v>
      </c>
      <c r="C440" s="4" t="s">
        <v>43</v>
      </c>
      <c r="D440" s="28">
        <v>3.56</v>
      </c>
      <c r="E440" s="29">
        <v>3.83</v>
      </c>
      <c r="F440" s="29">
        <v>3.62</v>
      </c>
      <c r="G440" s="29">
        <v>3.29</v>
      </c>
      <c r="H440" s="29">
        <v>3.51</v>
      </c>
      <c r="I440" s="29">
        <v>3.37</v>
      </c>
      <c r="J440" s="29">
        <v>3.11</v>
      </c>
      <c r="K440" s="29">
        <v>3.01</v>
      </c>
      <c r="L440" s="29">
        <v>2.44</v>
      </c>
      <c r="M440" s="29">
        <v>1.99</v>
      </c>
      <c r="N440" s="29">
        <v>1.73</v>
      </c>
      <c r="O440" s="29">
        <v>1.91</v>
      </c>
      <c r="P440" s="29">
        <v>1.88</v>
      </c>
      <c r="Q440" s="29">
        <v>2.1</v>
      </c>
      <c r="R440" s="28">
        <v>2.15</v>
      </c>
      <c r="S440" s="29">
        <v>2.25</v>
      </c>
      <c r="T440" s="29">
        <v>4.3099999999999996</v>
      </c>
      <c r="U440" s="29">
        <v>4.59</v>
      </c>
      <c r="V440" s="29">
        <v>5.0999999999999996</v>
      </c>
      <c r="W440" s="29">
        <v>6.81</v>
      </c>
      <c r="X440" s="29">
        <v>6.08</v>
      </c>
      <c r="Y440" s="29">
        <v>7.65</v>
      </c>
      <c r="Z440" s="29">
        <v>6.3</v>
      </c>
      <c r="AA440" s="29">
        <v>7.88</v>
      </c>
      <c r="AB440" s="29">
        <v>7.25</v>
      </c>
      <c r="AC440" s="29">
        <v>6.57</v>
      </c>
      <c r="AD440" s="29">
        <v>7.12</v>
      </c>
      <c r="AE440" s="29">
        <v>6.71</v>
      </c>
      <c r="AF440" s="28">
        <v>7.81</v>
      </c>
      <c r="AG440" s="1">
        <f t="shared" si="25"/>
        <v>4.4113793103448273</v>
      </c>
      <c r="AH440" s="2">
        <v>272.15307692307692</v>
      </c>
      <c r="AI440" s="2">
        <f>AG440/100*AH$434</f>
        <v>9.2020174754251833</v>
      </c>
    </row>
    <row r="441" spans="1:35" x14ac:dyDescent="0.25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I441" s="2"/>
    </row>
    <row r="442" spans="1:35" x14ac:dyDescent="0.25">
      <c r="A442" s="4" t="s">
        <v>2</v>
      </c>
      <c r="B442" s="4" t="s">
        <v>47</v>
      </c>
      <c r="C442" s="4" t="s">
        <v>3</v>
      </c>
      <c r="D442" s="28">
        <v>31.2</v>
      </c>
      <c r="E442" s="29">
        <v>30.27</v>
      </c>
      <c r="F442" s="29">
        <v>33.53</v>
      </c>
      <c r="G442" s="29">
        <v>30.44</v>
      </c>
      <c r="H442" s="29">
        <v>28.9</v>
      </c>
      <c r="I442" s="29">
        <v>27.81</v>
      </c>
      <c r="J442" s="29">
        <v>28.4</v>
      </c>
      <c r="K442" s="29">
        <v>27.06</v>
      </c>
      <c r="L442" s="29">
        <v>26.9</v>
      </c>
      <c r="M442" s="29">
        <v>24.14</v>
      </c>
      <c r="N442" s="29">
        <v>23.78</v>
      </c>
      <c r="O442" s="29">
        <v>27.76</v>
      </c>
      <c r="P442" s="29">
        <v>30.35</v>
      </c>
      <c r="Q442" s="29">
        <v>32.6</v>
      </c>
      <c r="R442" s="28">
        <v>33.479999999999997</v>
      </c>
      <c r="S442" s="29">
        <v>33.39</v>
      </c>
      <c r="T442" s="29">
        <v>31.69</v>
      </c>
      <c r="U442" s="29">
        <v>22.55</v>
      </c>
      <c r="V442" s="29">
        <v>16.170000000000002</v>
      </c>
      <c r="W442" s="29">
        <v>12.66</v>
      </c>
      <c r="X442" s="29">
        <v>11.36</v>
      </c>
      <c r="Y442" s="29">
        <v>11.72</v>
      </c>
      <c r="Z442" s="29">
        <v>12.27</v>
      </c>
      <c r="AA442" s="29">
        <v>11.73</v>
      </c>
      <c r="AB442" s="29">
        <v>14.11</v>
      </c>
      <c r="AC442" s="29">
        <v>18.16</v>
      </c>
      <c r="AD442" s="29">
        <v>20.86</v>
      </c>
      <c r="AE442" s="29">
        <v>20.3</v>
      </c>
      <c r="AF442" s="28">
        <v>19.91</v>
      </c>
      <c r="AG442" s="1">
        <f t="shared" si="25"/>
        <v>23.91379310344827</v>
      </c>
      <c r="AH442" s="2">
        <v>520.61115260144391</v>
      </c>
      <c r="AI442" s="2">
        <f>AG442/100*AH$443</f>
        <v>14.78410883196179</v>
      </c>
    </row>
    <row r="443" spans="1:35" x14ac:dyDescent="0.25">
      <c r="A443" s="32" t="s">
        <v>4</v>
      </c>
      <c r="B443" s="32" t="s">
        <v>49</v>
      </c>
      <c r="C443" s="32" t="s">
        <v>5</v>
      </c>
      <c r="D443" s="28">
        <v>0</v>
      </c>
      <c r="E443" s="28">
        <v>0</v>
      </c>
      <c r="F443" s="28">
        <v>0</v>
      </c>
      <c r="G443" s="28">
        <v>0</v>
      </c>
      <c r="H443" s="28">
        <v>0</v>
      </c>
      <c r="I443" s="28">
        <v>0</v>
      </c>
      <c r="J443" s="28">
        <v>0</v>
      </c>
      <c r="K443" s="28">
        <v>0</v>
      </c>
      <c r="L443" s="28">
        <v>0</v>
      </c>
      <c r="M443" s="28">
        <v>0</v>
      </c>
      <c r="N443" s="28">
        <v>0</v>
      </c>
      <c r="O443" s="28">
        <v>0</v>
      </c>
      <c r="P443" s="28">
        <v>0</v>
      </c>
      <c r="Q443" s="28">
        <v>0</v>
      </c>
      <c r="R443" s="28">
        <v>0</v>
      </c>
      <c r="S443" s="28">
        <v>0</v>
      </c>
      <c r="T443" s="28">
        <v>0</v>
      </c>
      <c r="U443" s="28">
        <v>0</v>
      </c>
      <c r="V443" s="28">
        <v>0</v>
      </c>
      <c r="W443" s="28">
        <v>0</v>
      </c>
      <c r="X443" s="28">
        <v>0</v>
      </c>
      <c r="Y443" s="28">
        <v>0</v>
      </c>
      <c r="Z443" s="28">
        <v>0</v>
      </c>
      <c r="AA443" s="28">
        <v>0</v>
      </c>
      <c r="AB443" s="28">
        <v>0</v>
      </c>
      <c r="AC443" s="28">
        <v>0</v>
      </c>
      <c r="AD443" s="28">
        <v>0</v>
      </c>
      <c r="AE443" s="28">
        <v>0</v>
      </c>
      <c r="AF443" s="28">
        <v>0</v>
      </c>
      <c r="AG443" s="1">
        <f t="shared" si="25"/>
        <v>0</v>
      </c>
      <c r="AH443" s="2">
        <v>61.822517105535979</v>
      </c>
      <c r="AI443" s="1">
        <f t="shared" ref="AI443:AI461" si="28">AG443/100*AH$443</f>
        <v>0</v>
      </c>
    </row>
    <row r="444" spans="1:35" x14ac:dyDescent="0.25">
      <c r="A444" s="4" t="s">
        <v>6</v>
      </c>
      <c r="B444" s="4" t="s">
        <v>50</v>
      </c>
      <c r="C444" s="4" t="s">
        <v>7</v>
      </c>
      <c r="D444" s="28">
        <v>6.9</v>
      </c>
      <c r="E444" s="29">
        <v>6.38</v>
      </c>
      <c r="F444" s="29">
        <v>8.41</v>
      </c>
      <c r="G444" s="29">
        <v>7.91</v>
      </c>
      <c r="H444" s="29">
        <v>7.48</v>
      </c>
      <c r="I444" s="29">
        <v>7.64</v>
      </c>
      <c r="J444" s="29">
        <v>8.7100000000000009</v>
      </c>
      <c r="K444" s="29">
        <v>11.55</v>
      </c>
      <c r="L444" s="29">
        <v>14.59</v>
      </c>
      <c r="M444" s="29">
        <v>21.49</v>
      </c>
      <c r="N444" s="29">
        <v>19.88</v>
      </c>
      <c r="O444" s="29">
        <v>15.58</v>
      </c>
      <c r="P444" s="29">
        <v>14.33</v>
      </c>
      <c r="Q444" s="29">
        <v>14.22</v>
      </c>
      <c r="R444" s="28">
        <v>13.98</v>
      </c>
      <c r="S444" s="29">
        <v>13.52</v>
      </c>
      <c r="T444" s="29">
        <v>10</v>
      </c>
      <c r="U444" s="29">
        <v>6.84</v>
      </c>
      <c r="V444" s="29">
        <v>4.41</v>
      </c>
      <c r="W444" s="29">
        <v>3.32</v>
      </c>
      <c r="X444" s="29">
        <v>3.42</v>
      </c>
      <c r="Y444" s="29">
        <v>3.49</v>
      </c>
      <c r="Z444" s="29">
        <v>3.73</v>
      </c>
      <c r="AA444" s="29">
        <v>3.2</v>
      </c>
      <c r="AB444" s="29">
        <v>4.22</v>
      </c>
      <c r="AC444" s="29">
        <v>5.36</v>
      </c>
      <c r="AD444" s="29">
        <v>6.29</v>
      </c>
      <c r="AE444" s="29">
        <v>5.95</v>
      </c>
      <c r="AF444" s="28">
        <v>5.24</v>
      </c>
      <c r="AG444" s="1">
        <f t="shared" si="25"/>
        <v>8.8979310344827578</v>
      </c>
      <c r="AH444" s="2">
        <v>516.7715384615384</v>
      </c>
      <c r="AI444" s="2">
        <f>AG444/100*AH$443</f>
        <v>5.5009249358318977</v>
      </c>
    </row>
    <row r="445" spans="1:35" x14ac:dyDescent="0.25">
      <c r="A445" s="4" t="s">
        <v>8</v>
      </c>
      <c r="B445" s="4" t="s">
        <v>51</v>
      </c>
      <c r="C445" s="4" t="s">
        <v>9</v>
      </c>
      <c r="D445" s="28">
        <v>1.42</v>
      </c>
      <c r="E445" s="29">
        <v>1.25</v>
      </c>
      <c r="F445" s="29">
        <v>1.17</v>
      </c>
      <c r="G445" s="29">
        <v>1.05</v>
      </c>
      <c r="H445" s="29">
        <v>1.1399999999999999</v>
      </c>
      <c r="I445" s="29">
        <v>1.1000000000000001</v>
      </c>
      <c r="J445" s="29">
        <v>0.95</v>
      </c>
      <c r="K445" s="29">
        <v>1.1000000000000001</v>
      </c>
      <c r="L445" s="29">
        <v>1.34</v>
      </c>
      <c r="M445" s="29">
        <v>1.46</v>
      </c>
      <c r="N445" s="29">
        <v>1.8</v>
      </c>
      <c r="O445" s="29">
        <v>2.4900000000000002</v>
      </c>
      <c r="P445" s="29">
        <v>2.21</v>
      </c>
      <c r="Q445" s="29">
        <v>2.2400000000000002</v>
      </c>
      <c r="R445" s="28">
        <v>2.42</v>
      </c>
      <c r="S445" s="29">
        <v>2.46</v>
      </c>
      <c r="T445" s="29">
        <v>2.5099999999999998</v>
      </c>
      <c r="U445" s="29">
        <v>1.78</v>
      </c>
      <c r="V445" s="29">
        <v>1.26</v>
      </c>
      <c r="W445" s="29">
        <v>0.94</v>
      </c>
      <c r="X445" s="29">
        <v>0.71</v>
      </c>
      <c r="Y445" s="29">
        <v>0.93</v>
      </c>
      <c r="Z445" s="29">
        <v>1.1399999999999999</v>
      </c>
      <c r="AA445" s="29">
        <v>0.57999999999999996</v>
      </c>
      <c r="AB445" s="29">
        <v>0.79</v>
      </c>
      <c r="AC445" s="29">
        <v>0.78</v>
      </c>
      <c r="AD445" s="29">
        <v>1</v>
      </c>
      <c r="AE445" s="29">
        <v>0.86</v>
      </c>
      <c r="AF445" s="28">
        <v>1.17</v>
      </c>
      <c r="AG445" s="1">
        <f t="shared" si="25"/>
        <v>1.3810344827586207</v>
      </c>
      <c r="AH445" s="2">
        <v>355.24692307692305</v>
      </c>
      <c r="AI445" s="2">
        <f>AG445/100*AH$443</f>
        <v>0.85379027933679863</v>
      </c>
    </row>
    <row r="446" spans="1:35" x14ac:dyDescent="0.25">
      <c r="A446" s="4" t="s">
        <v>10</v>
      </c>
      <c r="B446" s="4" t="s">
        <v>52</v>
      </c>
      <c r="C446" s="4" t="s">
        <v>11</v>
      </c>
      <c r="D446" s="28">
        <v>0.56000000000000005</v>
      </c>
      <c r="E446" s="29">
        <v>0.52</v>
      </c>
      <c r="F446" s="29">
        <v>0.49</v>
      </c>
      <c r="G446" s="29">
        <v>0.47</v>
      </c>
      <c r="H446" s="29">
        <v>0.42</v>
      </c>
      <c r="I446" s="29">
        <v>0.35</v>
      </c>
      <c r="J446" s="29">
        <v>0.38</v>
      </c>
      <c r="K446" s="29">
        <v>0.59</v>
      </c>
      <c r="L446" s="29">
        <v>0.34</v>
      </c>
      <c r="M446" s="29">
        <v>0.28999999999999998</v>
      </c>
      <c r="N446" s="29">
        <v>0.24</v>
      </c>
      <c r="O446" s="29">
        <v>0.21</v>
      </c>
      <c r="P446" s="29">
        <v>0.22</v>
      </c>
      <c r="Q446" s="29">
        <v>0.18</v>
      </c>
      <c r="R446" s="28">
        <v>0.18</v>
      </c>
      <c r="S446" s="29">
        <v>0.2</v>
      </c>
      <c r="T446" s="29">
        <v>0.32</v>
      </c>
      <c r="U446" s="29">
        <v>0.26</v>
      </c>
      <c r="V446" s="29">
        <v>0.45</v>
      </c>
      <c r="W446" s="29">
        <v>0.55000000000000004</v>
      </c>
      <c r="X446" s="29">
        <v>0.53</v>
      </c>
      <c r="Y446" s="29">
        <v>0.63</v>
      </c>
      <c r="Z446" s="29">
        <v>0.6</v>
      </c>
      <c r="AA446" s="29">
        <v>0.52</v>
      </c>
      <c r="AB446" s="29">
        <v>0.51</v>
      </c>
      <c r="AC446" s="29">
        <v>0.84</v>
      </c>
      <c r="AD446" s="29">
        <v>0.63</v>
      </c>
      <c r="AE446" s="29">
        <v>0.79</v>
      </c>
      <c r="AF446" s="28">
        <v>0.62</v>
      </c>
      <c r="AG446" s="1">
        <f t="shared" si="25"/>
        <v>0.44448275862068959</v>
      </c>
      <c r="AH446" s="2">
        <v>180.49385908209436</v>
      </c>
      <c r="AI446" s="2">
        <f t="shared" si="28"/>
        <v>0.274790429479434</v>
      </c>
    </row>
    <row r="447" spans="1:35" x14ac:dyDescent="0.25">
      <c r="A447" s="4" t="s">
        <v>12</v>
      </c>
      <c r="B447" s="4" t="s">
        <v>53</v>
      </c>
      <c r="C447" s="4" t="s">
        <v>13</v>
      </c>
      <c r="D447" s="28">
        <v>9.1</v>
      </c>
      <c r="E447" s="29">
        <v>8.4600000000000009</v>
      </c>
      <c r="F447" s="29">
        <v>9.0399999999999991</v>
      </c>
      <c r="G447" s="29">
        <v>10.95</v>
      </c>
      <c r="H447" s="29">
        <v>10.42</v>
      </c>
      <c r="I447" s="29">
        <v>11.24</v>
      </c>
      <c r="J447" s="29">
        <v>13.05</v>
      </c>
      <c r="K447" s="29">
        <v>12.43</v>
      </c>
      <c r="L447" s="29">
        <v>11</v>
      </c>
      <c r="M447" s="29">
        <v>9.31</v>
      </c>
      <c r="N447" s="29">
        <v>10.69</v>
      </c>
      <c r="O447" s="29">
        <v>14.1</v>
      </c>
      <c r="P447" s="29">
        <v>14.13</v>
      </c>
      <c r="Q447" s="29">
        <v>13.53</v>
      </c>
      <c r="R447" s="28">
        <v>13.48</v>
      </c>
      <c r="S447" s="29">
        <v>13.73</v>
      </c>
      <c r="T447" s="29">
        <v>13.68</v>
      </c>
      <c r="U447" s="29">
        <v>9.9700000000000006</v>
      </c>
      <c r="V447" s="29">
        <v>7.05</v>
      </c>
      <c r="W447" s="29">
        <v>5.1100000000000003</v>
      </c>
      <c r="X447" s="29">
        <v>4.25</v>
      </c>
      <c r="Y447" s="29">
        <v>4.3099999999999996</v>
      </c>
      <c r="Z447" s="29">
        <v>4.1900000000000004</v>
      </c>
      <c r="AA447" s="29">
        <v>3.87</v>
      </c>
      <c r="AB447" s="29">
        <v>4.2</v>
      </c>
      <c r="AC447" s="29">
        <v>4.75</v>
      </c>
      <c r="AD447" s="29">
        <v>5.18</v>
      </c>
      <c r="AE447" s="29">
        <v>4.82</v>
      </c>
      <c r="AF447" s="28">
        <v>5.51</v>
      </c>
      <c r="AG447" s="1">
        <f t="shared" si="25"/>
        <v>9.0189655172413801</v>
      </c>
      <c r="AH447" s="2">
        <v>161.49159084642955</v>
      </c>
      <c r="AI447" s="2">
        <f t="shared" si="28"/>
        <v>5.5757514996389439</v>
      </c>
    </row>
    <row r="448" spans="1:35" x14ac:dyDescent="0.25">
      <c r="A448" s="4" t="s">
        <v>14</v>
      </c>
      <c r="B448" s="4" t="s">
        <v>54</v>
      </c>
      <c r="C448" s="4" t="s">
        <v>15</v>
      </c>
      <c r="D448" s="28">
        <v>1.24</v>
      </c>
      <c r="E448" s="29">
        <v>1.24</v>
      </c>
      <c r="F448" s="29">
        <v>1.1000000000000001</v>
      </c>
      <c r="G448" s="29">
        <v>1.24</v>
      </c>
      <c r="H448" s="29">
        <v>1.03</v>
      </c>
      <c r="I448" s="29">
        <v>1.17</v>
      </c>
      <c r="J448" s="29">
        <v>1.06</v>
      </c>
      <c r="K448" s="29">
        <v>1.18</v>
      </c>
      <c r="L448" s="29">
        <v>1.18</v>
      </c>
      <c r="M448" s="29">
        <v>1.01</v>
      </c>
      <c r="N448" s="29">
        <v>1.22</v>
      </c>
      <c r="O448" s="29">
        <v>1.37</v>
      </c>
      <c r="P448" s="29">
        <v>1.58</v>
      </c>
      <c r="Q448" s="29">
        <v>1.65</v>
      </c>
      <c r="R448" s="28">
        <v>1.36</v>
      </c>
      <c r="S448" s="29">
        <v>1.67</v>
      </c>
      <c r="T448" s="29">
        <v>1.89</v>
      </c>
      <c r="U448" s="29">
        <v>1.62</v>
      </c>
      <c r="V448" s="29">
        <v>1.23</v>
      </c>
      <c r="W448" s="29">
        <v>0.76</v>
      </c>
      <c r="X448" s="29">
        <v>1.0900000000000001</v>
      </c>
      <c r="Y448" s="29">
        <v>0.92</v>
      </c>
      <c r="Z448" s="29">
        <v>0.72</v>
      </c>
      <c r="AA448" s="29">
        <v>0.68</v>
      </c>
      <c r="AB448" s="29">
        <v>0.63</v>
      </c>
      <c r="AC448" s="29">
        <v>0.76</v>
      </c>
      <c r="AD448" s="29">
        <v>0.93</v>
      </c>
      <c r="AE448" s="29">
        <v>0.43</v>
      </c>
      <c r="AF448" s="28">
        <v>0.45</v>
      </c>
      <c r="AG448" s="1">
        <f t="shared" si="25"/>
        <v>1.1175862068965519</v>
      </c>
      <c r="AH448" s="2">
        <v>95.661963664476218</v>
      </c>
      <c r="AI448" s="2">
        <f t="shared" si="28"/>
        <v>0.69091992392773149</v>
      </c>
    </row>
    <row r="449" spans="1:35" x14ac:dyDescent="0.25">
      <c r="A449" s="4" t="s">
        <v>16</v>
      </c>
      <c r="B449" s="4" t="s">
        <v>56</v>
      </c>
      <c r="C449" s="4" t="s">
        <v>17</v>
      </c>
      <c r="D449" s="28">
        <v>1.1599999999999999</v>
      </c>
      <c r="E449" s="29">
        <v>0.95</v>
      </c>
      <c r="F449" s="29">
        <v>0.99</v>
      </c>
      <c r="G449" s="29">
        <v>1.1299999999999999</v>
      </c>
      <c r="H449" s="29">
        <v>0.66</v>
      </c>
      <c r="I449" s="29">
        <v>0.56000000000000005</v>
      </c>
      <c r="J449" s="29">
        <v>0.28999999999999998</v>
      </c>
      <c r="K449" s="29">
        <v>0.25</v>
      </c>
      <c r="L449" s="29">
        <v>0.19</v>
      </c>
      <c r="M449" s="29">
        <v>0.08</v>
      </c>
      <c r="N449" s="29">
        <v>0.13</v>
      </c>
      <c r="O449" s="29">
        <v>0.21</v>
      </c>
      <c r="P449" s="29">
        <v>0.22</v>
      </c>
      <c r="Q449" s="29">
        <v>0.25</v>
      </c>
      <c r="R449" s="28">
        <v>0.28999999999999998</v>
      </c>
      <c r="S449" s="29">
        <v>0.28000000000000003</v>
      </c>
      <c r="T449" s="29">
        <v>0.32</v>
      </c>
      <c r="U449" s="29">
        <v>0.43</v>
      </c>
      <c r="V449" s="29">
        <v>0.86</v>
      </c>
      <c r="W449" s="29">
        <v>1.23</v>
      </c>
      <c r="X449" s="29">
        <v>1.43</v>
      </c>
      <c r="Y449" s="29">
        <v>1.4</v>
      </c>
      <c r="Z449" s="29">
        <v>1.48</v>
      </c>
      <c r="AA449" s="29">
        <v>0.91</v>
      </c>
      <c r="AB449" s="29">
        <v>1.17</v>
      </c>
      <c r="AC449" s="29">
        <v>1.77</v>
      </c>
      <c r="AD449" s="29">
        <v>1.98</v>
      </c>
      <c r="AE449" s="29">
        <v>1.6</v>
      </c>
      <c r="AF449" s="28">
        <v>1.74</v>
      </c>
      <c r="AG449" s="1">
        <f t="shared" si="25"/>
        <v>0.82620689655172419</v>
      </c>
      <c r="AH449" s="2">
        <v>96.462814436748104</v>
      </c>
      <c r="AI449" s="2">
        <f t="shared" si="28"/>
        <v>0.51078189994780765</v>
      </c>
    </row>
    <row r="450" spans="1:35" x14ac:dyDescent="0.25">
      <c r="A450" s="4" t="s">
        <v>18</v>
      </c>
      <c r="B450" s="4" t="s">
        <v>55</v>
      </c>
      <c r="C450" s="4" t="s">
        <v>19</v>
      </c>
      <c r="D450" s="28">
        <v>0.76</v>
      </c>
      <c r="E450" s="29">
        <v>0.76</v>
      </c>
      <c r="F450" s="29">
        <v>0.51</v>
      </c>
      <c r="G450" s="29">
        <v>0.28999999999999998</v>
      </c>
      <c r="H450" s="29">
        <v>0.36</v>
      </c>
      <c r="I450" s="29">
        <v>0.48</v>
      </c>
      <c r="J450" s="29">
        <v>0.79</v>
      </c>
      <c r="K450" s="29">
        <v>0.23</v>
      </c>
      <c r="L450" s="29">
        <v>0.14000000000000001</v>
      </c>
      <c r="M450" s="29">
        <v>0.1</v>
      </c>
      <c r="N450" s="29">
        <v>0.1</v>
      </c>
      <c r="O450" s="29">
        <v>0.18</v>
      </c>
      <c r="P450" s="29">
        <v>0.18</v>
      </c>
      <c r="Q450" s="29">
        <v>0.25</v>
      </c>
      <c r="R450" s="28">
        <v>0.25</v>
      </c>
      <c r="S450" s="29">
        <v>0.2</v>
      </c>
      <c r="T450" s="29">
        <v>0.22</v>
      </c>
      <c r="U450" s="29">
        <v>0.43</v>
      </c>
      <c r="V450" s="29">
        <v>0.96</v>
      </c>
      <c r="W450" s="29">
        <v>1.25</v>
      </c>
      <c r="X450" s="29">
        <v>1.36</v>
      </c>
      <c r="Y450" s="29">
        <v>1.44</v>
      </c>
      <c r="Z450" s="29">
        <v>1.4</v>
      </c>
      <c r="AA450" s="29">
        <v>0.91</v>
      </c>
      <c r="AB450" s="29">
        <v>1.1100000000000001</v>
      </c>
      <c r="AC450" s="29">
        <v>1.01</v>
      </c>
      <c r="AD450" s="29">
        <v>0.96</v>
      </c>
      <c r="AE450" s="29">
        <v>0.87</v>
      </c>
      <c r="AF450" s="28">
        <v>0.76</v>
      </c>
      <c r="AG450" s="1">
        <f t="shared" si="25"/>
        <v>0.62965517241379299</v>
      </c>
      <c r="AH450" s="2">
        <v>119.33</v>
      </c>
      <c r="AI450" s="2">
        <f t="shared" si="28"/>
        <v>0.38926867667140924</v>
      </c>
    </row>
    <row r="451" spans="1:35" x14ac:dyDescent="0.25">
      <c r="A451" s="4" t="s">
        <v>20</v>
      </c>
      <c r="B451" s="4" t="s">
        <v>57</v>
      </c>
      <c r="C451" s="4" t="s">
        <v>21</v>
      </c>
      <c r="D451" s="28">
        <v>1.18</v>
      </c>
      <c r="E451" s="29">
        <v>1.08</v>
      </c>
      <c r="F451" s="29">
        <v>0.98</v>
      </c>
      <c r="G451" s="29">
        <v>0.75</v>
      </c>
      <c r="H451" s="29">
        <v>0.91</v>
      </c>
      <c r="I451" s="29">
        <v>0.77</v>
      </c>
      <c r="J451" s="29">
        <v>0.81</v>
      </c>
      <c r="K451" s="29">
        <v>0.53</v>
      </c>
      <c r="L451" s="29">
        <v>0.63</v>
      </c>
      <c r="M451" s="29">
        <v>0.45</v>
      </c>
      <c r="N451" s="29">
        <v>0.41</v>
      </c>
      <c r="O451" s="29">
        <v>0.48</v>
      </c>
      <c r="P451" s="29">
        <v>0.54</v>
      </c>
      <c r="Q451" s="29">
        <v>0.56999999999999995</v>
      </c>
      <c r="R451" s="28">
        <v>0.6</v>
      </c>
      <c r="S451" s="29">
        <v>0.76</v>
      </c>
      <c r="T451" s="29">
        <v>0.77</v>
      </c>
      <c r="U451" s="29">
        <v>1.1000000000000001</v>
      </c>
      <c r="V451" s="29">
        <v>1.01</v>
      </c>
      <c r="W451" s="29">
        <v>0.88</v>
      </c>
      <c r="X451" s="29">
        <v>1.1200000000000001</v>
      </c>
      <c r="Y451" s="29">
        <v>0.89</v>
      </c>
      <c r="Z451" s="29">
        <v>0.61</v>
      </c>
      <c r="AA451" s="29">
        <v>0.76</v>
      </c>
      <c r="AB451" s="29">
        <v>0.7</v>
      </c>
      <c r="AC451" s="29">
        <v>0.74</v>
      </c>
      <c r="AD451" s="29">
        <v>0.76</v>
      </c>
      <c r="AE451" s="29">
        <v>0.72</v>
      </c>
      <c r="AF451" s="28">
        <v>0.43</v>
      </c>
      <c r="AG451" s="1">
        <f t="shared" si="25"/>
        <v>0.75655172413793093</v>
      </c>
      <c r="AH451" s="2">
        <v>110.31076923076922</v>
      </c>
      <c r="AI451" s="2">
        <f t="shared" si="28"/>
        <v>0.46771931906739977</v>
      </c>
    </row>
    <row r="452" spans="1:35" x14ac:dyDescent="0.25">
      <c r="A452" s="4" t="s">
        <v>22</v>
      </c>
      <c r="B452" s="4" t="s">
        <v>58</v>
      </c>
      <c r="C452" s="4" t="s">
        <v>23</v>
      </c>
      <c r="D452" s="28">
        <v>2.4500000000000002</v>
      </c>
      <c r="E452" s="29">
        <v>2.6</v>
      </c>
      <c r="F452" s="29">
        <v>2.5299999999999998</v>
      </c>
      <c r="G452" s="29">
        <v>2.83</v>
      </c>
      <c r="H452" s="29">
        <v>2.97</v>
      </c>
      <c r="I452" s="29">
        <v>2.66</v>
      </c>
      <c r="J452" s="29">
        <v>2.66</v>
      </c>
      <c r="K452" s="29">
        <v>3.41</v>
      </c>
      <c r="L452" s="29">
        <v>3.51</v>
      </c>
      <c r="M452" s="29">
        <v>4.37</v>
      </c>
      <c r="N452" s="29">
        <v>3.8</v>
      </c>
      <c r="O452" s="29">
        <v>2.65</v>
      </c>
      <c r="P452" s="29">
        <v>2.81</v>
      </c>
      <c r="Q452" s="29">
        <v>2.31</v>
      </c>
      <c r="R452" s="28">
        <v>2.2400000000000002</v>
      </c>
      <c r="S452" s="29">
        <v>2.35</v>
      </c>
      <c r="T452" s="29">
        <v>2.6</v>
      </c>
      <c r="U452" s="29">
        <v>2.91</v>
      </c>
      <c r="V452" s="29">
        <v>2.2000000000000002</v>
      </c>
      <c r="W452" s="29">
        <v>2</v>
      </c>
      <c r="X452" s="29">
        <v>1.9</v>
      </c>
      <c r="Y452" s="29">
        <v>1.79</v>
      </c>
      <c r="Z452" s="29">
        <v>1.73</v>
      </c>
      <c r="AA452" s="29">
        <v>1.45</v>
      </c>
      <c r="AB452" s="29">
        <v>1.5</v>
      </c>
      <c r="AC452" s="29">
        <v>1.81</v>
      </c>
      <c r="AD452" s="29">
        <v>2</v>
      </c>
      <c r="AE452" s="29">
        <v>1.66</v>
      </c>
      <c r="AF452" s="28">
        <v>1.66</v>
      </c>
      <c r="AG452" s="1">
        <f t="shared" ref="AG452:AG462" si="29">AVERAGE(D452:AF452)</f>
        <v>2.4606896551724144</v>
      </c>
      <c r="AH452" s="2">
        <v>503.15384615384613</v>
      </c>
      <c r="AI452" s="2">
        <f t="shared" si="28"/>
        <v>1.5212602829831203</v>
      </c>
    </row>
    <row r="453" spans="1:35" x14ac:dyDescent="0.25">
      <c r="A453" s="4" t="s">
        <v>24</v>
      </c>
      <c r="B453" s="4" t="s">
        <v>59</v>
      </c>
      <c r="C453" s="4" t="s">
        <v>25</v>
      </c>
      <c r="D453" s="28">
        <v>0.53</v>
      </c>
      <c r="E453" s="29">
        <v>0.44</v>
      </c>
      <c r="F453" s="29">
        <v>0.87</v>
      </c>
      <c r="G453" s="29">
        <v>0.53</v>
      </c>
      <c r="H453" s="29">
        <v>0.47</v>
      </c>
      <c r="I453" s="29">
        <v>0.41</v>
      </c>
      <c r="J453" s="29">
        <v>0.48</v>
      </c>
      <c r="K453" s="29">
        <v>0.34</v>
      </c>
      <c r="L453" s="29">
        <v>0.27</v>
      </c>
      <c r="M453" s="29">
        <v>0.23</v>
      </c>
      <c r="N453" s="29">
        <v>0.2</v>
      </c>
      <c r="O453" s="29">
        <v>0.28999999999999998</v>
      </c>
      <c r="P453" s="29">
        <v>0.36</v>
      </c>
      <c r="Q453" s="29">
        <v>0.39</v>
      </c>
      <c r="R453" s="28">
        <v>0.38</v>
      </c>
      <c r="S453" s="29">
        <v>0.31</v>
      </c>
      <c r="T453" s="29">
        <v>0.41</v>
      </c>
      <c r="U453" s="29">
        <v>1.5</v>
      </c>
      <c r="V453" s="29">
        <v>2.89</v>
      </c>
      <c r="W453" s="29">
        <v>3.3</v>
      </c>
      <c r="X453" s="29">
        <v>3.88</v>
      </c>
      <c r="Y453" s="29">
        <v>3.89</v>
      </c>
      <c r="Z453" s="29">
        <v>2.69</v>
      </c>
      <c r="AA453" s="29">
        <v>2.35</v>
      </c>
      <c r="AB453" s="29">
        <v>2.0299999999999998</v>
      </c>
      <c r="AC453" s="29">
        <v>1.92</v>
      </c>
      <c r="AD453" s="29">
        <v>1.36</v>
      </c>
      <c r="AE453" s="29">
        <v>1.63</v>
      </c>
      <c r="AF453" s="28">
        <v>1.19</v>
      </c>
      <c r="AG453" s="1">
        <f t="shared" si="29"/>
        <v>1.2255172413793105</v>
      </c>
      <c r="AH453" s="2">
        <v>384.4207965947096</v>
      </c>
      <c r="AI453" s="2">
        <f t="shared" si="28"/>
        <v>0.75764560618301691</v>
      </c>
    </row>
    <row r="454" spans="1:35" x14ac:dyDescent="0.25">
      <c r="A454" s="4" t="s">
        <v>26</v>
      </c>
      <c r="B454" s="4" t="s">
        <v>60</v>
      </c>
      <c r="C454" s="4" t="s">
        <v>27</v>
      </c>
      <c r="D454" s="28">
        <v>0.36</v>
      </c>
      <c r="E454" s="29">
        <v>0.25</v>
      </c>
      <c r="F454" s="29">
        <v>0.11</v>
      </c>
      <c r="G454" s="29">
        <v>0.18</v>
      </c>
      <c r="H454" s="29">
        <v>0.17</v>
      </c>
      <c r="I454" s="29">
        <v>0.15</v>
      </c>
      <c r="J454" s="29">
        <v>0.19</v>
      </c>
      <c r="K454" s="29">
        <v>0.26</v>
      </c>
      <c r="L454" s="29">
        <v>0.17</v>
      </c>
      <c r="M454" s="29">
        <v>0.18</v>
      </c>
      <c r="N454" s="29">
        <v>0.15</v>
      </c>
      <c r="O454" s="29">
        <v>0.1</v>
      </c>
      <c r="P454" s="29">
        <v>0.12</v>
      </c>
      <c r="Q454" s="29">
        <v>0.08</v>
      </c>
      <c r="R454" s="28">
        <v>0.1</v>
      </c>
      <c r="S454" s="29">
        <v>0.11</v>
      </c>
      <c r="T454" s="29">
        <v>0.1</v>
      </c>
      <c r="U454" s="29">
        <v>0.2</v>
      </c>
      <c r="V454" s="29">
        <v>0.28999999999999998</v>
      </c>
      <c r="W454" s="29">
        <v>0.33</v>
      </c>
      <c r="X454" s="29">
        <v>0.49</v>
      </c>
      <c r="Y454" s="29">
        <v>0.33</v>
      </c>
      <c r="Z454" s="29">
        <v>0.44</v>
      </c>
      <c r="AA454" s="29">
        <v>0.4</v>
      </c>
      <c r="AB454" s="29">
        <v>0.22</v>
      </c>
      <c r="AC454" s="29">
        <v>0.3</v>
      </c>
      <c r="AD454" s="29">
        <v>0.25</v>
      </c>
      <c r="AE454" s="29">
        <v>0.13</v>
      </c>
      <c r="AF454" s="28">
        <v>0.2</v>
      </c>
      <c r="AG454" s="1">
        <f>AVERAGE(D454:AF454)</f>
        <v>0.21931034482758621</v>
      </c>
      <c r="AH454" s="2">
        <v>74.730769230769226</v>
      </c>
      <c r="AI454" s="2">
        <f t="shared" si="28"/>
        <v>0.13558317544524442</v>
      </c>
    </row>
    <row r="455" spans="1:35" x14ac:dyDescent="0.25">
      <c r="A455" s="4" t="s">
        <v>28</v>
      </c>
      <c r="B455" s="4" t="s">
        <v>61</v>
      </c>
      <c r="C455" s="4" t="s">
        <v>29</v>
      </c>
      <c r="D455" s="28">
        <v>2.04</v>
      </c>
      <c r="E455" s="29">
        <v>2.25</v>
      </c>
      <c r="F455" s="29">
        <v>1.77</v>
      </c>
      <c r="G455" s="29">
        <v>1.98</v>
      </c>
      <c r="H455" s="29">
        <v>1.99</v>
      </c>
      <c r="I455" s="29">
        <v>2.11</v>
      </c>
      <c r="J455" s="29">
        <v>1.77</v>
      </c>
      <c r="K455" s="29">
        <v>1.1100000000000001</v>
      </c>
      <c r="L455" s="29">
        <v>1</v>
      </c>
      <c r="M455" s="29">
        <v>0.89</v>
      </c>
      <c r="N455" s="29">
        <v>0.8</v>
      </c>
      <c r="O455" s="29">
        <v>1.05</v>
      </c>
      <c r="P455" s="29">
        <v>1.1000000000000001</v>
      </c>
      <c r="Q455" s="29">
        <v>1.21</v>
      </c>
      <c r="R455" s="28">
        <v>1.24</v>
      </c>
      <c r="S455" s="29">
        <v>1.02</v>
      </c>
      <c r="T455" s="29">
        <v>1.42</v>
      </c>
      <c r="U455" s="29">
        <v>3.48</v>
      </c>
      <c r="V455" s="29">
        <v>3.4</v>
      </c>
      <c r="W455" s="29">
        <v>4.3099999999999996</v>
      </c>
      <c r="X455" s="29">
        <v>4.3899999999999997</v>
      </c>
      <c r="Y455" s="29">
        <v>3.68</v>
      </c>
      <c r="Z455" s="29">
        <v>3.31</v>
      </c>
      <c r="AA455" s="29">
        <v>2.97</v>
      </c>
      <c r="AB455" s="29">
        <v>3.15</v>
      </c>
      <c r="AC455" s="29">
        <v>3.69</v>
      </c>
      <c r="AD455" s="29">
        <v>3.81</v>
      </c>
      <c r="AE455" s="29">
        <v>3.69</v>
      </c>
      <c r="AF455" s="28">
        <v>3.59</v>
      </c>
      <c r="AG455" s="1">
        <f t="shared" si="29"/>
        <v>2.3524137931034481</v>
      </c>
      <c r="AH455" s="2">
        <v>309.2746153846154</v>
      </c>
      <c r="AI455" s="2">
        <f t="shared" si="28"/>
        <v>1.454321419634367</v>
      </c>
    </row>
    <row r="456" spans="1:35" x14ac:dyDescent="0.25">
      <c r="A456" s="4" t="s">
        <v>30</v>
      </c>
      <c r="B456" s="4" t="s">
        <v>62</v>
      </c>
      <c r="C456" s="4" t="s">
        <v>31</v>
      </c>
      <c r="D456" s="28">
        <v>0.44</v>
      </c>
      <c r="E456" s="29">
        <v>0.34</v>
      </c>
      <c r="F456" s="29">
        <v>0.37</v>
      </c>
      <c r="G456" s="29">
        <v>0.28999999999999998</v>
      </c>
      <c r="H456" s="29">
        <v>0.2</v>
      </c>
      <c r="I456" s="29">
        <v>0.19</v>
      </c>
      <c r="J456" s="29">
        <v>0.15</v>
      </c>
      <c r="K456" s="29">
        <v>0.18</v>
      </c>
      <c r="L456" s="29">
        <v>0.12</v>
      </c>
      <c r="M456" s="29">
        <v>0.12</v>
      </c>
      <c r="N456" s="29">
        <v>0.12</v>
      </c>
      <c r="O456" s="29">
        <v>0.14000000000000001</v>
      </c>
      <c r="P456" s="29">
        <v>0.18</v>
      </c>
      <c r="Q456" s="29">
        <v>0.11</v>
      </c>
      <c r="R456" s="28">
        <v>0.16</v>
      </c>
      <c r="S456" s="29">
        <v>0.17</v>
      </c>
      <c r="T456" s="29">
        <v>0.21</v>
      </c>
      <c r="U456" s="29">
        <v>0.35</v>
      </c>
      <c r="V456" s="29">
        <v>0.46</v>
      </c>
      <c r="W456" s="29">
        <v>0.55000000000000004</v>
      </c>
      <c r="X456" s="29">
        <v>0.46</v>
      </c>
      <c r="Y456" s="29">
        <v>0.5</v>
      </c>
      <c r="Z456" s="29">
        <v>0.48</v>
      </c>
      <c r="AA456" s="29">
        <v>0.22</v>
      </c>
      <c r="AB456" s="29">
        <v>0.4</v>
      </c>
      <c r="AC456" s="29">
        <v>0.4</v>
      </c>
      <c r="AD456" s="29">
        <v>0.21</v>
      </c>
      <c r="AE456" s="29">
        <v>0.23</v>
      </c>
      <c r="AF456" s="28">
        <v>0.25</v>
      </c>
      <c r="AG456" s="1">
        <f t="shared" si="29"/>
        <v>0.27586206896551729</v>
      </c>
      <c r="AH456" s="2">
        <v>208.59728506787332</v>
      </c>
      <c r="AI456" s="2">
        <f t="shared" si="28"/>
        <v>0.17054487477389241</v>
      </c>
    </row>
    <row r="457" spans="1:35" x14ac:dyDescent="0.25">
      <c r="A457" s="4" t="s">
        <v>32</v>
      </c>
      <c r="B457" s="4" t="s">
        <v>63</v>
      </c>
      <c r="C457" s="4" t="s">
        <v>33</v>
      </c>
      <c r="D457" s="28">
        <v>8.76</v>
      </c>
      <c r="E457" s="29">
        <v>10.14</v>
      </c>
      <c r="F457" s="29">
        <v>8.2899999999999991</v>
      </c>
      <c r="G457" s="29">
        <v>8.59</v>
      </c>
      <c r="H457" s="29">
        <v>8.61</v>
      </c>
      <c r="I457" s="29">
        <v>8.43</v>
      </c>
      <c r="J457" s="29">
        <v>8.33</v>
      </c>
      <c r="K457" s="29">
        <v>5.56</v>
      </c>
      <c r="L457" s="29">
        <v>3.93</v>
      </c>
      <c r="M457" s="29">
        <v>3.04</v>
      </c>
      <c r="N457" s="29">
        <v>3.12</v>
      </c>
      <c r="O457" s="29">
        <v>4.45</v>
      </c>
      <c r="P457" s="29">
        <v>4.66</v>
      </c>
      <c r="Q457" s="29">
        <v>4.79</v>
      </c>
      <c r="R457" s="28">
        <v>5.1100000000000003</v>
      </c>
      <c r="S457" s="29">
        <v>5.59</v>
      </c>
      <c r="T457" s="29">
        <v>7.38</v>
      </c>
      <c r="U457" s="29">
        <v>12.63</v>
      </c>
      <c r="V457" s="29">
        <v>10.68</v>
      </c>
      <c r="W457" s="29">
        <v>12.74</v>
      </c>
      <c r="X457" s="29">
        <v>11.78</v>
      </c>
      <c r="Y457" s="29">
        <v>11.11</v>
      </c>
      <c r="Z457" s="29">
        <v>10.14</v>
      </c>
      <c r="AA457" s="29">
        <v>9.81</v>
      </c>
      <c r="AB457" s="29">
        <v>10.07</v>
      </c>
      <c r="AC457" s="29">
        <v>11.54</v>
      </c>
      <c r="AD457" s="29">
        <v>12.21</v>
      </c>
      <c r="AE457" s="29">
        <v>11.85</v>
      </c>
      <c r="AF457" s="28">
        <v>11.96</v>
      </c>
      <c r="AG457" s="1">
        <f t="shared" si="29"/>
        <v>8.4586206896551737</v>
      </c>
      <c r="AH457" s="2">
        <v>82.880353023768919</v>
      </c>
      <c r="AI457" s="2">
        <f t="shared" si="28"/>
        <v>5.2293322227544747</v>
      </c>
    </row>
    <row r="458" spans="1:35" x14ac:dyDescent="0.25">
      <c r="A458" s="4" t="s">
        <v>34</v>
      </c>
      <c r="B458" s="4" t="s">
        <v>64</v>
      </c>
      <c r="C458" s="4" t="s">
        <v>35</v>
      </c>
      <c r="D458" s="28">
        <v>5.82</v>
      </c>
      <c r="E458" s="29">
        <v>5.25</v>
      </c>
      <c r="F458" s="29">
        <v>7.18</v>
      </c>
      <c r="G458" s="29">
        <v>7.82</v>
      </c>
      <c r="H458" s="29">
        <v>7.37</v>
      </c>
      <c r="I458" s="29">
        <v>8.11</v>
      </c>
      <c r="J458" s="29">
        <v>9.1999999999999993</v>
      </c>
      <c r="K458" s="29">
        <v>15.62</v>
      </c>
      <c r="L458" s="29">
        <v>19.850000000000001</v>
      </c>
      <c r="M458" s="29">
        <v>21.7</v>
      </c>
      <c r="N458" s="29">
        <v>21.69</v>
      </c>
      <c r="O458" s="29">
        <v>13.17</v>
      </c>
      <c r="P458" s="29">
        <v>9.85</v>
      </c>
      <c r="Q458" s="29">
        <v>8.69</v>
      </c>
      <c r="R458" s="28">
        <v>7.25</v>
      </c>
      <c r="S458" s="29">
        <v>6.94</v>
      </c>
      <c r="T458" s="29">
        <v>6.3</v>
      </c>
      <c r="U458" s="29">
        <v>4.3499999999999996</v>
      </c>
      <c r="V458" s="29">
        <v>3.23</v>
      </c>
      <c r="W458" s="29">
        <v>2.12</v>
      </c>
      <c r="X458" s="29">
        <v>2.15</v>
      </c>
      <c r="Y458" s="29">
        <v>2.37</v>
      </c>
      <c r="Z458" s="29">
        <v>2.48</v>
      </c>
      <c r="AA458" s="29">
        <v>2.19</v>
      </c>
      <c r="AB458" s="29">
        <v>2.4900000000000002</v>
      </c>
      <c r="AC458" s="29">
        <v>5.1100000000000003</v>
      </c>
      <c r="AD458" s="29">
        <v>4.9400000000000004</v>
      </c>
      <c r="AE458" s="29">
        <v>4.13</v>
      </c>
      <c r="AF458" s="28">
        <v>3.58</v>
      </c>
      <c r="AG458" s="1">
        <f t="shared" si="29"/>
        <v>7.6189655172413797</v>
      </c>
      <c r="AH458" s="2">
        <v>342.81307692307689</v>
      </c>
      <c r="AI458" s="2">
        <f t="shared" si="28"/>
        <v>4.71023626016144</v>
      </c>
    </row>
    <row r="459" spans="1:35" x14ac:dyDescent="0.25">
      <c r="A459" s="4" t="s">
        <v>36</v>
      </c>
      <c r="B459" s="4" t="s">
        <v>65</v>
      </c>
      <c r="C459" s="4" t="s">
        <v>37</v>
      </c>
      <c r="D459" s="28">
        <v>2.5099999999999998</v>
      </c>
      <c r="E459" s="29">
        <v>2.0099999999999998</v>
      </c>
      <c r="F459" s="29">
        <v>2.72</v>
      </c>
      <c r="G459" s="29">
        <v>2.91</v>
      </c>
      <c r="H459" s="29">
        <v>2.88</v>
      </c>
      <c r="I459" s="29">
        <v>3.11</v>
      </c>
      <c r="J459" s="29">
        <v>3.25</v>
      </c>
      <c r="K459" s="29">
        <v>5.17</v>
      </c>
      <c r="L459" s="29">
        <v>5.19</v>
      </c>
      <c r="M459" s="29">
        <v>3.98</v>
      </c>
      <c r="N459" s="29">
        <v>4.92</v>
      </c>
      <c r="O459" s="29">
        <v>4.3499999999999996</v>
      </c>
      <c r="P459" s="29">
        <v>4.1100000000000003</v>
      </c>
      <c r="Q459" s="29">
        <v>3.97</v>
      </c>
      <c r="R459" s="28">
        <v>3.88</v>
      </c>
      <c r="S459" s="29">
        <v>4.28</v>
      </c>
      <c r="T459" s="29">
        <v>3.93</v>
      </c>
      <c r="U459" s="29">
        <v>3.27</v>
      </c>
      <c r="V459" s="29">
        <v>1.96</v>
      </c>
      <c r="W459" s="29">
        <v>1.41</v>
      </c>
      <c r="X459" s="29">
        <v>1.18</v>
      </c>
      <c r="Y459" s="29">
        <v>1.22</v>
      </c>
      <c r="Z459" s="29">
        <v>1.51</v>
      </c>
      <c r="AA459" s="29">
        <v>1.21</v>
      </c>
      <c r="AB459" s="29">
        <v>1.1399999999999999</v>
      </c>
      <c r="AC459" s="29">
        <v>1.24</v>
      </c>
      <c r="AD459" s="29">
        <v>1.71</v>
      </c>
      <c r="AE459" s="29">
        <v>1.58</v>
      </c>
      <c r="AF459" s="28">
        <v>1.22</v>
      </c>
      <c r="AG459" s="1">
        <f t="shared" si="29"/>
        <v>2.8213793103448275</v>
      </c>
      <c r="AH459" s="2">
        <v>84.884252050243958</v>
      </c>
      <c r="AI459" s="2">
        <f t="shared" si="28"/>
        <v>1.744247706749984</v>
      </c>
    </row>
    <row r="460" spans="1:35" x14ac:dyDescent="0.25">
      <c r="A460" s="4" t="s">
        <v>38</v>
      </c>
      <c r="B460" s="4" t="s">
        <v>66</v>
      </c>
      <c r="C460" s="4" t="s">
        <v>39</v>
      </c>
      <c r="D460" s="28">
        <v>0.18</v>
      </c>
      <c r="E460" s="29">
        <v>0.26</v>
      </c>
      <c r="F460" s="29">
        <v>0.14000000000000001</v>
      </c>
      <c r="G460" s="29">
        <v>0.14000000000000001</v>
      </c>
      <c r="H460" s="29">
        <v>0.17</v>
      </c>
      <c r="I460" s="29">
        <v>0.17</v>
      </c>
      <c r="J460" s="29">
        <v>0.09</v>
      </c>
      <c r="K460" s="29">
        <v>0.2</v>
      </c>
      <c r="L460" s="29">
        <v>0.13</v>
      </c>
      <c r="M460" s="29">
        <v>0.12</v>
      </c>
      <c r="N460" s="29">
        <v>7.0000000000000007E-2</v>
      </c>
      <c r="O460" s="29">
        <v>0.05</v>
      </c>
      <c r="P460" s="29">
        <v>7.0000000000000007E-2</v>
      </c>
      <c r="Q460" s="29">
        <v>7.0000000000000007E-2</v>
      </c>
      <c r="R460" s="28">
        <v>7.0000000000000007E-2</v>
      </c>
      <c r="S460" s="29">
        <v>0.05</v>
      </c>
      <c r="T460" s="29">
        <v>0.12</v>
      </c>
      <c r="U460" s="29">
        <v>0.11</v>
      </c>
      <c r="V460" s="29">
        <v>0.17</v>
      </c>
      <c r="W460" s="29">
        <v>0.28999999999999998</v>
      </c>
      <c r="X460" s="29">
        <v>0.37</v>
      </c>
      <c r="Y460" s="29">
        <v>0.23</v>
      </c>
      <c r="Z460" s="29">
        <v>0.19</v>
      </c>
      <c r="AA460" s="29">
        <v>0.2</v>
      </c>
      <c r="AB460" s="29">
        <v>0.26</v>
      </c>
      <c r="AC460" s="29">
        <v>0.25</v>
      </c>
      <c r="AD460" s="29">
        <v>0.23</v>
      </c>
      <c r="AE460" s="29">
        <v>0.2</v>
      </c>
      <c r="AF460" s="28">
        <v>7.0000000000000007E-2</v>
      </c>
      <c r="AG460" s="1">
        <f t="shared" si="29"/>
        <v>0.16103448275862076</v>
      </c>
      <c r="AH460" s="2">
        <v>202.26692307692306</v>
      </c>
      <c r="AI460" s="2">
        <f t="shared" si="28"/>
        <v>9.9555570649259711E-2</v>
      </c>
    </row>
    <row r="461" spans="1:35" x14ac:dyDescent="0.25">
      <c r="A461" s="4" t="s">
        <v>40</v>
      </c>
      <c r="B461" s="4" t="s">
        <v>67</v>
      </c>
      <c r="C461" s="4" t="s">
        <v>41</v>
      </c>
      <c r="D461" s="28">
        <v>0.39</v>
      </c>
      <c r="E461" s="29">
        <v>0.42</v>
      </c>
      <c r="F461" s="29">
        <v>0.34</v>
      </c>
      <c r="G461" s="29">
        <v>0.37</v>
      </c>
      <c r="H461" s="29">
        <v>0.45</v>
      </c>
      <c r="I461" s="29">
        <v>0.6</v>
      </c>
      <c r="J461" s="29">
        <v>0.49</v>
      </c>
      <c r="K461" s="29">
        <v>0.47</v>
      </c>
      <c r="L461" s="29">
        <v>0.3</v>
      </c>
      <c r="M461" s="29">
        <v>0.24</v>
      </c>
      <c r="N461" s="29">
        <v>0.19</v>
      </c>
      <c r="O461" s="29">
        <v>0.2</v>
      </c>
      <c r="P461" s="29">
        <v>0.2</v>
      </c>
      <c r="Q461" s="29">
        <v>0.12</v>
      </c>
      <c r="R461" s="28">
        <v>0.16</v>
      </c>
      <c r="S461" s="29">
        <v>0.13</v>
      </c>
      <c r="T461" s="29">
        <v>0.38</v>
      </c>
      <c r="U461" s="29">
        <v>0.46</v>
      </c>
      <c r="V461" s="29">
        <v>0.99</v>
      </c>
      <c r="W461" s="29">
        <v>1.1100000000000001</v>
      </c>
      <c r="X461" s="29">
        <v>1.36</v>
      </c>
      <c r="Y461" s="29">
        <v>1.55</v>
      </c>
      <c r="Z461" s="29">
        <v>1.31</v>
      </c>
      <c r="AA461" s="29">
        <v>1.28</v>
      </c>
      <c r="AB461" s="29">
        <v>1.1200000000000001</v>
      </c>
      <c r="AC461" s="29">
        <v>1.21</v>
      </c>
      <c r="AD461" s="29">
        <v>1.18</v>
      </c>
      <c r="AE461" s="29">
        <v>0.67</v>
      </c>
      <c r="AF461" s="28">
        <v>0.95</v>
      </c>
      <c r="AG461" s="1">
        <f t="shared" si="29"/>
        <v>0.64275862068965517</v>
      </c>
      <c r="AH461" s="2">
        <v>181.11538461538461</v>
      </c>
      <c r="AI461" s="2">
        <f t="shared" si="28"/>
        <v>0.39736955822316922</v>
      </c>
    </row>
    <row r="462" spans="1:35" x14ac:dyDescent="0.25">
      <c r="A462" s="4" t="s">
        <v>42</v>
      </c>
      <c r="B462" s="4" t="s">
        <v>68</v>
      </c>
      <c r="C462" s="4" t="s">
        <v>43</v>
      </c>
      <c r="D462" s="28">
        <v>0.2</v>
      </c>
      <c r="E462" s="29">
        <v>0.28000000000000003</v>
      </c>
      <c r="F462" s="29">
        <v>0.28999999999999998</v>
      </c>
      <c r="G462" s="29">
        <v>0.28999999999999998</v>
      </c>
      <c r="H462" s="29">
        <v>0.23</v>
      </c>
      <c r="I462" s="29">
        <v>0.28999999999999998</v>
      </c>
      <c r="J462" s="29">
        <v>0.3</v>
      </c>
      <c r="K462" s="29">
        <v>0.22</v>
      </c>
      <c r="L462" s="29">
        <v>0.12</v>
      </c>
      <c r="M462" s="29">
        <v>0.1</v>
      </c>
      <c r="N462" s="29">
        <v>0.13</v>
      </c>
      <c r="O462" s="29">
        <v>0.16</v>
      </c>
      <c r="P462" s="29">
        <v>0.18</v>
      </c>
      <c r="Q462" s="29">
        <v>0.17</v>
      </c>
      <c r="R462" s="28">
        <v>0.18</v>
      </c>
      <c r="S462" s="29">
        <v>0.21</v>
      </c>
      <c r="T462" s="29">
        <v>0.17</v>
      </c>
      <c r="U462" s="29">
        <v>0.43</v>
      </c>
      <c r="V462" s="29">
        <v>0.8</v>
      </c>
      <c r="W462" s="29">
        <v>0.73</v>
      </c>
      <c r="X462" s="29">
        <v>0.69</v>
      </c>
      <c r="Y462" s="29">
        <v>0.56000000000000005</v>
      </c>
      <c r="Z462" s="29">
        <v>0.61</v>
      </c>
      <c r="AA462" s="29">
        <v>0.39</v>
      </c>
      <c r="AB462" s="29">
        <v>0.28000000000000003</v>
      </c>
      <c r="AC462" s="29">
        <v>0.45</v>
      </c>
      <c r="AD462" s="29">
        <v>0.62</v>
      </c>
      <c r="AE462" s="29">
        <v>0.33</v>
      </c>
      <c r="AF462" s="28">
        <v>0.39</v>
      </c>
      <c r="AG462" s="1">
        <f t="shared" si="29"/>
        <v>0.33793103448275857</v>
      </c>
      <c r="AH462" s="2">
        <v>272.15307692307692</v>
      </c>
      <c r="AI462" s="2">
        <f>AG462/100*AH$443</f>
        <v>0.2089174715980181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B33D-9367-4875-AF5A-8F1144782EDD}">
  <dimension ref="A1:BX462"/>
  <sheetViews>
    <sheetView zoomScale="80" zoomScaleNormal="80" workbookViewId="0">
      <selection activeCell="AR472" sqref="AR472"/>
    </sheetView>
  </sheetViews>
  <sheetFormatPr defaultRowHeight="13.8" outlineLevelCol="1" x14ac:dyDescent="0.25"/>
  <cols>
    <col min="1" max="1" width="9.33203125" style="36" bestFit="1" customWidth="1"/>
    <col min="2" max="2" width="11.33203125" style="36" bestFit="1" customWidth="1"/>
    <col min="3" max="3" width="9" style="36" bestFit="1" customWidth="1"/>
    <col min="4" max="10" width="9" style="36" hidden="1" customWidth="1" outlineLevel="1"/>
    <col min="11" max="11" width="9" style="38" bestFit="1" customWidth="1" collapsed="1"/>
    <col min="12" max="24" width="9" style="36" hidden="1" customWidth="1" outlineLevel="1"/>
    <col min="25" max="25" width="9" style="38" bestFit="1" customWidth="1" collapsed="1"/>
    <col min="26" max="38" width="9" style="36" hidden="1" customWidth="1" outlineLevel="1"/>
    <col min="39" max="39" width="9" style="38" bestFit="1" customWidth="1" collapsed="1"/>
    <col min="40" max="45" width="9" style="36" bestFit="1" customWidth="1"/>
    <col min="46" max="46" width="9.109375" style="36" customWidth="1"/>
    <col min="47" max="16384" width="8.88671875" style="36"/>
  </cols>
  <sheetData>
    <row r="1" spans="1:46" x14ac:dyDescent="0.25">
      <c r="A1" s="34" t="s">
        <v>0</v>
      </c>
      <c r="B1" s="34" t="s">
        <v>1</v>
      </c>
      <c r="C1" s="34">
        <v>20200101</v>
      </c>
      <c r="D1" s="34">
        <v>20200102</v>
      </c>
      <c r="E1" s="34">
        <v>20200103</v>
      </c>
      <c r="F1" s="34">
        <v>20200104</v>
      </c>
      <c r="G1" s="34">
        <v>20200105</v>
      </c>
      <c r="H1" s="34">
        <v>20200106</v>
      </c>
      <c r="I1" s="34">
        <v>20200107</v>
      </c>
      <c r="J1" s="34">
        <v>20200108</v>
      </c>
      <c r="K1" s="35">
        <v>20200109</v>
      </c>
      <c r="L1" s="34">
        <v>20200110</v>
      </c>
      <c r="M1" s="34">
        <v>20200111</v>
      </c>
      <c r="N1" s="34">
        <v>20200112</v>
      </c>
      <c r="O1" s="34">
        <v>20200113</v>
      </c>
      <c r="P1" s="34">
        <v>20200114</v>
      </c>
      <c r="Q1" s="34">
        <v>20200115</v>
      </c>
      <c r="R1" s="34">
        <v>20200116</v>
      </c>
      <c r="S1" s="34">
        <v>20200117</v>
      </c>
      <c r="T1" s="34">
        <v>20200118</v>
      </c>
      <c r="U1" s="34">
        <v>20200119</v>
      </c>
      <c r="V1" s="34">
        <v>20200120</v>
      </c>
      <c r="W1" s="34">
        <v>20200121</v>
      </c>
      <c r="X1" s="34">
        <v>20200122</v>
      </c>
      <c r="Y1" s="35">
        <v>20200123</v>
      </c>
      <c r="Z1" s="34">
        <v>20200124</v>
      </c>
      <c r="AA1" s="34">
        <v>20200125</v>
      </c>
      <c r="AB1" s="34">
        <v>20200126</v>
      </c>
      <c r="AC1" s="34">
        <v>20200127</v>
      </c>
      <c r="AD1" s="34">
        <v>20200128</v>
      </c>
      <c r="AE1" s="34">
        <v>20200129</v>
      </c>
      <c r="AF1" s="34">
        <v>20200130</v>
      </c>
      <c r="AG1" s="34">
        <v>20200131</v>
      </c>
      <c r="AH1" s="34">
        <v>20200201</v>
      </c>
      <c r="AI1" s="34">
        <v>20200202</v>
      </c>
      <c r="AJ1" s="34">
        <v>20200203</v>
      </c>
      <c r="AK1" s="34">
        <v>20200204</v>
      </c>
      <c r="AL1" s="34">
        <v>20200205</v>
      </c>
      <c r="AM1" s="35">
        <v>20200206</v>
      </c>
      <c r="AN1" s="34">
        <v>20200207</v>
      </c>
      <c r="AO1" s="34">
        <v>20200208</v>
      </c>
      <c r="AP1" s="34">
        <v>20200209</v>
      </c>
      <c r="AQ1" s="34">
        <v>20200210</v>
      </c>
      <c r="AR1" s="34">
        <v>20200211</v>
      </c>
      <c r="AS1" s="34">
        <v>20200212</v>
      </c>
    </row>
    <row r="2" spans="1:46" x14ac:dyDescent="0.25">
      <c r="A2" s="34" t="s">
        <v>2</v>
      </c>
      <c r="B2" s="34" t="s">
        <v>3</v>
      </c>
      <c r="C2" s="34">
        <v>15.09</v>
      </c>
      <c r="D2" s="34">
        <v>17.71</v>
      </c>
      <c r="E2" s="34">
        <v>17.79</v>
      </c>
      <c r="F2" s="34">
        <v>17.77</v>
      </c>
      <c r="G2" s="34">
        <v>17.18</v>
      </c>
      <c r="H2" s="34">
        <v>17.52</v>
      </c>
      <c r="I2" s="34">
        <v>17.71</v>
      </c>
      <c r="J2" s="34">
        <v>17</v>
      </c>
      <c r="K2" s="35">
        <v>17.32</v>
      </c>
      <c r="L2" s="34">
        <v>17.18</v>
      </c>
      <c r="M2" s="34">
        <v>16.39</v>
      </c>
      <c r="N2" s="34">
        <v>16.559999999999999</v>
      </c>
      <c r="O2" s="34">
        <v>15.97</v>
      </c>
      <c r="P2" s="34">
        <v>15.75</v>
      </c>
      <c r="Q2" s="34">
        <v>15.67</v>
      </c>
      <c r="R2" s="34">
        <v>15.23</v>
      </c>
      <c r="S2" s="34">
        <v>16</v>
      </c>
      <c r="T2" s="34">
        <v>15.61</v>
      </c>
      <c r="U2" s="34">
        <v>15.32</v>
      </c>
      <c r="V2" s="34">
        <v>15.23</v>
      </c>
      <c r="W2" s="34">
        <v>15.79</v>
      </c>
      <c r="X2" s="34">
        <v>15.51</v>
      </c>
      <c r="Y2" s="35">
        <v>15.93</v>
      </c>
      <c r="Z2" s="34">
        <v>15.15</v>
      </c>
      <c r="AA2" s="34">
        <v>9.5</v>
      </c>
      <c r="AB2" s="34">
        <v>5.23</v>
      </c>
      <c r="AC2" s="34">
        <v>3.74</v>
      </c>
      <c r="AD2" s="34">
        <v>3.07</v>
      </c>
      <c r="AE2" s="34">
        <v>3.11</v>
      </c>
      <c r="AF2" s="34">
        <v>3.36</v>
      </c>
      <c r="AG2" s="34">
        <v>4.75</v>
      </c>
      <c r="AH2" s="34">
        <v>4.1500000000000004</v>
      </c>
      <c r="AI2" s="34">
        <v>5.48</v>
      </c>
      <c r="AJ2" s="34">
        <v>6.61</v>
      </c>
      <c r="AK2" s="34">
        <v>6.62</v>
      </c>
      <c r="AL2" s="34">
        <v>4.7</v>
      </c>
      <c r="AM2" s="35">
        <v>3.63</v>
      </c>
      <c r="AN2" s="34">
        <v>2.7</v>
      </c>
      <c r="AO2" s="34">
        <v>2.85</v>
      </c>
      <c r="AP2" s="34">
        <v>4.92</v>
      </c>
      <c r="AQ2" s="34">
        <v>5.78</v>
      </c>
      <c r="AR2" s="34">
        <v>5.6</v>
      </c>
      <c r="AS2" s="34">
        <v>5.73</v>
      </c>
      <c r="AT2" s="37"/>
    </row>
    <row r="3" spans="1:46" x14ac:dyDescent="0.25">
      <c r="A3" s="34" t="s">
        <v>4</v>
      </c>
      <c r="B3" s="34" t="s">
        <v>5</v>
      </c>
      <c r="C3" s="34">
        <v>0.94</v>
      </c>
      <c r="D3" s="34">
        <v>0.75</v>
      </c>
      <c r="E3" s="34">
        <v>0.56999999999999995</v>
      </c>
      <c r="F3" s="34">
        <v>0.69</v>
      </c>
      <c r="G3" s="34">
        <v>0.53</v>
      </c>
      <c r="H3" s="34">
        <v>0.52</v>
      </c>
      <c r="I3" s="34">
        <v>0.64</v>
      </c>
      <c r="J3" s="34">
        <v>0.62</v>
      </c>
      <c r="K3" s="35">
        <v>0.53</v>
      </c>
      <c r="L3" s="34">
        <v>0.43</v>
      </c>
      <c r="M3" s="34">
        <v>0.39</v>
      </c>
      <c r="N3" s="34">
        <v>0.45</v>
      </c>
      <c r="O3" s="34">
        <v>0.52</v>
      </c>
      <c r="P3" s="34">
        <v>0.45</v>
      </c>
      <c r="Q3" s="34">
        <v>0.46</v>
      </c>
      <c r="R3" s="34">
        <v>0.5</v>
      </c>
      <c r="S3" s="34">
        <v>0.56999999999999995</v>
      </c>
      <c r="T3" s="34">
        <v>0.54</v>
      </c>
      <c r="U3" s="34">
        <v>0.63</v>
      </c>
      <c r="V3" s="34">
        <v>0.7</v>
      </c>
      <c r="W3" s="34">
        <v>0.68</v>
      </c>
      <c r="X3" s="34">
        <v>0.75</v>
      </c>
      <c r="Y3" s="35">
        <v>0.7</v>
      </c>
      <c r="Z3" s="34">
        <v>0.71</v>
      </c>
      <c r="AA3" s="34">
        <v>1.39</v>
      </c>
      <c r="AB3" s="34">
        <v>1.85</v>
      </c>
      <c r="AC3" s="34">
        <v>1.63</v>
      </c>
      <c r="AD3" s="34">
        <v>1.33</v>
      </c>
      <c r="AE3" s="34">
        <v>1.44</v>
      </c>
      <c r="AF3" s="34">
        <v>1.33</v>
      </c>
      <c r="AG3" s="34">
        <v>1.57</v>
      </c>
      <c r="AH3" s="34">
        <v>1.28</v>
      </c>
      <c r="AI3" s="34">
        <v>1.1299999999999999</v>
      </c>
      <c r="AJ3" s="34">
        <v>1.03</v>
      </c>
      <c r="AK3" s="34">
        <v>1.1399999999999999</v>
      </c>
      <c r="AL3" s="34">
        <v>1.04</v>
      </c>
      <c r="AM3" s="35">
        <v>1.01</v>
      </c>
      <c r="AN3" s="34">
        <v>1.18</v>
      </c>
      <c r="AO3" s="34">
        <v>1.78</v>
      </c>
      <c r="AP3" s="34">
        <v>1.24</v>
      </c>
      <c r="AQ3" s="34">
        <v>0.96</v>
      </c>
      <c r="AR3" s="34">
        <v>0.87</v>
      </c>
      <c r="AS3" s="34">
        <v>0.84</v>
      </c>
      <c r="AT3" s="37"/>
    </row>
    <row r="4" spans="1:46" x14ac:dyDescent="0.25">
      <c r="A4" s="34" t="s">
        <v>6</v>
      </c>
      <c r="B4" s="34" t="s">
        <v>7</v>
      </c>
      <c r="C4" s="34">
        <v>31.29</v>
      </c>
      <c r="D4" s="34">
        <v>39.659999999999997</v>
      </c>
      <c r="E4" s="34">
        <v>41.87</v>
      </c>
      <c r="F4" s="34">
        <v>38.72</v>
      </c>
      <c r="G4" s="34">
        <v>41.89</v>
      </c>
      <c r="H4" s="34">
        <v>39.520000000000003</v>
      </c>
      <c r="I4" s="34">
        <v>37.11</v>
      </c>
      <c r="J4" s="34">
        <v>38.32</v>
      </c>
      <c r="K4" s="35">
        <v>39.96</v>
      </c>
      <c r="L4" s="34">
        <v>43.75</v>
      </c>
      <c r="M4" s="34">
        <v>43.55</v>
      </c>
      <c r="N4" s="34">
        <v>40.68</v>
      </c>
      <c r="O4" s="34">
        <v>38.69</v>
      </c>
      <c r="P4" s="34">
        <v>40.369999999999997</v>
      </c>
      <c r="Q4" s="34">
        <v>40.42</v>
      </c>
      <c r="R4" s="34">
        <v>40.71</v>
      </c>
      <c r="S4" s="34">
        <v>42.14</v>
      </c>
      <c r="T4" s="34">
        <v>39.979999999999997</v>
      </c>
      <c r="U4" s="34">
        <v>36.25</v>
      </c>
      <c r="V4" s="34">
        <v>34.4</v>
      </c>
      <c r="W4" s="34">
        <v>33.26</v>
      </c>
      <c r="X4" s="34">
        <v>31.79</v>
      </c>
      <c r="Y4" s="35">
        <v>35.369999999999997</v>
      </c>
      <c r="Z4" s="34">
        <v>30.2</v>
      </c>
      <c r="AA4" s="34">
        <v>15.62</v>
      </c>
      <c r="AB4" s="34">
        <v>8.25</v>
      </c>
      <c r="AC4" s="34">
        <v>6.31</v>
      </c>
      <c r="AD4" s="34">
        <v>5.12</v>
      </c>
      <c r="AE4" s="34">
        <v>5.51</v>
      </c>
      <c r="AF4" s="34">
        <v>5.81</v>
      </c>
      <c r="AG4" s="34">
        <v>8.43</v>
      </c>
      <c r="AH4" s="34">
        <v>7.46</v>
      </c>
      <c r="AI4" s="34">
        <v>13.05</v>
      </c>
      <c r="AJ4" s="34">
        <v>14.73</v>
      </c>
      <c r="AK4" s="34">
        <v>13.12</v>
      </c>
      <c r="AL4" s="34">
        <v>11.11</v>
      </c>
      <c r="AM4" s="35">
        <v>7.59</v>
      </c>
      <c r="AN4" s="34">
        <v>5.09</v>
      </c>
      <c r="AO4" s="34">
        <v>4.8600000000000003</v>
      </c>
      <c r="AP4" s="34">
        <v>11.66</v>
      </c>
      <c r="AQ4" s="34">
        <v>12.32</v>
      </c>
      <c r="AR4" s="34">
        <v>11.78</v>
      </c>
      <c r="AS4" s="34">
        <v>14.03</v>
      </c>
      <c r="AT4" s="37"/>
    </row>
    <row r="5" spans="1:46" x14ac:dyDescent="0.25">
      <c r="A5" s="34" t="s">
        <v>8</v>
      </c>
      <c r="B5" s="34" t="s">
        <v>9</v>
      </c>
      <c r="C5" s="34">
        <v>0.97</v>
      </c>
      <c r="D5" s="34">
        <v>0.88</v>
      </c>
      <c r="E5" s="34">
        <v>0.8</v>
      </c>
      <c r="F5" s="34">
        <v>0.95</v>
      </c>
      <c r="G5" s="34">
        <v>0.87</v>
      </c>
      <c r="H5" s="34">
        <v>0.89</v>
      </c>
      <c r="I5" s="34">
        <v>1.06</v>
      </c>
      <c r="J5" s="34">
        <v>1.02</v>
      </c>
      <c r="K5" s="35">
        <v>0.97</v>
      </c>
      <c r="L5" s="34">
        <v>0.97</v>
      </c>
      <c r="M5" s="34">
        <v>0.87</v>
      </c>
      <c r="N5" s="34">
        <v>0.99</v>
      </c>
      <c r="O5" s="34">
        <v>0.96</v>
      </c>
      <c r="P5" s="34">
        <v>1.05</v>
      </c>
      <c r="Q5" s="34">
        <v>1.03</v>
      </c>
      <c r="R5" s="34">
        <v>1.04</v>
      </c>
      <c r="S5" s="34">
        <v>1.1200000000000001</v>
      </c>
      <c r="T5" s="34">
        <v>1.1000000000000001</v>
      </c>
      <c r="U5" s="34">
        <v>1.25</v>
      </c>
      <c r="V5" s="34">
        <v>1.28</v>
      </c>
      <c r="W5" s="34">
        <v>1.61</v>
      </c>
      <c r="X5" s="34">
        <v>1.73</v>
      </c>
      <c r="Y5" s="35">
        <v>1.65</v>
      </c>
      <c r="Z5" s="34">
        <v>1.31</v>
      </c>
      <c r="AA5" s="34">
        <v>0.92</v>
      </c>
      <c r="AB5" s="34">
        <v>0.46</v>
      </c>
      <c r="AC5" s="34">
        <v>0.37</v>
      </c>
      <c r="AD5" s="34">
        <v>0.23</v>
      </c>
      <c r="AE5" s="34">
        <v>0.23</v>
      </c>
      <c r="AF5" s="34">
        <v>0.23</v>
      </c>
      <c r="AG5" s="34">
        <v>0.31</v>
      </c>
      <c r="AH5" s="34">
        <v>0.27</v>
      </c>
      <c r="AI5" s="34">
        <v>0.34</v>
      </c>
      <c r="AJ5" s="34">
        <v>0.34</v>
      </c>
      <c r="AK5" s="34">
        <v>0.33</v>
      </c>
      <c r="AL5" s="34">
        <v>0.2</v>
      </c>
      <c r="AM5" s="35">
        <v>0.19</v>
      </c>
      <c r="AN5" s="34">
        <v>0.17</v>
      </c>
      <c r="AO5" s="34">
        <v>0.19</v>
      </c>
      <c r="AP5" s="34">
        <v>0.28000000000000003</v>
      </c>
      <c r="AQ5" s="34">
        <v>0.28999999999999998</v>
      </c>
      <c r="AR5" s="34">
        <v>0.25</v>
      </c>
      <c r="AS5" s="34">
        <v>0.26</v>
      </c>
      <c r="AT5" s="37"/>
    </row>
    <row r="6" spans="1:46" x14ac:dyDescent="0.25">
      <c r="A6" s="34" t="s">
        <v>10</v>
      </c>
      <c r="B6" s="34" t="s">
        <v>11</v>
      </c>
      <c r="C6" s="34">
        <v>0.52</v>
      </c>
      <c r="D6" s="34">
        <v>0.39</v>
      </c>
      <c r="E6" s="34">
        <v>0.33</v>
      </c>
      <c r="F6" s="34">
        <v>0.38</v>
      </c>
      <c r="G6" s="34">
        <v>0.38</v>
      </c>
      <c r="H6" s="34">
        <v>0.45</v>
      </c>
      <c r="I6" s="34">
        <v>0.48</v>
      </c>
      <c r="J6" s="34">
        <v>0.49</v>
      </c>
      <c r="K6" s="35">
        <v>0.49</v>
      </c>
      <c r="L6" s="34">
        <v>0.41</v>
      </c>
      <c r="M6" s="34">
        <v>0.43</v>
      </c>
      <c r="N6" s="34">
        <v>0.36</v>
      </c>
      <c r="O6" s="34">
        <v>0.49</v>
      </c>
      <c r="P6" s="34">
        <v>0.47</v>
      </c>
      <c r="Q6" s="34">
        <v>0.43</v>
      </c>
      <c r="R6" s="34">
        <v>0.39</v>
      </c>
      <c r="S6" s="34">
        <v>0.4</v>
      </c>
      <c r="T6" s="34">
        <v>0.42</v>
      </c>
      <c r="U6" s="34">
        <v>0.37</v>
      </c>
      <c r="V6" s="34">
        <v>0.42</v>
      </c>
      <c r="W6" s="34">
        <v>0.34</v>
      </c>
      <c r="X6" s="34">
        <v>0.41</v>
      </c>
      <c r="Y6" s="35">
        <v>0.35</v>
      </c>
      <c r="Z6" s="34">
        <v>0.44</v>
      </c>
      <c r="AA6" s="34">
        <v>0.81</v>
      </c>
      <c r="AB6" s="34">
        <v>0.78</v>
      </c>
      <c r="AC6" s="34">
        <v>0.57999999999999996</v>
      </c>
      <c r="AD6" s="34">
        <v>0.68</v>
      </c>
      <c r="AE6" s="34">
        <v>0.69</v>
      </c>
      <c r="AF6" s="34">
        <v>0.78</v>
      </c>
      <c r="AG6" s="34">
        <v>0.93</v>
      </c>
      <c r="AH6" s="34">
        <v>0.77</v>
      </c>
      <c r="AI6" s="34">
        <v>0.81</v>
      </c>
      <c r="AJ6" s="34">
        <v>0.77</v>
      </c>
      <c r="AK6" s="34">
        <v>0.8</v>
      </c>
      <c r="AL6" s="34">
        <v>0.53</v>
      </c>
      <c r="AM6" s="35">
        <v>0.5</v>
      </c>
      <c r="AN6" s="34">
        <v>0.38</v>
      </c>
      <c r="AO6" s="34">
        <v>0.52</v>
      </c>
      <c r="AP6" s="34">
        <v>0.53</v>
      </c>
      <c r="AQ6" s="34">
        <v>0.68</v>
      </c>
      <c r="AR6" s="34">
        <v>0.54</v>
      </c>
      <c r="AS6" s="34">
        <v>0.5</v>
      </c>
      <c r="AT6" s="37"/>
    </row>
    <row r="7" spans="1:46" x14ac:dyDescent="0.25">
      <c r="A7" s="34" t="s">
        <v>12</v>
      </c>
      <c r="B7" s="34" t="s">
        <v>13</v>
      </c>
      <c r="C7" s="34">
        <v>3.87</v>
      </c>
      <c r="D7" s="34">
        <v>3.74</v>
      </c>
      <c r="E7" s="34">
        <v>3.79</v>
      </c>
      <c r="F7" s="34">
        <v>3.59</v>
      </c>
      <c r="G7" s="34">
        <v>3.6</v>
      </c>
      <c r="H7" s="34">
        <v>3.67</v>
      </c>
      <c r="I7" s="34">
        <v>3.67</v>
      </c>
      <c r="J7" s="34">
        <v>3.56</v>
      </c>
      <c r="K7" s="35">
        <v>3.94</v>
      </c>
      <c r="L7" s="34">
        <v>3.86</v>
      </c>
      <c r="M7" s="34">
        <v>3.69</v>
      </c>
      <c r="N7" s="34">
        <v>3.51</v>
      </c>
      <c r="O7" s="34">
        <v>3.78</v>
      </c>
      <c r="P7" s="34">
        <v>3.69</v>
      </c>
      <c r="Q7" s="34">
        <v>3.73</v>
      </c>
      <c r="R7" s="34">
        <v>3.66</v>
      </c>
      <c r="S7" s="34">
        <v>3.32</v>
      </c>
      <c r="T7" s="34">
        <v>2.99</v>
      </c>
      <c r="U7" s="34">
        <v>2.96</v>
      </c>
      <c r="V7" s="34">
        <v>2.7</v>
      </c>
      <c r="W7" s="34">
        <v>2.5499999999999998</v>
      </c>
      <c r="X7" s="34">
        <v>2.4900000000000002</v>
      </c>
      <c r="Y7" s="35">
        <v>2.58</v>
      </c>
      <c r="Z7" s="34">
        <v>2.48</v>
      </c>
      <c r="AA7" s="34">
        <v>2.1</v>
      </c>
      <c r="AB7" s="34">
        <v>1.18</v>
      </c>
      <c r="AC7" s="34">
        <v>0.78</v>
      </c>
      <c r="AD7" s="34">
        <v>0.57999999999999996</v>
      </c>
      <c r="AE7" s="34">
        <v>0.66</v>
      </c>
      <c r="AF7" s="34">
        <v>0.61</v>
      </c>
      <c r="AG7" s="34">
        <v>0.87</v>
      </c>
      <c r="AH7" s="34">
        <v>0.8</v>
      </c>
      <c r="AI7" s="34">
        <v>0.88</v>
      </c>
      <c r="AJ7" s="34">
        <v>0.97</v>
      </c>
      <c r="AK7" s="34">
        <v>1.03</v>
      </c>
      <c r="AL7" s="34">
        <v>0.73</v>
      </c>
      <c r="AM7" s="35">
        <v>0.56999999999999995</v>
      </c>
      <c r="AN7" s="34">
        <v>0.54</v>
      </c>
      <c r="AO7" s="34">
        <v>0.62</v>
      </c>
      <c r="AP7" s="34">
        <v>0.8</v>
      </c>
      <c r="AQ7" s="34">
        <v>0.91</v>
      </c>
      <c r="AR7" s="34">
        <v>0.91</v>
      </c>
      <c r="AS7" s="34">
        <v>0.97</v>
      </c>
      <c r="AT7" s="37"/>
    </row>
    <row r="8" spans="1:46" x14ac:dyDescent="0.25">
      <c r="A8" s="34" t="s">
        <v>14</v>
      </c>
      <c r="B8" s="34" t="s">
        <v>15</v>
      </c>
      <c r="C8" s="34">
        <v>1.1599999999999999</v>
      </c>
      <c r="D8" s="34">
        <v>0.91</v>
      </c>
      <c r="E8" s="34">
        <v>0.91</v>
      </c>
      <c r="F8" s="34">
        <v>1</v>
      </c>
      <c r="G8" s="34">
        <v>0.86</v>
      </c>
      <c r="H8" s="34">
        <v>0.86</v>
      </c>
      <c r="I8" s="34">
        <v>0.89</v>
      </c>
      <c r="J8" s="34">
        <v>0.94</v>
      </c>
      <c r="K8" s="35">
        <v>0.97</v>
      </c>
      <c r="L8" s="34">
        <v>0.97</v>
      </c>
      <c r="M8" s="34">
        <v>0.91</v>
      </c>
      <c r="N8" s="34">
        <v>0.96</v>
      </c>
      <c r="O8" s="34">
        <v>0.98</v>
      </c>
      <c r="P8" s="34">
        <v>0.98</v>
      </c>
      <c r="Q8" s="34">
        <v>0.99</v>
      </c>
      <c r="R8" s="34">
        <v>0.97</v>
      </c>
      <c r="S8" s="34">
        <v>1</v>
      </c>
      <c r="T8" s="34">
        <v>0.96</v>
      </c>
      <c r="U8" s="34">
        <v>0.95</v>
      </c>
      <c r="V8" s="34">
        <v>0.94</v>
      </c>
      <c r="W8" s="34">
        <v>0.88</v>
      </c>
      <c r="X8" s="34">
        <v>0.86</v>
      </c>
      <c r="Y8" s="35">
        <v>0.77</v>
      </c>
      <c r="Z8" s="34">
        <v>0.83</v>
      </c>
      <c r="AA8" s="34">
        <v>0.96</v>
      </c>
      <c r="AB8" s="34">
        <v>0.8</v>
      </c>
      <c r="AC8" s="34">
        <v>0.7</v>
      </c>
      <c r="AD8" s="34">
        <v>0.61</v>
      </c>
      <c r="AE8" s="34">
        <v>0.62</v>
      </c>
      <c r="AF8" s="34">
        <v>0.53</v>
      </c>
      <c r="AG8" s="34">
        <v>0.72</v>
      </c>
      <c r="AH8" s="34">
        <v>0.61</v>
      </c>
      <c r="AI8" s="34">
        <v>0.65</v>
      </c>
      <c r="AJ8" s="34">
        <v>0.64</v>
      </c>
      <c r="AK8" s="34">
        <v>0.56000000000000005</v>
      </c>
      <c r="AL8" s="34">
        <v>0.47</v>
      </c>
      <c r="AM8" s="35">
        <v>0.44</v>
      </c>
      <c r="AN8" s="34">
        <v>0.52</v>
      </c>
      <c r="AO8" s="34">
        <v>0.72</v>
      </c>
      <c r="AP8" s="34">
        <v>0.69</v>
      </c>
      <c r="AQ8" s="34">
        <v>0.56000000000000005</v>
      </c>
      <c r="AR8" s="34">
        <v>0.52</v>
      </c>
      <c r="AS8" s="34">
        <v>0.41</v>
      </c>
      <c r="AT8" s="37"/>
    </row>
    <row r="9" spans="1:46" x14ac:dyDescent="0.25">
      <c r="A9" s="34" t="s">
        <v>16</v>
      </c>
      <c r="B9" s="34" t="s">
        <v>17</v>
      </c>
      <c r="C9" s="34">
        <v>1.1000000000000001</v>
      </c>
      <c r="D9" s="34">
        <v>0.82</v>
      </c>
      <c r="E9" s="34">
        <v>0.56999999999999995</v>
      </c>
      <c r="F9" s="34">
        <v>0.51</v>
      </c>
      <c r="G9" s="34">
        <v>0.42</v>
      </c>
      <c r="H9" s="34">
        <v>0.61</v>
      </c>
      <c r="I9" s="34">
        <v>0.72</v>
      </c>
      <c r="J9" s="34">
        <v>0.55000000000000004</v>
      </c>
      <c r="K9" s="35">
        <v>0.48</v>
      </c>
      <c r="L9" s="34">
        <v>0.62</v>
      </c>
      <c r="M9" s="34">
        <v>0.57999999999999996</v>
      </c>
      <c r="N9" s="34">
        <v>0.5</v>
      </c>
      <c r="O9" s="34">
        <v>0.62</v>
      </c>
      <c r="P9" s="34">
        <v>0.53</v>
      </c>
      <c r="Q9" s="34">
        <v>0.5</v>
      </c>
      <c r="R9" s="34">
        <v>0.45</v>
      </c>
      <c r="S9" s="34">
        <v>0.44</v>
      </c>
      <c r="T9" s="34">
        <v>0.53</v>
      </c>
      <c r="U9" s="34">
        <v>0.59</v>
      </c>
      <c r="V9" s="34">
        <v>0.56000000000000005</v>
      </c>
      <c r="W9" s="34">
        <v>0.54</v>
      </c>
      <c r="X9" s="34">
        <v>0.59</v>
      </c>
      <c r="Y9" s="35">
        <v>0.46</v>
      </c>
      <c r="Z9" s="34">
        <v>0.43</v>
      </c>
      <c r="AA9" s="34">
        <v>0.94</v>
      </c>
      <c r="AB9" s="34">
        <v>2.25</v>
      </c>
      <c r="AC9" s="34">
        <v>2.27</v>
      </c>
      <c r="AD9" s="34">
        <v>2.27</v>
      </c>
      <c r="AE9" s="34">
        <v>2.2599999999999998</v>
      </c>
      <c r="AF9" s="34">
        <v>2.2999999999999998</v>
      </c>
      <c r="AG9" s="34">
        <v>2.5499999999999998</v>
      </c>
      <c r="AH9" s="34">
        <v>2.25</v>
      </c>
      <c r="AI9" s="34">
        <v>2.06</v>
      </c>
      <c r="AJ9" s="34">
        <v>1.87</v>
      </c>
      <c r="AK9" s="34">
        <v>2.0699999999999998</v>
      </c>
      <c r="AL9" s="34">
        <v>1.69</v>
      </c>
      <c r="AM9" s="35">
        <v>1.91</v>
      </c>
      <c r="AN9" s="34">
        <v>1.95</v>
      </c>
      <c r="AO9" s="34">
        <v>2.73</v>
      </c>
      <c r="AP9" s="34">
        <v>2.27</v>
      </c>
      <c r="AQ9" s="34">
        <v>1.92</v>
      </c>
      <c r="AR9" s="34">
        <v>1.8</v>
      </c>
      <c r="AS9" s="34">
        <v>1.7</v>
      </c>
      <c r="AT9" s="37"/>
    </row>
    <row r="10" spans="1:46" x14ac:dyDescent="0.25">
      <c r="A10" s="34" t="s">
        <v>18</v>
      </c>
      <c r="B10" s="34" t="s">
        <v>19</v>
      </c>
      <c r="C10" s="34">
        <v>2.08</v>
      </c>
      <c r="D10" s="34">
        <v>1.24</v>
      </c>
      <c r="E10" s="34">
        <v>0.83</v>
      </c>
      <c r="F10" s="34">
        <v>0.88</v>
      </c>
      <c r="G10" s="34">
        <v>0.73</v>
      </c>
      <c r="H10" s="34">
        <v>0.89</v>
      </c>
      <c r="I10" s="34">
        <v>0.99</v>
      </c>
      <c r="J10" s="34">
        <v>0.76</v>
      </c>
      <c r="K10" s="35">
        <v>0.74</v>
      </c>
      <c r="L10" s="34">
        <v>0.61</v>
      </c>
      <c r="M10" s="34">
        <v>0.52</v>
      </c>
      <c r="N10" s="34">
        <v>0.61</v>
      </c>
      <c r="O10" s="34">
        <v>0.97</v>
      </c>
      <c r="P10" s="34">
        <v>0.8</v>
      </c>
      <c r="Q10" s="34">
        <v>0.72</v>
      </c>
      <c r="R10" s="34">
        <v>0.75</v>
      </c>
      <c r="S10" s="34">
        <v>0.92</v>
      </c>
      <c r="T10" s="34">
        <v>1.03</v>
      </c>
      <c r="U10" s="34">
        <v>1.1000000000000001</v>
      </c>
      <c r="V10" s="34">
        <v>1.17</v>
      </c>
      <c r="W10" s="34">
        <v>1.05</v>
      </c>
      <c r="X10" s="34">
        <v>1.08</v>
      </c>
      <c r="Y10" s="35">
        <v>0.81</v>
      </c>
      <c r="Z10" s="34">
        <v>0.84</v>
      </c>
      <c r="AA10" s="34">
        <v>1.54</v>
      </c>
      <c r="AB10" s="34">
        <v>3.15</v>
      </c>
      <c r="AC10" s="34">
        <v>3.68</v>
      </c>
      <c r="AD10" s="34">
        <v>4.49</v>
      </c>
      <c r="AE10" s="34">
        <v>5</v>
      </c>
      <c r="AF10" s="34">
        <v>4.8099999999999996</v>
      </c>
      <c r="AG10" s="34">
        <v>5.21</v>
      </c>
      <c r="AH10" s="34">
        <v>5.22</v>
      </c>
      <c r="AI10" s="34">
        <v>4.6500000000000004</v>
      </c>
      <c r="AJ10" s="34">
        <v>4.0999999999999996</v>
      </c>
      <c r="AK10" s="34">
        <v>4.2300000000000004</v>
      </c>
      <c r="AL10" s="34">
        <v>3.88</v>
      </c>
      <c r="AM10" s="35">
        <v>4.5599999999999996</v>
      </c>
      <c r="AN10" s="34">
        <v>5.54</v>
      </c>
      <c r="AO10" s="34">
        <v>6.65</v>
      </c>
      <c r="AP10" s="34">
        <v>4.58</v>
      </c>
      <c r="AQ10" s="34">
        <v>3.84</v>
      </c>
      <c r="AR10" s="34">
        <v>3.93</v>
      </c>
      <c r="AS10" s="34">
        <v>3.8</v>
      </c>
      <c r="AT10" s="37"/>
    </row>
    <row r="11" spans="1:46" x14ac:dyDescent="0.25">
      <c r="A11" s="34" t="s">
        <v>20</v>
      </c>
      <c r="B11" s="34" t="s">
        <v>21</v>
      </c>
      <c r="C11" s="34">
        <v>0.94</v>
      </c>
      <c r="D11" s="34">
        <v>0.69</v>
      </c>
      <c r="E11" s="34">
        <v>0.68</v>
      </c>
      <c r="F11" s="34">
        <v>0.75</v>
      </c>
      <c r="G11" s="34">
        <v>0.77</v>
      </c>
      <c r="H11" s="34">
        <v>0.78</v>
      </c>
      <c r="I11" s="34">
        <v>0.93</v>
      </c>
      <c r="J11" s="34">
        <v>0.69</v>
      </c>
      <c r="K11" s="35">
        <v>0.68</v>
      </c>
      <c r="L11" s="34">
        <v>0.74</v>
      </c>
      <c r="M11" s="34">
        <v>0.56000000000000005</v>
      </c>
      <c r="N11" s="34">
        <v>0.64</v>
      </c>
      <c r="O11" s="34">
        <v>0.74</v>
      </c>
      <c r="P11" s="34">
        <v>0.7</v>
      </c>
      <c r="Q11" s="34">
        <v>0.65</v>
      </c>
      <c r="R11" s="34">
        <v>0.56999999999999995</v>
      </c>
      <c r="S11" s="34">
        <v>0.56999999999999995</v>
      </c>
      <c r="T11" s="34">
        <v>0.62</v>
      </c>
      <c r="U11" s="34">
        <v>0.56999999999999995</v>
      </c>
      <c r="V11" s="34">
        <v>0.62</v>
      </c>
      <c r="W11" s="34">
        <v>0.51</v>
      </c>
      <c r="X11" s="34">
        <v>0.65</v>
      </c>
      <c r="Y11" s="35">
        <v>0.6</v>
      </c>
      <c r="Z11" s="34">
        <v>0.62</v>
      </c>
      <c r="AA11" s="34">
        <v>0.85</v>
      </c>
      <c r="AB11" s="34">
        <v>0.89</v>
      </c>
      <c r="AC11" s="34">
        <v>0.87</v>
      </c>
      <c r="AD11" s="34">
        <v>0.79</v>
      </c>
      <c r="AE11" s="34">
        <v>0.8</v>
      </c>
      <c r="AF11" s="34">
        <v>0.75</v>
      </c>
      <c r="AG11" s="34">
        <v>0.98</v>
      </c>
      <c r="AH11" s="34">
        <v>0.82</v>
      </c>
      <c r="AI11" s="34">
        <v>0.7</v>
      </c>
      <c r="AJ11" s="34">
        <v>0.65</v>
      </c>
      <c r="AK11" s="34">
        <v>0.61</v>
      </c>
      <c r="AL11" s="34">
        <v>0.55000000000000004</v>
      </c>
      <c r="AM11" s="35">
        <v>0.48</v>
      </c>
      <c r="AN11" s="34">
        <v>0.47</v>
      </c>
      <c r="AO11" s="34">
        <v>0.52</v>
      </c>
      <c r="AP11" s="34">
        <v>0.48</v>
      </c>
      <c r="AQ11" s="34">
        <v>0.53</v>
      </c>
      <c r="AR11" s="34">
        <v>0.49</v>
      </c>
      <c r="AS11" s="34">
        <v>0.44</v>
      </c>
      <c r="AT11" s="37"/>
    </row>
    <row r="12" spans="1:46" x14ac:dyDescent="0.25">
      <c r="A12" s="34" t="s">
        <v>22</v>
      </c>
      <c r="B12" s="34" t="s">
        <v>23</v>
      </c>
      <c r="C12" s="34">
        <v>10.09</v>
      </c>
      <c r="D12" s="34">
        <v>9.39</v>
      </c>
      <c r="E12" s="34">
        <v>10.37</v>
      </c>
      <c r="F12" s="34">
        <v>12.53</v>
      </c>
      <c r="G12" s="34">
        <v>11.55</v>
      </c>
      <c r="H12" s="34">
        <v>10.51</v>
      </c>
      <c r="I12" s="34">
        <v>10.9</v>
      </c>
      <c r="J12" s="34">
        <v>11.1</v>
      </c>
      <c r="K12" s="35">
        <v>11.32</v>
      </c>
      <c r="L12" s="34">
        <v>10.42</v>
      </c>
      <c r="M12" s="34">
        <v>12</v>
      </c>
      <c r="N12" s="34">
        <v>12.58</v>
      </c>
      <c r="O12" s="34">
        <v>11.6</v>
      </c>
      <c r="P12" s="34">
        <v>11.94</v>
      </c>
      <c r="Q12" s="34">
        <v>12.54</v>
      </c>
      <c r="R12" s="34">
        <v>12.1</v>
      </c>
      <c r="S12" s="34">
        <v>11.33</v>
      </c>
      <c r="T12" s="34">
        <v>11.32</v>
      </c>
      <c r="U12" s="34">
        <v>11.88</v>
      </c>
      <c r="V12" s="34">
        <v>10.84</v>
      </c>
      <c r="W12" s="34">
        <v>10.9</v>
      </c>
      <c r="X12" s="34">
        <v>10.42</v>
      </c>
      <c r="Y12" s="35">
        <v>9.82</v>
      </c>
      <c r="Z12" s="34">
        <v>11.83</v>
      </c>
      <c r="AA12" s="34">
        <v>9.34</v>
      </c>
      <c r="AB12" s="34">
        <v>5.35</v>
      </c>
      <c r="AC12" s="34">
        <v>4.24</v>
      </c>
      <c r="AD12" s="34">
        <v>3.48</v>
      </c>
      <c r="AE12" s="34">
        <v>3.62</v>
      </c>
      <c r="AF12" s="34">
        <v>3.78</v>
      </c>
      <c r="AG12" s="34">
        <v>5</v>
      </c>
      <c r="AH12" s="34">
        <v>4.46</v>
      </c>
      <c r="AI12" s="34">
        <v>5.14</v>
      </c>
      <c r="AJ12" s="34">
        <v>6.09</v>
      </c>
      <c r="AK12" s="34">
        <v>6.24</v>
      </c>
      <c r="AL12" s="34">
        <v>4.26</v>
      </c>
      <c r="AM12" s="35">
        <v>3.41</v>
      </c>
      <c r="AN12" s="34">
        <v>2.57</v>
      </c>
      <c r="AO12" s="34">
        <v>3.5</v>
      </c>
      <c r="AP12" s="34">
        <v>5.72</v>
      </c>
      <c r="AQ12" s="34">
        <v>5.67</v>
      </c>
      <c r="AR12" s="34">
        <v>5.25</v>
      </c>
      <c r="AS12" s="34">
        <v>5.44</v>
      </c>
      <c r="AT12" s="37"/>
    </row>
    <row r="13" spans="1:46" x14ac:dyDescent="0.25">
      <c r="A13" s="34" t="s">
        <v>24</v>
      </c>
      <c r="B13" s="34" t="s">
        <v>25</v>
      </c>
      <c r="C13" s="34">
        <v>0.81</v>
      </c>
      <c r="D13" s="34">
        <v>0.63</v>
      </c>
      <c r="E13" s="34">
        <v>0.51</v>
      </c>
      <c r="F13" s="34">
        <v>0.62</v>
      </c>
      <c r="G13" s="34">
        <v>0.48</v>
      </c>
      <c r="H13" s="34">
        <v>0.52</v>
      </c>
      <c r="I13" s="34">
        <v>0.5</v>
      </c>
      <c r="J13" s="34">
        <v>0.46</v>
      </c>
      <c r="K13" s="35">
        <v>0.48</v>
      </c>
      <c r="L13" s="34">
        <v>0.54</v>
      </c>
      <c r="M13" s="34">
        <v>0.47</v>
      </c>
      <c r="N13" s="34">
        <v>0.56999999999999995</v>
      </c>
      <c r="O13" s="34">
        <v>0.68</v>
      </c>
      <c r="P13" s="34">
        <v>0.56000000000000005</v>
      </c>
      <c r="Q13" s="34">
        <v>0.51</v>
      </c>
      <c r="R13" s="34">
        <v>0.49</v>
      </c>
      <c r="S13" s="34">
        <v>0.67</v>
      </c>
      <c r="T13" s="34">
        <v>0.82</v>
      </c>
      <c r="U13" s="34">
        <v>0.85</v>
      </c>
      <c r="V13" s="34">
        <v>0.84</v>
      </c>
      <c r="W13" s="34">
        <v>0.82</v>
      </c>
      <c r="X13" s="34">
        <v>1.0900000000000001</v>
      </c>
      <c r="Y13" s="35">
        <v>0.81</v>
      </c>
      <c r="Z13" s="34">
        <v>0.75</v>
      </c>
      <c r="AA13" s="34">
        <v>2.0299999999999998</v>
      </c>
      <c r="AB13" s="34">
        <v>2.87</v>
      </c>
      <c r="AC13" s="34">
        <v>2.95</v>
      </c>
      <c r="AD13" s="34">
        <v>2.89</v>
      </c>
      <c r="AE13" s="34">
        <v>3.38</v>
      </c>
      <c r="AF13" s="34">
        <v>3.31</v>
      </c>
      <c r="AG13" s="34">
        <v>3.91</v>
      </c>
      <c r="AH13" s="34">
        <v>3.33</v>
      </c>
      <c r="AI13" s="34">
        <v>2.87</v>
      </c>
      <c r="AJ13" s="34">
        <v>2.35</v>
      </c>
      <c r="AK13" s="34">
        <v>2.42</v>
      </c>
      <c r="AL13" s="34">
        <v>2.5099999999999998</v>
      </c>
      <c r="AM13" s="35">
        <v>2.85</v>
      </c>
      <c r="AN13" s="34">
        <v>2.52</v>
      </c>
      <c r="AO13" s="34">
        <v>2.93</v>
      </c>
      <c r="AP13" s="34">
        <v>2.11</v>
      </c>
      <c r="AQ13" s="34">
        <v>2.27</v>
      </c>
      <c r="AR13" s="34">
        <v>2.2000000000000002</v>
      </c>
      <c r="AS13" s="34">
        <v>1.92</v>
      </c>
      <c r="AT13" s="37"/>
    </row>
    <row r="14" spans="1:46" x14ac:dyDescent="0.25">
      <c r="A14" s="34" t="s">
        <v>26</v>
      </c>
      <c r="B14" s="34" t="s">
        <v>27</v>
      </c>
      <c r="C14" s="34">
        <v>0.65</v>
      </c>
      <c r="D14" s="34">
        <v>0.56000000000000005</v>
      </c>
      <c r="E14" s="34">
        <v>0.44</v>
      </c>
      <c r="F14" s="34">
        <v>0.51</v>
      </c>
      <c r="G14" s="34">
        <v>0.47</v>
      </c>
      <c r="H14" s="34">
        <v>0.57999999999999996</v>
      </c>
      <c r="I14" s="34">
        <v>0.69</v>
      </c>
      <c r="J14" s="34">
        <v>0.76</v>
      </c>
      <c r="K14" s="35">
        <v>0.56999999999999995</v>
      </c>
      <c r="L14" s="34">
        <v>0.48</v>
      </c>
      <c r="M14" s="34">
        <v>0.46</v>
      </c>
      <c r="N14" s="34">
        <v>0.62</v>
      </c>
      <c r="O14" s="34">
        <v>0.67</v>
      </c>
      <c r="P14" s="34">
        <v>0.64</v>
      </c>
      <c r="Q14" s="34">
        <v>0.52</v>
      </c>
      <c r="R14" s="34">
        <v>0.45</v>
      </c>
      <c r="S14" s="34">
        <v>0.44</v>
      </c>
      <c r="T14" s="34">
        <v>0.52</v>
      </c>
      <c r="U14" s="34">
        <v>0.53</v>
      </c>
      <c r="V14" s="34">
        <v>0.52</v>
      </c>
      <c r="W14" s="34">
        <v>0.48</v>
      </c>
      <c r="X14" s="34">
        <v>0.44</v>
      </c>
      <c r="Y14" s="35">
        <v>0.39</v>
      </c>
      <c r="Z14" s="34">
        <v>0.55000000000000004</v>
      </c>
      <c r="AA14" s="34">
        <v>0.98</v>
      </c>
      <c r="AB14" s="34">
        <v>1.2</v>
      </c>
      <c r="AC14" s="34">
        <v>1.07</v>
      </c>
      <c r="AD14" s="34">
        <v>1.1000000000000001</v>
      </c>
      <c r="AE14" s="34">
        <v>1.25</v>
      </c>
      <c r="AF14" s="34">
        <v>1.28</v>
      </c>
      <c r="AG14" s="34">
        <v>1.67</v>
      </c>
      <c r="AH14" s="34">
        <v>1.1399999999999999</v>
      </c>
      <c r="AI14" s="34">
        <v>1.0900000000000001</v>
      </c>
      <c r="AJ14" s="34">
        <v>1.2</v>
      </c>
      <c r="AK14" s="34">
        <v>1.04</v>
      </c>
      <c r="AL14" s="34">
        <v>0.69</v>
      </c>
      <c r="AM14" s="35">
        <v>0.64</v>
      </c>
      <c r="AN14" s="34">
        <v>0.47</v>
      </c>
      <c r="AO14" s="34">
        <v>0.82</v>
      </c>
      <c r="AP14" s="34">
        <v>0.88</v>
      </c>
      <c r="AQ14" s="34">
        <v>0.98</v>
      </c>
      <c r="AR14" s="34">
        <v>0.88</v>
      </c>
      <c r="AS14" s="34">
        <v>0.75</v>
      </c>
      <c r="AT14" s="37"/>
    </row>
    <row r="15" spans="1:46" x14ac:dyDescent="0.25">
      <c r="A15" s="34" t="s">
        <v>28</v>
      </c>
      <c r="B15" s="34" t="s">
        <v>29</v>
      </c>
      <c r="C15" s="34">
        <v>1.77</v>
      </c>
      <c r="D15" s="34">
        <v>1.21</v>
      </c>
      <c r="E15" s="34">
        <v>1.03</v>
      </c>
      <c r="F15" s="34">
        <v>1.33</v>
      </c>
      <c r="G15" s="34">
        <v>0.88</v>
      </c>
      <c r="H15" s="34">
        <v>1</v>
      </c>
      <c r="I15" s="34">
        <v>1.02</v>
      </c>
      <c r="J15" s="34">
        <v>0.93</v>
      </c>
      <c r="K15" s="35">
        <v>0.96</v>
      </c>
      <c r="L15" s="34">
        <v>0.99</v>
      </c>
      <c r="M15" s="34">
        <v>1.01</v>
      </c>
      <c r="N15" s="34">
        <v>1.3</v>
      </c>
      <c r="O15" s="34">
        <v>1.22</v>
      </c>
      <c r="P15" s="34">
        <v>1.07</v>
      </c>
      <c r="Q15" s="34">
        <v>0.96</v>
      </c>
      <c r="R15" s="34">
        <v>1.02</v>
      </c>
      <c r="S15" s="34">
        <v>1.02</v>
      </c>
      <c r="T15" s="34">
        <v>1.04</v>
      </c>
      <c r="U15" s="34">
        <v>1.1100000000000001</v>
      </c>
      <c r="V15" s="34">
        <v>1.21</v>
      </c>
      <c r="W15" s="34">
        <v>1.27</v>
      </c>
      <c r="X15" s="34">
        <v>1.51</v>
      </c>
      <c r="Y15" s="35">
        <v>1.2</v>
      </c>
      <c r="Z15" s="34">
        <v>1.1100000000000001</v>
      </c>
      <c r="AA15" s="34">
        <v>2.19</v>
      </c>
      <c r="AB15" s="34">
        <v>2.42</v>
      </c>
      <c r="AC15" s="34">
        <v>2.44</v>
      </c>
      <c r="AD15" s="34">
        <v>2.39</v>
      </c>
      <c r="AE15" s="34">
        <v>2.61</v>
      </c>
      <c r="AF15" s="34">
        <v>2.41</v>
      </c>
      <c r="AG15" s="34">
        <v>2.9</v>
      </c>
      <c r="AH15" s="34">
        <v>2.3199999999999998</v>
      </c>
      <c r="AI15" s="34">
        <v>2.12</v>
      </c>
      <c r="AJ15" s="34">
        <v>2.04</v>
      </c>
      <c r="AK15" s="34">
        <v>2.02</v>
      </c>
      <c r="AL15" s="34">
        <v>1.85</v>
      </c>
      <c r="AM15" s="35">
        <v>2.0299999999999998</v>
      </c>
      <c r="AN15" s="34">
        <v>1.64</v>
      </c>
      <c r="AO15" s="34">
        <v>2.85</v>
      </c>
      <c r="AP15" s="34">
        <v>2.19</v>
      </c>
      <c r="AQ15" s="34">
        <v>2.1</v>
      </c>
      <c r="AR15" s="34">
        <v>2.02</v>
      </c>
      <c r="AS15" s="34">
        <v>1.74</v>
      </c>
      <c r="AT15" s="37"/>
    </row>
    <row r="16" spans="1:46" x14ac:dyDescent="0.25">
      <c r="A16" s="34" t="s">
        <v>30</v>
      </c>
      <c r="B16" s="34" t="s">
        <v>31</v>
      </c>
      <c r="C16" s="34">
        <v>0.6</v>
      </c>
      <c r="D16" s="34">
        <v>0.42</v>
      </c>
      <c r="E16" s="34">
        <v>0.35</v>
      </c>
      <c r="F16" s="34">
        <v>0.34</v>
      </c>
      <c r="G16" s="34">
        <v>0.27</v>
      </c>
      <c r="H16" s="34">
        <v>0.32</v>
      </c>
      <c r="I16" s="34">
        <v>0.35</v>
      </c>
      <c r="J16" s="34">
        <v>0.32</v>
      </c>
      <c r="K16" s="35">
        <v>0.32</v>
      </c>
      <c r="L16" s="34">
        <v>0.26</v>
      </c>
      <c r="M16" s="34">
        <v>0.24</v>
      </c>
      <c r="N16" s="34">
        <v>0.31</v>
      </c>
      <c r="O16" s="34">
        <v>0.4</v>
      </c>
      <c r="P16" s="34">
        <v>0.35</v>
      </c>
      <c r="Q16" s="34">
        <v>0.33</v>
      </c>
      <c r="R16" s="34">
        <v>0.33</v>
      </c>
      <c r="S16" s="34">
        <v>0.31</v>
      </c>
      <c r="T16" s="34">
        <v>0.31</v>
      </c>
      <c r="U16" s="34">
        <v>0.45</v>
      </c>
      <c r="V16" s="34">
        <v>0.42</v>
      </c>
      <c r="W16" s="34">
        <v>0.38</v>
      </c>
      <c r="X16" s="34">
        <v>0.41</v>
      </c>
      <c r="Y16" s="35">
        <v>0.34</v>
      </c>
      <c r="Z16" s="34">
        <v>0.48</v>
      </c>
      <c r="AA16" s="34">
        <v>0.71</v>
      </c>
      <c r="AB16" s="34">
        <v>0.8</v>
      </c>
      <c r="AC16" s="34">
        <v>0.81</v>
      </c>
      <c r="AD16" s="34">
        <v>0.81</v>
      </c>
      <c r="AE16" s="34">
        <v>0.97</v>
      </c>
      <c r="AF16" s="34">
        <v>0.89</v>
      </c>
      <c r="AG16" s="34">
        <v>1.19</v>
      </c>
      <c r="AH16" s="34">
        <v>1.1100000000000001</v>
      </c>
      <c r="AI16" s="34">
        <v>0.96</v>
      </c>
      <c r="AJ16" s="34">
        <v>0.82</v>
      </c>
      <c r="AK16" s="34">
        <v>0.87</v>
      </c>
      <c r="AL16" s="34">
        <v>0.83</v>
      </c>
      <c r="AM16" s="35">
        <v>0.86</v>
      </c>
      <c r="AN16" s="34">
        <v>0.96</v>
      </c>
      <c r="AO16" s="34">
        <v>1.27</v>
      </c>
      <c r="AP16" s="34">
        <v>1</v>
      </c>
      <c r="AQ16" s="34">
        <v>0.84</v>
      </c>
      <c r="AR16" s="34">
        <v>0.81</v>
      </c>
      <c r="AS16" s="34">
        <v>0.7</v>
      </c>
      <c r="AT16" s="37"/>
    </row>
    <row r="17" spans="1:76" x14ac:dyDescent="0.25">
      <c r="A17" s="34" t="s">
        <v>32</v>
      </c>
      <c r="B17" s="34" t="s">
        <v>33</v>
      </c>
      <c r="C17" s="34">
        <v>1.21</v>
      </c>
      <c r="D17" s="34">
        <v>1.06</v>
      </c>
      <c r="E17" s="34">
        <v>0.82</v>
      </c>
      <c r="F17" s="34">
        <v>0.97</v>
      </c>
      <c r="G17" s="34">
        <v>0.99</v>
      </c>
      <c r="H17" s="34">
        <v>1.1000000000000001</v>
      </c>
      <c r="I17" s="34">
        <v>1.08</v>
      </c>
      <c r="J17" s="34">
        <v>0.9</v>
      </c>
      <c r="K17" s="35">
        <v>0.98</v>
      </c>
      <c r="L17" s="34">
        <v>0.92</v>
      </c>
      <c r="M17" s="34">
        <v>0.81</v>
      </c>
      <c r="N17" s="34">
        <v>0.91</v>
      </c>
      <c r="O17" s="34">
        <v>0.97</v>
      </c>
      <c r="P17" s="34">
        <v>0.95</v>
      </c>
      <c r="Q17" s="34">
        <v>0.84</v>
      </c>
      <c r="R17" s="34">
        <v>0.95</v>
      </c>
      <c r="S17" s="34">
        <v>0.9</v>
      </c>
      <c r="T17" s="34">
        <v>0.93</v>
      </c>
      <c r="U17" s="34">
        <v>0.93</v>
      </c>
      <c r="V17" s="34">
        <v>1</v>
      </c>
      <c r="W17" s="34">
        <v>1.1000000000000001</v>
      </c>
      <c r="X17" s="34">
        <v>0.98</v>
      </c>
      <c r="Y17" s="35">
        <v>0.88</v>
      </c>
      <c r="Z17" s="34">
        <v>1.1000000000000001</v>
      </c>
      <c r="AA17" s="34">
        <v>1.52</v>
      </c>
      <c r="AB17" s="34">
        <v>1.43</v>
      </c>
      <c r="AC17" s="34">
        <v>1.33</v>
      </c>
      <c r="AD17" s="34">
        <v>1.1599999999999999</v>
      </c>
      <c r="AE17" s="34">
        <v>1.28</v>
      </c>
      <c r="AF17" s="34">
        <v>1.1200000000000001</v>
      </c>
      <c r="AG17" s="34">
        <v>1.51</v>
      </c>
      <c r="AH17" s="34">
        <v>1.34</v>
      </c>
      <c r="AI17" s="34">
        <v>1.08</v>
      </c>
      <c r="AJ17" s="34">
        <v>1.17</v>
      </c>
      <c r="AK17" s="34">
        <v>1.25</v>
      </c>
      <c r="AL17" s="34">
        <v>0.93</v>
      </c>
      <c r="AM17" s="35">
        <v>0.86</v>
      </c>
      <c r="AN17" s="34">
        <v>1.04</v>
      </c>
      <c r="AO17" s="34">
        <v>1.57</v>
      </c>
      <c r="AP17" s="34">
        <v>1.3</v>
      </c>
      <c r="AQ17" s="34">
        <v>1.17</v>
      </c>
      <c r="AR17" s="34">
        <v>1</v>
      </c>
      <c r="AS17" s="34">
        <v>0.98</v>
      </c>
      <c r="AT17" s="37"/>
    </row>
    <row r="18" spans="1:76" s="38" customFormat="1" x14ac:dyDescent="0.25">
      <c r="A18" s="35" t="s">
        <v>34</v>
      </c>
      <c r="B18" s="35" t="s">
        <v>35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7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</row>
    <row r="19" spans="1:76" x14ac:dyDescent="0.25">
      <c r="A19" s="34" t="s">
        <v>36</v>
      </c>
      <c r="B19" s="34" t="s">
        <v>37</v>
      </c>
      <c r="C19" s="34">
        <v>2.17</v>
      </c>
      <c r="D19" s="34">
        <v>1.74</v>
      </c>
      <c r="E19" s="34">
        <v>1.89</v>
      </c>
      <c r="F19" s="34">
        <v>1.74</v>
      </c>
      <c r="G19" s="34">
        <v>1.79</v>
      </c>
      <c r="H19" s="34">
        <v>1.74</v>
      </c>
      <c r="I19" s="34">
        <v>1.84</v>
      </c>
      <c r="J19" s="34">
        <v>1.83</v>
      </c>
      <c r="K19" s="35">
        <v>2.0099999999999998</v>
      </c>
      <c r="L19" s="34">
        <v>1.98</v>
      </c>
      <c r="M19" s="34">
        <v>1.97</v>
      </c>
      <c r="N19" s="34">
        <v>2.0499999999999998</v>
      </c>
      <c r="O19" s="34">
        <v>1.93</v>
      </c>
      <c r="P19" s="34">
        <v>2.12</v>
      </c>
      <c r="Q19" s="34">
        <v>2.15</v>
      </c>
      <c r="R19" s="34">
        <v>2.12</v>
      </c>
      <c r="S19" s="34">
        <v>1.96</v>
      </c>
      <c r="T19" s="34">
        <v>1.82</v>
      </c>
      <c r="U19" s="34">
        <v>1.63</v>
      </c>
      <c r="V19" s="34">
        <v>1.62</v>
      </c>
      <c r="W19" s="34">
        <v>1.58</v>
      </c>
      <c r="X19" s="34">
        <v>1.54</v>
      </c>
      <c r="Y19" s="35">
        <v>1.64</v>
      </c>
      <c r="Z19" s="34">
        <v>1.62</v>
      </c>
      <c r="AA19" s="34">
        <v>1.41</v>
      </c>
      <c r="AB19" s="34">
        <v>0.76</v>
      </c>
      <c r="AC19" s="34">
        <v>0.54</v>
      </c>
      <c r="AD19" s="34">
        <v>0.43</v>
      </c>
      <c r="AE19" s="34">
        <v>0.4</v>
      </c>
      <c r="AF19" s="34">
        <v>0.38</v>
      </c>
      <c r="AG19" s="34">
        <v>0.59</v>
      </c>
      <c r="AH19" s="34">
        <v>0.48</v>
      </c>
      <c r="AI19" s="34">
        <v>0.56999999999999995</v>
      </c>
      <c r="AJ19" s="34">
        <v>0.67</v>
      </c>
      <c r="AK19" s="34">
        <v>0.7</v>
      </c>
      <c r="AL19" s="34">
        <v>0.48</v>
      </c>
      <c r="AM19" s="35">
        <v>0.35</v>
      </c>
      <c r="AN19" s="34">
        <v>0.31</v>
      </c>
      <c r="AO19" s="34">
        <v>0.42</v>
      </c>
      <c r="AP19" s="34">
        <v>0.52</v>
      </c>
      <c r="AQ19" s="34">
        <v>0.53</v>
      </c>
      <c r="AR19" s="34">
        <v>0.52</v>
      </c>
      <c r="AS19" s="34">
        <v>0.46</v>
      </c>
      <c r="AT19" s="37"/>
    </row>
    <row r="20" spans="1:76" x14ac:dyDescent="0.25">
      <c r="A20" s="34" t="s">
        <v>38</v>
      </c>
      <c r="B20" s="34" t="s">
        <v>39</v>
      </c>
      <c r="C20" s="34">
        <v>0.17</v>
      </c>
      <c r="D20" s="34">
        <v>0.16</v>
      </c>
      <c r="E20" s="34">
        <v>0.13</v>
      </c>
      <c r="F20" s="34">
        <v>0.14000000000000001</v>
      </c>
      <c r="G20" s="34">
        <v>0.12</v>
      </c>
      <c r="H20" s="34">
        <v>0.13</v>
      </c>
      <c r="I20" s="34">
        <v>0.14000000000000001</v>
      </c>
      <c r="J20" s="34">
        <v>0.16</v>
      </c>
      <c r="K20" s="35">
        <v>0.15</v>
      </c>
      <c r="L20" s="34">
        <v>0.14000000000000001</v>
      </c>
      <c r="M20" s="34">
        <v>0.13</v>
      </c>
      <c r="N20" s="34">
        <v>0.16</v>
      </c>
      <c r="O20" s="34">
        <v>0.14000000000000001</v>
      </c>
      <c r="P20" s="34">
        <v>0.17</v>
      </c>
      <c r="Q20" s="34">
        <v>0.16</v>
      </c>
      <c r="R20" s="34">
        <v>0.17</v>
      </c>
      <c r="S20" s="34">
        <v>0.14000000000000001</v>
      </c>
      <c r="T20" s="34">
        <v>0.15</v>
      </c>
      <c r="U20" s="34">
        <v>0.12</v>
      </c>
      <c r="V20" s="34">
        <v>0.15</v>
      </c>
      <c r="W20" s="34">
        <v>0.13</v>
      </c>
      <c r="X20" s="34">
        <v>0.12</v>
      </c>
      <c r="Y20" s="35">
        <v>0.11</v>
      </c>
      <c r="Z20" s="34">
        <v>0.16</v>
      </c>
      <c r="AA20" s="34">
        <v>0.31</v>
      </c>
      <c r="AB20" s="34">
        <v>0.41</v>
      </c>
      <c r="AC20" s="34">
        <v>0.31</v>
      </c>
      <c r="AD20" s="34">
        <v>0.27</v>
      </c>
      <c r="AE20" s="34">
        <v>0.27</v>
      </c>
      <c r="AF20" s="34">
        <v>0.3</v>
      </c>
      <c r="AG20" s="34">
        <v>0.47</v>
      </c>
      <c r="AH20" s="34">
        <v>0.37</v>
      </c>
      <c r="AI20" s="34">
        <v>0.33</v>
      </c>
      <c r="AJ20" s="34">
        <v>0.34</v>
      </c>
      <c r="AK20" s="34">
        <v>0.32</v>
      </c>
      <c r="AL20" s="34">
        <v>0.3</v>
      </c>
      <c r="AM20" s="35">
        <v>0.24</v>
      </c>
      <c r="AN20" s="34">
        <v>0.2</v>
      </c>
      <c r="AO20" s="34">
        <v>0.31</v>
      </c>
      <c r="AP20" s="34">
        <v>0.27</v>
      </c>
      <c r="AQ20" s="34">
        <v>0.27</v>
      </c>
      <c r="AR20" s="34">
        <v>0.26</v>
      </c>
      <c r="AS20" s="34">
        <v>0.22</v>
      </c>
      <c r="AT20" s="37"/>
    </row>
    <row r="21" spans="1:76" x14ac:dyDescent="0.25">
      <c r="A21" s="34" t="s">
        <v>40</v>
      </c>
      <c r="B21" s="34" t="s">
        <v>41</v>
      </c>
      <c r="C21" s="34">
        <v>0.87</v>
      </c>
      <c r="D21" s="34">
        <v>0.72</v>
      </c>
      <c r="E21" s="34">
        <v>0.54</v>
      </c>
      <c r="F21" s="34">
        <v>0.6</v>
      </c>
      <c r="G21" s="34">
        <v>0.57999999999999996</v>
      </c>
      <c r="H21" s="34">
        <v>0.73</v>
      </c>
      <c r="I21" s="34">
        <v>0.78</v>
      </c>
      <c r="J21" s="34">
        <v>0.7</v>
      </c>
      <c r="K21" s="35">
        <v>0.68</v>
      </c>
      <c r="L21" s="34">
        <v>0.56000000000000005</v>
      </c>
      <c r="M21" s="34">
        <v>0.62</v>
      </c>
      <c r="N21" s="34">
        <v>0.72</v>
      </c>
      <c r="O21" s="34">
        <v>0.86</v>
      </c>
      <c r="P21" s="34">
        <v>0.7</v>
      </c>
      <c r="Q21" s="34">
        <v>0.68</v>
      </c>
      <c r="R21" s="34">
        <v>0.61</v>
      </c>
      <c r="S21" s="34">
        <v>0.73</v>
      </c>
      <c r="T21" s="34">
        <v>0.94</v>
      </c>
      <c r="U21" s="34">
        <v>0.82</v>
      </c>
      <c r="V21" s="34">
        <v>0.71</v>
      </c>
      <c r="W21" s="34">
        <v>0.72</v>
      </c>
      <c r="X21" s="34">
        <v>0.63</v>
      </c>
      <c r="Y21" s="35">
        <v>0.5</v>
      </c>
      <c r="Z21" s="34">
        <v>0.7</v>
      </c>
      <c r="AA21" s="34">
        <v>1.99</v>
      </c>
      <c r="AB21" s="34">
        <v>2.84</v>
      </c>
      <c r="AC21" s="34">
        <v>2.65</v>
      </c>
      <c r="AD21" s="34">
        <v>2.73</v>
      </c>
      <c r="AE21" s="34">
        <v>3.23</v>
      </c>
      <c r="AF21" s="34">
        <v>3.15</v>
      </c>
      <c r="AG21" s="34">
        <v>3.73</v>
      </c>
      <c r="AH21" s="34">
        <v>2.85</v>
      </c>
      <c r="AI21" s="34">
        <v>2.31</v>
      </c>
      <c r="AJ21" s="34">
        <v>2.23</v>
      </c>
      <c r="AK21" s="34">
        <v>1.98</v>
      </c>
      <c r="AL21" s="34">
        <v>1.56</v>
      </c>
      <c r="AM21" s="35">
        <v>1.23</v>
      </c>
      <c r="AN21" s="34">
        <v>0.98</v>
      </c>
      <c r="AO21" s="34">
        <v>1.57</v>
      </c>
      <c r="AP21" s="34">
        <v>1.52</v>
      </c>
      <c r="AQ21" s="34">
        <v>1.84</v>
      </c>
      <c r="AR21" s="34">
        <v>1.7</v>
      </c>
      <c r="AS21" s="34">
        <v>1.6</v>
      </c>
      <c r="AT21" s="37"/>
    </row>
    <row r="22" spans="1:76" x14ac:dyDescent="0.25">
      <c r="A22" s="34" t="s">
        <v>42</v>
      </c>
      <c r="B22" s="34" t="s">
        <v>43</v>
      </c>
      <c r="C22" s="34">
        <v>0.61</v>
      </c>
      <c r="D22" s="34">
        <v>0.39</v>
      </c>
      <c r="E22" s="34">
        <v>0.32</v>
      </c>
      <c r="F22" s="34">
        <v>0.33</v>
      </c>
      <c r="G22" s="34">
        <v>0.28999999999999998</v>
      </c>
      <c r="H22" s="34">
        <v>0.3</v>
      </c>
      <c r="I22" s="34">
        <v>0.36</v>
      </c>
      <c r="J22" s="34">
        <v>0.35</v>
      </c>
      <c r="K22" s="35">
        <v>0.3</v>
      </c>
      <c r="L22" s="34">
        <v>0.27</v>
      </c>
      <c r="M22" s="34">
        <v>0.24</v>
      </c>
      <c r="N22" s="34">
        <v>0.28000000000000003</v>
      </c>
      <c r="O22" s="34">
        <v>0.43</v>
      </c>
      <c r="P22" s="34">
        <v>0.33</v>
      </c>
      <c r="Q22" s="34">
        <v>0.39</v>
      </c>
      <c r="R22" s="34">
        <v>0.37</v>
      </c>
      <c r="S22" s="34">
        <v>0.32</v>
      </c>
      <c r="T22" s="34">
        <v>0.35</v>
      </c>
      <c r="U22" s="34">
        <v>0.38</v>
      </c>
      <c r="V22" s="34">
        <v>0.37</v>
      </c>
      <c r="W22" s="34">
        <v>0.35</v>
      </c>
      <c r="X22" s="34">
        <v>0.39</v>
      </c>
      <c r="Y22" s="35">
        <v>0.35</v>
      </c>
      <c r="Z22" s="34">
        <v>0.36</v>
      </c>
      <c r="AA22" s="34">
        <v>0.57999999999999996</v>
      </c>
      <c r="AB22" s="34">
        <v>0.93</v>
      </c>
      <c r="AC22" s="34">
        <v>0.99</v>
      </c>
      <c r="AD22" s="34">
        <v>1</v>
      </c>
      <c r="AE22" s="34">
        <v>1</v>
      </c>
      <c r="AF22" s="34">
        <v>0.91</v>
      </c>
      <c r="AG22" s="34">
        <v>1.3</v>
      </c>
      <c r="AH22" s="34">
        <v>1.05</v>
      </c>
      <c r="AI22" s="34">
        <v>0.91</v>
      </c>
      <c r="AJ22" s="34">
        <v>0.81</v>
      </c>
      <c r="AK22" s="34">
        <v>0.88</v>
      </c>
      <c r="AL22" s="34">
        <v>0.81</v>
      </c>
      <c r="AM22" s="35">
        <v>0.93</v>
      </c>
      <c r="AN22" s="34">
        <v>1.32</v>
      </c>
      <c r="AO22" s="34">
        <v>1.42</v>
      </c>
      <c r="AP22" s="34">
        <v>0.93</v>
      </c>
      <c r="AQ22" s="34">
        <v>0.8</v>
      </c>
      <c r="AR22" s="34">
        <v>0.73</v>
      </c>
      <c r="AS22" s="34">
        <v>0.79</v>
      </c>
      <c r="AT22" s="37"/>
    </row>
    <row r="23" spans="1:76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7"/>
    </row>
    <row r="24" spans="1:76" x14ac:dyDescent="0.25">
      <c r="A24" s="34" t="s">
        <v>2</v>
      </c>
      <c r="B24" s="34" t="s">
        <v>3</v>
      </c>
      <c r="C24" s="34">
        <v>11.84</v>
      </c>
      <c r="D24" s="34">
        <v>13.88</v>
      </c>
      <c r="E24" s="34">
        <v>12.14</v>
      </c>
      <c r="F24" s="34">
        <v>13.48</v>
      </c>
      <c r="G24" s="34">
        <v>12.67</v>
      </c>
      <c r="H24" s="34">
        <v>12.67</v>
      </c>
      <c r="I24" s="34">
        <v>12.22</v>
      </c>
      <c r="J24" s="34">
        <v>12.38</v>
      </c>
      <c r="K24" s="35">
        <v>12.62</v>
      </c>
      <c r="L24" s="34">
        <v>13.07</v>
      </c>
      <c r="M24" s="34">
        <v>14.3</v>
      </c>
      <c r="N24" s="34">
        <v>12.88</v>
      </c>
      <c r="O24" s="34">
        <v>13.52</v>
      </c>
      <c r="P24" s="34">
        <v>11.82</v>
      </c>
      <c r="Q24" s="34">
        <v>11.38</v>
      </c>
      <c r="R24" s="34">
        <v>11.4</v>
      </c>
      <c r="S24" s="34">
        <v>11.68</v>
      </c>
      <c r="T24" s="34">
        <v>13</v>
      </c>
      <c r="U24" s="34">
        <v>12.23</v>
      </c>
      <c r="V24" s="34">
        <v>12.27</v>
      </c>
      <c r="W24" s="34">
        <v>12.57</v>
      </c>
      <c r="X24" s="34">
        <v>12.67</v>
      </c>
      <c r="Y24" s="35">
        <v>13.29</v>
      </c>
      <c r="Z24" s="34">
        <v>12.74</v>
      </c>
      <c r="AA24" s="34">
        <v>11.56</v>
      </c>
      <c r="AB24" s="34">
        <v>8.92</v>
      </c>
      <c r="AC24" s="34">
        <v>4.92</v>
      </c>
      <c r="AD24" s="34">
        <v>3.61</v>
      </c>
      <c r="AE24" s="34">
        <v>2.63</v>
      </c>
      <c r="AF24" s="34">
        <v>2.82</v>
      </c>
      <c r="AG24" s="34">
        <v>2.96</v>
      </c>
      <c r="AH24" s="34">
        <v>3.92</v>
      </c>
      <c r="AI24" s="34">
        <v>3.65</v>
      </c>
      <c r="AJ24" s="34">
        <v>4.13</v>
      </c>
      <c r="AK24" s="34">
        <v>4.84</v>
      </c>
      <c r="AL24" s="34">
        <v>4.7699999999999996</v>
      </c>
      <c r="AM24" s="35">
        <v>3.84</v>
      </c>
      <c r="AN24" s="34">
        <v>3.4</v>
      </c>
      <c r="AO24" s="34">
        <v>3.06</v>
      </c>
      <c r="AP24" s="34">
        <v>3.34</v>
      </c>
      <c r="AQ24" s="34">
        <v>4.93</v>
      </c>
      <c r="AR24" s="34">
        <v>6.1</v>
      </c>
      <c r="AS24" s="34">
        <v>5.84</v>
      </c>
      <c r="AT24" s="37"/>
    </row>
    <row r="25" spans="1:76" x14ac:dyDescent="0.25">
      <c r="A25" s="34" t="s">
        <v>4</v>
      </c>
      <c r="B25" s="34" t="s">
        <v>5</v>
      </c>
      <c r="C25" s="34">
        <v>0.42</v>
      </c>
      <c r="D25" s="34">
        <v>0.69</v>
      </c>
      <c r="E25" s="34">
        <v>0.45</v>
      </c>
      <c r="F25" s="34">
        <v>0.41</v>
      </c>
      <c r="G25" s="34">
        <v>0.46</v>
      </c>
      <c r="H25" s="34">
        <v>0.35</v>
      </c>
      <c r="I25" s="34">
        <v>0.38</v>
      </c>
      <c r="J25" s="34">
        <v>0.45</v>
      </c>
      <c r="K25" s="35">
        <v>0.42</v>
      </c>
      <c r="L25" s="34">
        <v>0.36</v>
      </c>
      <c r="M25" s="34">
        <v>0.28999999999999998</v>
      </c>
      <c r="N25" s="34">
        <v>0.3</v>
      </c>
      <c r="O25" s="34">
        <v>0.4</v>
      </c>
      <c r="P25" s="34">
        <v>0.36</v>
      </c>
      <c r="Q25" s="34">
        <v>0.34</v>
      </c>
      <c r="R25" s="34">
        <v>0.31</v>
      </c>
      <c r="S25" s="34">
        <v>0.35</v>
      </c>
      <c r="T25" s="34">
        <v>0.36</v>
      </c>
      <c r="U25" s="34">
        <v>0.48</v>
      </c>
      <c r="V25" s="34">
        <v>0.48</v>
      </c>
      <c r="W25" s="34">
        <v>0.53</v>
      </c>
      <c r="X25" s="34">
        <v>0.67</v>
      </c>
      <c r="Y25" s="35">
        <v>0.8</v>
      </c>
      <c r="Z25" s="34">
        <v>0.82</v>
      </c>
      <c r="AA25" s="34">
        <v>0.63</v>
      </c>
      <c r="AB25" s="34">
        <v>1.55</v>
      </c>
      <c r="AC25" s="34">
        <v>2.78</v>
      </c>
      <c r="AD25" s="34">
        <v>2.66</v>
      </c>
      <c r="AE25" s="34">
        <v>2.2400000000000002</v>
      </c>
      <c r="AF25" s="34">
        <v>2.27</v>
      </c>
      <c r="AG25" s="34">
        <v>1.89</v>
      </c>
      <c r="AH25" s="34">
        <v>1.95</v>
      </c>
      <c r="AI25" s="34">
        <v>1.75</v>
      </c>
      <c r="AJ25" s="34">
        <v>1.42</v>
      </c>
      <c r="AK25" s="34">
        <v>1.1200000000000001</v>
      </c>
      <c r="AL25" s="34">
        <v>1.18</v>
      </c>
      <c r="AM25" s="35">
        <v>1.2</v>
      </c>
      <c r="AN25" s="34">
        <v>1.25</v>
      </c>
      <c r="AO25" s="34">
        <v>1.52</v>
      </c>
      <c r="AP25" s="34">
        <v>1.81</v>
      </c>
      <c r="AQ25" s="34">
        <v>1.47</v>
      </c>
      <c r="AR25" s="34">
        <v>0.81</v>
      </c>
      <c r="AS25" s="34">
        <v>0.74</v>
      </c>
      <c r="AT25" s="37"/>
    </row>
    <row r="26" spans="1:76" x14ac:dyDescent="0.25">
      <c r="A26" s="34" t="s">
        <v>6</v>
      </c>
      <c r="B26" s="34" t="s">
        <v>7</v>
      </c>
      <c r="C26" s="34">
        <v>4.57</v>
      </c>
      <c r="D26" s="34">
        <v>7.18</v>
      </c>
      <c r="E26" s="34">
        <v>5.22</v>
      </c>
      <c r="F26" s="34">
        <v>5.3</v>
      </c>
      <c r="G26" s="34">
        <v>4.72</v>
      </c>
      <c r="H26" s="34">
        <v>4.99</v>
      </c>
      <c r="I26" s="34">
        <v>4.3600000000000003</v>
      </c>
      <c r="J26" s="34">
        <v>4.66</v>
      </c>
      <c r="K26" s="35">
        <v>4.49</v>
      </c>
      <c r="L26" s="34">
        <v>4.93</v>
      </c>
      <c r="M26" s="34">
        <v>6.68</v>
      </c>
      <c r="N26" s="34">
        <v>5.77</v>
      </c>
      <c r="O26" s="34">
        <v>5.28</v>
      </c>
      <c r="P26" s="34">
        <v>4.51</v>
      </c>
      <c r="Q26" s="34">
        <v>5.18</v>
      </c>
      <c r="R26" s="34">
        <v>5.44</v>
      </c>
      <c r="S26" s="34">
        <v>5.61</v>
      </c>
      <c r="T26" s="34">
        <v>7.63</v>
      </c>
      <c r="U26" s="34">
        <v>6.93</v>
      </c>
      <c r="V26" s="34">
        <v>6.98</v>
      </c>
      <c r="W26" s="34">
        <v>7.43</v>
      </c>
      <c r="X26" s="34">
        <v>7.46</v>
      </c>
      <c r="Y26" s="35">
        <v>7.59</v>
      </c>
      <c r="Z26" s="34">
        <v>7.21</v>
      </c>
      <c r="AA26" s="34">
        <v>5.53</v>
      </c>
      <c r="AB26" s="34">
        <v>3.93</v>
      </c>
      <c r="AC26" s="34">
        <v>2.33</v>
      </c>
      <c r="AD26" s="34">
        <v>1.42</v>
      </c>
      <c r="AE26" s="34">
        <v>1</v>
      </c>
      <c r="AF26" s="34">
        <v>1.01</v>
      </c>
      <c r="AG26" s="34">
        <v>1.0900000000000001</v>
      </c>
      <c r="AH26" s="34">
        <v>1.46</v>
      </c>
      <c r="AI26" s="34">
        <v>1.27</v>
      </c>
      <c r="AJ26" s="34">
        <v>1.56</v>
      </c>
      <c r="AK26" s="34">
        <v>1.79</v>
      </c>
      <c r="AL26" s="34">
        <v>1.69</v>
      </c>
      <c r="AM26" s="35">
        <v>1.1299999999999999</v>
      </c>
      <c r="AN26" s="34">
        <v>0.94</v>
      </c>
      <c r="AO26" s="34">
        <v>0.95</v>
      </c>
      <c r="AP26" s="34">
        <v>1.01</v>
      </c>
      <c r="AQ26" s="34">
        <v>1.37</v>
      </c>
      <c r="AR26" s="34">
        <v>1.61</v>
      </c>
      <c r="AS26" s="34">
        <v>1.53</v>
      </c>
      <c r="AT26" s="37"/>
    </row>
    <row r="27" spans="1:76" x14ac:dyDescent="0.25">
      <c r="A27" s="34" t="s">
        <v>8</v>
      </c>
      <c r="B27" s="34" t="s">
        <v>9</v>
      </c>
      <c r="C27" s="34">
        <v>26.97</v>
      </c>
      <c r="D27" s="34">
        <v>15.43</v>
      </c>
      <c r="E27" s="34">
        <v>35.18</v>
      </c>
      <c r="F27" s="34">
        <v>30.2</v>
      </c>
      <c r="G27" s="34">
        <v>27.71</v>
      </c>
      <c r="H27" s="34">
        <v>29.7</v>
      </c>
      <c r="I27" s="34">
        <v>33.51</v>
      </c>
      <c r="J27" s="34">
        <v>29.3</v>
      </c>
      <c r="K27" s="35">
        <v>30.85</v>
      </c>
      <c r="L27" s="34">
        <v>30.38</v>
      </c>
      <c r="M27" s="34">
        <v>31.5</v>
      </c>
      <c r="N27" s="34">
        <v>32.1</v>
      </c>
      <c r="O27" s="34">
        <v>27.68</v>
      </c>
      <c r="P27" s="34">
        <v>30.87</v>
      </c>
      <c r="Q27" s="34">
        <v>33.25</v>
      </c>
      <c r="R27" s="34">
        <v>32.44</v>
      </c>
      <c r="S27" s="34">
        <v>34.159999999999997</v>
      </c>
      <c r="T27" s="34">
        <v>33.950000000000003</v>
      </c>
      <c r="U27" s="34">
        <v>31.99</v>
      </c>
      <c r="V27" s="34">
        <v>31.37</v>
      </c>
      <c r="W27" s="34">
        <v>29.87</v>
      </c>
      <c r="X27" s="34">
        <v>29.47</v>
      </c>
      <c r="Y27" s="35">
        <v>28.36</v>
      </c>
      <c r="Z27" s="34">
        <v>33.270000000000003</v>
      </c>
      <c r="AA27" s="34">
        <v>33.22</v>
      </c>
      <c r="AB27" s="34">
        <v>21.62</v>
      </c>
      <c r="AC27" s="34">
        <v>12.99</v>
      </c>
      <c r="AD27" s="34">
        <v>9.9499999999999993</v>
      </c>
      <c r="AE27" s="34">
        <v>8.73</v>
      </c>
      <c r="AF27" s="34">
        <v>9.36</v>
      </c>
      <c r="AG27" s="34">
        <v>10.56</v>
      </c>
      <c r="AH27" s="34">
        <v>14.08</v>
      </c>
      <c r="AI27" s="34">
        <v>13.23</v>
      </c>
      <c r="AJ27" s="34">
        <v>14.75</v>
      </c>
      <c r="AK27" s="34">
        <v>20.21</v>
      </c>
      <c r="AL27" s="34">
        <v>19.059999999999999</v>
      </c>
      <c r="AM27" s="35">
        <v>14.07</v>
      </c>
      <c r="AN27" s="34">
        <v>10.96</v>
      </c>
      <c r="AO27" s="34">
        <v>9.52</v>
      </c>
      <c r="AP27" s="34">
        <v>8.85</v>
      </c>
      <c r="AQ27" s="34">
        <v>13.46</v>
      </c>
      <c r="AR27" s="34">
        <v>26.42</v>
      </c>
      <c r="AS27" s="34">
        <v>30.82</v>
      </c>
      <c r="AT27" s="37"/>
    </row>
    <row r="28" spans="1:76" x14ac:dyDescent="0.25">
      <c r="A28" s="34" t="s">
        <v>10</v>
      </c>
      <c r="B28" s="34" t="s">
        <v>11</v>
      </c>
      <c r="C28" s="34">
        <v>0.19</v>
      </c>
      <c r="D28" s="34">
        <v>0.32</v>
      </c>
      <c r="E28" s="34">
        <v>0.19</v>
      </c>
      <c r="F28" s="34">
        <v>0.16</v>
      </c>
      <c r="G28" s="34">
        <v>0.2</v>
      </c>
      <c r="H28" s="34">
        <v>0.19</v>
      </c>
      <c r="I28" s="34">
        <v>0.24</v>
      </c>
      <c r="J28" s="34">
        <v>0.25</v>
      </c>
      <c r="K28" s="35">
        <v>0.3</v>
      </c>
      <c r="L28" s="34">
        <v>0.28000000000000003</v>
      </c>
      <c r="M28" s="34">
        <v>0.21</v>
      </c>
      <c r="N28" s="34">
        <v>0.27</v>
      </c>
      <c r="O28" s="34">
        <v>0.2</v>
      </c>
      <c r="P28" s="34">
        <v>0.26</v>
      </c>
      <c r="Q28" s="34">
        <v>0.26</v>
      </c>
      <c r="R28" s="34">
        <v>0.25</v>
      </c>
      <c r="S28" s="34">
        <v>0.24</v>
      </c>
      <c r="T28" s="34">
        <v>0.19</v>
      </c>
      <c r="U28" s="34">
        <v>0.22</v>
      </c>
      <c r="V28" s="34">
        <v>0.23</v>
      </c>
      <c r="W28" s="34">
        <v>0.23</v>
      </c>
      <c r="X28" s="34">
        <v>0.22</v>
      </c>
      <c r="Y28" s="35">
        <v>0.18</v>
      </c>
      <c r="Z28" s="34">
        <v>0.17</v>
      </c>
      <c r="AA28" s="34">
        <v>0.2</v>
      </c>
      <c r="AB28" s="34">
        <v>0.33</v>
      </c>
      <c r="AC28" s="34">
        <v>0.63</v>
      </c>
      <c r="AD28" s="34">
        <v>0.43</v>
      </c>
      <c r="AE28" s="34">
        <v>0.44</v>
      </c>
      <c r="AF28" s="34">
        <v>0.65</v>
      </c>
      <c r="AG28" s="34">
        <v>0.6</v>
      </c>
      <c r="AH28" s="34">
        <v>0.72</v>
      </c>
      <c r="AI28" s="34">
        <v>0.68</v>
      </c>
      <c r="AJ28" s="34">
        <v>0.67</v>
      </c>
      <c r="AK28" s="34">
        <v>0.66</v>
      </c>
      <c r="AL28" s="34">
        <v>0.65</v>
      </c>
      <c r="AM28" s="35">
        <v>0.64</v>
      </c>
      <c r="AN28" s="34">
        <v>0.47</v>
      </c>
      <c r="AO28" s="34">
        <v>0.39</v>
      </c>
      <c r="AP28" s="34">
        <v>0.49</v>
      </c>
      <c r="AQ28" s="34">
        <v>0.62</v>
      </c>
      <c r="AR28" s="34">
        <v>0.49</v>
      </c>
      <c r="AS28" s="34">
        <v>0.43</v>
      </c>
      <c r="AT28" s="37"/>
    </row>
    <row r="29" spans="1:76" x14ac:dyDescent="0.25">
      <c r="A29" s="34" t="s">
        <v>12</v>
      </c>
      <c r="B29" s="34" t="s">
        <v>13</v>
      </c>
      <c r="C29" s="34">
        <v>19.809999999999999</v>
      </c>
      <c r="D29" s="34">
        <v>13.85</v>
      </c>
      <c r="E29" s="34">
        <v>14.39</v>
      </c>
      <c r="F29" s="34">
        <v>16.14</v>
      </c>
      <c r="G29" s="34">
        <v>18.37</v>
      </c>
      <c r="H29" s="34">
        <v>18.98</v>
      </c>
      <c r="I29" s="34">
        <v>16.739999999999998</v>
      </c>
      <c r="J29" s="34">
        <v>17.52</v>
      </c>
      <c r="K29" s="35">
        <v>17.09</v>
      </c>
      <c r="L29" s="34">
        <v>17.13</v>
      </c>
      <c r="M29" s="34">
        <v>15.66</v>
      </c>
      <c r="N29" s="34">
        <v>16.38</v>
      </c>
      <c r="O29" s="34">
        <v>17.75</v>
      </c>
      <c r="P29" s="34">
        <v>16.2</v>
      </c>
      <c r="Q29" s="34">
        <v>15.57</v>
      </c>
      <c r="R29" s="34">
        <v>16.07</v>
      </c>
      <c r="S29" s="34">
        <v>14.27</v>
      </c>
      <c r="T29" s="34">
        <v>11.95</v>
      </c>
      <c r="U29" s="34">
        <v>11.4</v>
      </c>
      <c r="V29" s="34">
        <v>10.9</v>
      </c>
      <c r="W29" s="34">
        <v>9.43</v>
      </c>
      <c r="X29" s="34">
        <v>8.5500000000000007</v>
      </c>
      <c r="Y29" s="35">
        <v>7.97</v>
      </c>
      <c r="Z29" s="34">
        <v>7.75</v>
      </c>
      <c r="AA29" s="34">
        <v>8.6199999999999992</v>
      </c>
      <c r="AB29" s="34">
        <v>8.82</v>
      </c>
      <c r="AC29" s="34">
        <v>4.71</v>
      </c>
      <c r="AD29" s="34">
        <v>3.59</v>
      </c>
      <c r="AE29" s="34">
        <v>2.79</v>
      </c>
      <c r="AF29" s="34">
        <v>3.01</v>
      </c>
      <c r="AG29" s="34">
        <v>3.36</v>
      </c>
      <c r="AH29" s="34">
        <v>4.49</v>
      </c>
      <c r="AI29" s="34">
        <v>4.2699999999999996</v>
      </c>
      <c r="AJ29" s="34">
        <v>5.0199999999999996</v>
      </c>
      <c r="AK29" s="34">
        <v>5.82</v>
      </c>
      <c r="AL29" s="34">
        <v>5.29</v>
      </c>
      <c r="AM29" s="35">
        <v>4.41</v>
      </c>
      <c r="AN29" s="34">
        <v>3.66</v>
      </c>
      <c r="AO29" s="34">
        <v>3.11</v>
      </c>
      <c r="AP29" s="34">
        <v>3.47</v>
      </c>
      <c r="AQ29" s="34">
        <v>6.22</v>
      </c>
      <c r="AR29" s="34">
        <v>7.92</v>
      </c>
      <c r="AS29" s="34">
        <v>8.44</v>
      </c>
      <c r="AT29" s="37"/>
    </row>
    <row r="30" spans="1:76" x14ac:dyDescent="0.25">
      <c r="A30" s="34" t="s">
        <v>14</v>
      </c>
      <c r="B30" s="34" t="s">
        <v>15</v>
      </c>
      <c r="C30" s="34">
        <v>10.97</v>
      </c>
      <c r="D30" s="34">
        <v>7.81</v>
      </c>
      <c r="E30" s="34">
        <v>7.23</v>
      </c>
      <c r="F30" s="34">
        <v>8.93</v>
      </c>
      <c r="G30" s="34">
        <v>10.32</v>
      </c>
      <c r="H30" s="34">
        <v>9.5</v>
      </c>
      <c r="I30" s="34">
        <v>8.56</v>
      </c>
      <c r="J30" s="34">
        <v>9.66</v>
      </c>
      <c r="K30" s="35">
        <v>9.0299999999999994</v>
      </c>
      <c r="L30" s="34">
        <v>9.34</v>
      </c>
      <c r="M30" s="34">
        <v>8.39</v>
      </c>
      <c r="N30" s="34">
        <v>8.6999999999999993</v>
      </c>
      <c r="O30" s="34">
        <v>8.94</v>
      </c>
      <c r="P30" s="34">
        <v>8.4600000000000009</v>
      </c>
      <c r="Q30" s="34">
        <v>7.78</v>
      </c>
      <c r="R30" s="34">
        <v>7.3</v>
      </c>
      <c r="S30" s="34">
        <v>6.91</v>
      </c>
      <c r="T30" s="34">
        <v>6.33</v>
      </c>
      <c r="U30" s="34">
        <v>5.87</v>
      </c>
      <c r="V30" s="34">
        <v>6.1</v>
      </c>
      <c r="W30" s="34">
        <v>5.52</v>
      </c>
      <c r="X30" s="34">
        <v>5.22</v>
      </c>
      <c r="Y30" s="35">
        <v>5.15</v>
      </c>
      <c r="Z30" s="34">
        <v>4.79</v>
      </c>
      <c r="AA30" s="34">
        <v>5.26</v>
      </c>
      <c r="AB30" s="34">
        <v>5.6</v>
      </c>
      <c r="AC30" s="34">
        <v>3.58</v>
      </c>
      <c r="AD30" s="34">
        <v>3.41</v>
      </c>
      <c r="AE30" s="34">
        <v>2.97</v>
      </c>
      <c r="AF30" s="34">
        <v>3.06</v>
      </c>
      <c r="AG30" s="34">
        <v>3.09</v>
      </c>
      <c r="AH30" s="34">
        <v>3.83</v>
      </c>
      <c r="AI30" s="34">
        <v>3.37</v>
      </c>
      <c r="AJ30" s="34">
        <v>4.2</v>
      </c>
      <c r="AK30" s="34">
        <v>4.09</v>
      </c>
      <c r="AL30" s="34">
        <v>4.17</v>
      </c>
      <c r="AM30" s="35">
        <v>3</v>
      </c>
      <c r="AN30" s="34">
        <v>2.5499999999999998</v>
      </c>
      <c r="AO30" s="34">
        <v>2.48</v>
      </c>
      <c r="AP30" s="34">
        <v>3.53</v>
      </c>
      <c r="AQ30" s="34">
        <v>4.1500000000000004</v>
      </c>
      <c r="AR30" s="34">
        <v>4.04</v>
      </c>
      <c r="AS30" s="34">
        <v>4.09</v>
      </c>
      <c r="AT30" s="37"/>
    </row>
    <row r="31" spans="1:76" x14ac:dyDescent="0.25">
      <c r="A31" s="34" t="s">
        <v>16</v>
      </c>
      <c r="B31" s="34" t="s">
        <v>17</v>
      </c>
      <c r="C31" s="34">
        <v>1</v>
      </c>
      <c r="D31" s="34">
        <v>1.48</v>
      </c>
      <c r="E31" s="34">
        <v>0.96</v>
      </c>
      <c r="F31" s="34">
        <v>0.81</v>
      </c>
      <c r="G31" s="34">
        <v>0.85</v>
      </c>
      <c r="H31" s="34">
        <v>0.72</v>
      </c>
      <c r="I31" s="34">
        <v>0.78</v>
      </c>
      <c r="J31" s="34">
        <v>0.85</v>
      </c>
      <c r="K31" s="35">
        <v>0.91</v>
      </c>
      <c r="L31" s="34">
        <v>0.89</v>
      </c>
      <c r="M31" s="34">
        <v>0.91</v>
      </c>
      <c r="N31" s="34">
        <v>0.85</v>
      </c>
      <c r="O31" s="34">
        <v>0.9</v>
      </c>
      <c r="P31" s="34">
        <v>0.99</v>
      </c>
      <c r="Q31" s="34">
        <v>0.78</v>
      </c>
      <c r="R31" s="34">
        <v>0.85</v>
      </c>
      <c r="S31" s="34">
        <v>0.78</v>
      </c>
      <c r="T31" s="34">
        <v>0.67</v>
      </c>
      <c r="U31" s="34">
        <v>0.77</v>
      </c>
      <c r="V31" s="34">
        <v>0.88</v>
      </c>
      <c r="W31" s="34">
        <v>0.78</v>
      </c>
      <c r="X31" s="34">
        <v>0.68</v>
      </c>
      <c r="Y31" s="35">
        <v>0.82</v>
      </c>
      <c r="Z31" s="34">
        <v>0.61</v>
      </c>
      <c r="AA31" s="34">
        <v>0.74</v>
      </c>
      <c r="AB31" s="34">
        <v>1.75</v>
      </c>
      <c r="AC31" s="34">
        <v>3.84</v>
      </c>
      <c r="AD31" s="34">
        <v>4.41</v>
      </c>
      <c r="AE31" s="34">
        <v>4.46</v>
      </c>
      <c r="AF31" s="34">
        <v>4</v>
      </c>
      <c r="AG31" s="34">
        <v>3.83</v>
      </c>
      <c r="AH31" s="34">
        <v>4.22</v>
      </c>
      <c r="AI31" s="34">
        <v>3.57</v>
      </c>
      <c r="AJ31" s="34">
        <v>3.44</v>
      </c>
      <c r="AK31" s="34">
        <v>2.78</v>
      </c>
      <c r="AL31" s="34">
        <v>2.81</v>
      </c>
      <c r="AM31" s="35">
        <v>2.79</v>
      </c>
      <c r="AN31" s="34">
        <v>2.78</v>
      </c>
      <c r="AO31" s="34">
        <v>2.98</v>
      </c>
      <c r="AP31" s="34">
        <v>4.17</v>
      </c>
      <c r="AQ31" s="34">
        <v>3.47</v>
      </c>
      <c r="AR31" s="34">
        <v>2.35</v>
      </c>
      <c r="AS31" s="34">
        <v>2.44</v>
      </c>
      <c r="AT31" s="37"/>
    </row>
    <row r="32" spans="1:76" x14ac:dyDescent="0.25">
      <c r="A32" s="34" t="s">
        <v>18</v>
      </c>
      <c r="B32" s="34" t="s">
        <v>19</v>
      </c>
      <c r="C32" s="34">
        <v>0.99</v>
      </c>
      <c r="D32" s="34">
        <v>1.55</v>
      </c>
      <c r="E32" s="34">
        <v>0.86</v>
      </c>
      <c r="F32" s="34">
        <v>0.79</v>
      </c>
      <c r="G32" s="34">
        <v>0.79</v>
      </c>
      <c r="H32" s="34">
        <v>0.77</v>
      </c>
      <c r="I32" s="34">
        <v>0.81</v>
      </c>
      <c r="J32" s="34">
        <v>0.72</v>
      </c>
      <c r="K32" s="35">
        <v>0.65</v>
      </c>
      <c r="L32" s="34">
        <v>0.72</v>
      </c>
      <c r="M32" s="34">
        <v>0.59</v>
      </c>
      <c r="N32" s="34">
        <v>0.55000000000000004</v>
      </c>
      <c r="O32" s="34">
        <v>0.66</v>
      </c>
      <c r="P32" s="34">
        <v>0.81</v>
      </c>
      <c r="Q32" s="34">
        <v>0.74</v>
      </c>
      <c r="R32" s="34">
        <v>0.6</v>
      </c>
      <c r="S32" s="34">
        <v>0.7</v>
      </c>
      <c r="T32" s="34">
        <v>0.73</v>
      </c>
      <c r="U32" s="34">
        <v>0.84</v>
      </c>
      <c r="V32" s="34">
        <v>0.99</v>
      </c>
      <c r="W32" s="34">
        <v>0.95</v>
      </c>
      <c r="X32" s="34">
        <v>0.94</v>
      </c>
      <c r="Y32" s="35">
        <v>0.91</v>
      </c>
      <c r="Z32" s="34">
        <v>1</v>
      </c>
      <c r="AA32" s="34">
        <v>1.19</v>
      </c>
      <c r="AB32" s="34">
        <v>1.55</v>
      </c>
      <c r="AC32" s="34">
        <v>3.08</v>
      </c>
      <c r="AD32" s="34">
        <v>3.66</v>
      </c>
      <c r="AE32" s="34">
        <v>4.3600000000000003</v>
      </c>
      <c r="AF32" s="34">
        <v>4.16</v>
      </c>
      <c r="AG32" s="34">
        <v>3.68</v>
      </c>
      <c r="AH32" s="34">
        <v>4.01</v>
      </c>
      <c r="AI32" s="34">
        <v>3.75</v>
      </c>
      <c r="AJ32" s="34">
        <v>3.7</v>
      </c>
      <c r="AK32" s="34">
        <v>3.38</v>
      </c>
      <c r="AL32" s="34">
        <v>3.24</v>
      </c>
      <c r="AM32" s="35">
        <v>2.86</v>
      </c>
      <c r="AN32" s="34">
        <v>3.11</v>
      </c>
      <c r="AO32" s="34">
        <v>3.21</v>
      </c>
      <c r="AP32" s="34">
        <v>4.28</v>
      </c>
      <c r="AQ32" s="34">
        <v>3.41</v>
      </c>
      <c r="AR32" s="34">
        <v>2.21</v>
      </c>
      <c r="AS32" s="34">
        <v>2.0099999999999998</v>
      </c>
      <c r="AT32" s="37"/>
    </row>
    <row r="33" spans="1:76" x14ac:dyDescent="0.25">
      <c r="A33" s="34" t="s">
        <v>20</v>
      </c>
      <c r="B33" s="34" t="s">
        <v>21</v>
      </c>
      <c r="C33" s="34">
        <v>1.27</v>
      </c>
      <c r="D33" s="34">
        <v>1.99</v>
      </c>
      <c r="E33" s="34">
        <v>1.22</v>
      </c>
      <c r="F33" s="34">
        <v>1.0900000000000001</v>
      </c>
      <c r="G33" s="34">
        <v>1.37</v>
      </c>
      <c r="H33" s="34">
        <v>1.1499999999999999</v>
      </c>
      <c r="I33" s="34">
        <v>1.03</v>
      </c>
      <c r="J33" s="34">
        <v>1.17</v>
      </c>
      <c r="K33" s="35">
        <v>1.18</v>
      </c>
      <c r="L33" s="34">
        <v>1.17</v>
      </c>
      <c r="M33" s="34">
        <v>0.98</v>
      </c>
      <c r="N33" s="34">
        <v>0.88</v>
      </c>
      <c r="O33" s="34">
        <v>1.1100000000000001</v>
      </c>
      <c r="P33" s="34">
        <v>1.19</v>
      </c>
      <c r="Q33" s="34">
        <v>0.99</v>
      </c>
      <c r="R33" s="34">
        <v>1.05</v>
      </c>
      <c r="S33" s="34">
        <v>1.02</v>
      </c>
      <c r="T33" s="34">
        <v>1.02</v>
      </c>
      <c r="U33" s="34">
        <v>1.1000000000000001</v>
      </c>
      <c r="V33" s="34">
        <v>1.1399999999999999</v>
      </c>
      <c r="W33" s="34">
        <v>1.1299999999999999</v>
      </c>
      <c r="X33" s="34">
        <v>1.18</v>
      </c>
      <c r="Y33" s="35">
        <v>1.04</v>
      </c>
      <c r="Z33" s="34">
        <v>0.89</v>
      </c>
      <c r="AA33" s="34">
        <v>0.94</v>
      </c>
      <c r="AB33" s="34">
        <v>1.48</v>
      </c>
      <c r="AC33" s="34">
        <v>2.23</v>
      </c>
      <c r="AD33" s="34">
        <v>2.36</v>
      </c>
      <c r="AE33" s="34">
        <v>2.41</v>
      </c>
      <c r="AF33" s="34">
        <v>2.63</v>
      </c>
      <c r="AG33" s="34">
        <v>2.39</v>
      </c>
      <c r="AH33" s="34">
        <v>2.83</v>
      </c>
      <c r="AI33" s="34">
        <v>2.09</v>
      </c>
      <c r="AJ33" s="34">
        <v>2.25</v>
      </c>
      <c r="AK33" s="34">
        <v>1.69</v>
      </c>
      <c r="AL33" s="34">
        <v>1.73</v>
      </c>
      <c r="AM33" s="35">
        <v>1.33</v>
      </c>
      <c r="AN33" s="34">
        <v>1.34</v>
      </c>
      <c r="AO33" s="34">
        <v>1.07</v>
      </c>
      <c r="AP33" s="34">
        <v>1.19</v>
      </c>
      <c r="AQ33" s="34">
        <v>1.02</v>
      </c>
      <c r="AR33" s="34">
        <v>0.81</v>
      </c>
      <c r="AS33" s="34">
        <v>0.65</v>
      </c>
      <c r="AT33" s="37"/>
    </row>
    <row r="34" spans="1:76" x14ac:dyDescent="0.25">
      <c r="A34" s="34" t="s">
        <v>22</v>
      </c>
      <c r="B34" s="34" t="s">
        <v>23</v>
      </c>
      <c r="C34" s="34">
        <v>0.9</v>
      </c>
      <c r="D34" s="34">
        <v>1.45</v>
      </c>
      <c r="E34" s="34">
        <v>0.87</v>
      </c>
      <c r="F34" s="34">
        <v>0.9</v>
      </c>
      <c r="G34" s="34">
        <v>0.98</v>
      </c>
      <c r="H34" s="34">
        <v>0.99</v>
      </c>
      <c r="I34" s="34">
        <v>0.91</v>
      </c>
      <c r="J34" s="34">
        <v>1.01</v>
      </c>
      <c r="K34" s="35">
        <v>0.86</v>
      </c>
      <c r="L34" s="34">
        <v>0.94</v>
      </c>
      <c r="M34" s="34">
        <v>1.06</v>
      </c>
      <c r="N34" s="34">
        <v>0.97</v>
      </c>
      <c r="O34" s="34">
        <v>1.22</v>
      </c>
      <c r="P34" s="34">
        <v>1.07</v>
      </c>
      <c r="Q34" s="34">
        <v>1.07</v>
      </c>
      <c r="R34" s="34">
        <v>1.3</v>
      </c>
      <c r="S34" s="34">
        <v>1.1200000000000001</v>
      </c>
      <c r="T34" s="34">
        <v>1.1000000000000001</v>
      </c>
      <c r="U34" s="34">
        <v>1.08</v>
      </c>
      <c r="V34" s="34">
        <v>1.1499999999999999</v>
      </c>
      <c r="W34" s="34">
        <v>1.1599999999999999</v>
      </c>
      <c r="X34" s="34">
        <v>1.1200000000000001</v>
      </c>
      <c r="Y34" s="35">
        <v>1.1000000000000001</v>
      </c>
      <c r="Z34" s="34">
        <v>1.1200000000000001</v>
      </c>
      <c r="AA34" s="34">
        <v>1.21</v>
      </c>
      <c r="AB34" s="34">
        <v>1.48</v>
      </c>
      <c r="AC34" s="34">
        <v>1.0900000000000001</v>
      </c>
      <c r="AD34" s="34">
        <v>1</v>
      </c>
      <c r="AE34" s="34">
        <v>0.78</v>
      </c>
      <c r="AF34" s="34">
        <v>0.73</v>
      </c>
      <c r="AG34" s="34">
        <v>0.79</v>
      </c>
      <c r="AH34" s="34">
        <v>0.75</v>
      </c>
      <c r="AI34" s="34">
        <v>0.61</v>
      </c>
      <c r="AJ34" s="34">
        <v>0.77</v>
      </c>
      <c r="AK34" s="34">
        <v>0.71</v>
      </c>
      <c r="AL34" s="34">
        <v>0.6</v>
      </c>
      <c r="AM34" s="35">
        <v>0.47</v>
      </c>
      <c r="AN34" s="34">
        <v>0.47</v>
      </c>
      <c r="AO34" s="34">
        <v>0.5</v>
      </c>
      <c r="AP34" s="34">
        <v>0.51</v>
      </c>
      <c r="AQ34" s="34">
        <v>0.62</v>
      </c>
      <c r="AR34" s="34">
        <v>0.56999999999999995</v>
      </c>
      <c r="AS34" s="34">
        <v>0.48</v>
      </c>
      <c r="AT34" s="37"/>
    </row>
    <row r="35" spans="1:76" x14ac:dyDescent="0.25">
      <c r="A35" s="34" t="s">
        <v>24</v>
      </c>
      <c r="B35" s="34" t="s">
        <v>25</v>
      </c>
      <c r="C35" s="34">
        <v>0.24</v>
      </c>
      <c r="D35" s="34">
        <v>0.4</v>
      </c>
      <c r="E35" s="34">
        <v>0.24</v>
      </c>
      <c r="F35" s="34">
        <v>0.2</v>
      </c>
      <c r="G35" s="34">
        <v>0.24</v>
      </c>
      <c r="H35" s="34">
        <v>0.19</v>
      </c>
      <c r="I35" s="34">
        <v>0.19</v>
      </c>
      <c r="J35" s="34">
        <v>0.21</v>
      </c>
      <c r="K35" s="35">
        <v>0.17</v>
      </c>
      <c r="L35" s="34">
        <v>0.2</v>
      </c>
      <c r="M35" s="34">
        <v>0.26</v>
      </c>
      <c r="N35" s="34">
        <v>0.25</v>
      </c>
      <c r="O35" s="34">
        <v>0.31</v>
      </c>
      <c r="P35" s="34">
        <v>0.38</v>
      </c>
      <c r="Q35" s="34">
        <v>0.37</v>
      </c>
      <c r="R35" s="34">
        <v>0.3</v>
      </c>
      <c r="S35" s="34">
        <v>0.24</v>
      </c>
      <c r="T35" s="34">
        <v>0.32</v>
      </c>
      <c r="U35" s="34">
        <v>0.38</v>
      </c>
      <c r="V35" s="34">
        <v>0.42</v>
      </c>
      <c r="W35" s="34">
        <v>0.43</v>
      </c>
      <c r="X35" s="34">
        <v>0.51</v>
      </c>
      <c r="Y35" s="35">
        <v>0.53</v>
      </c>
      <c r="Z35" s="34">
        <v>0.42</v>
      </c>
      <c r="AA35" s="34">
        <v>0.35</v>
      </c>
      <c r="AB35" s="34">
        <v>0.81</v>
      </c>
      <c r="AC35" s="34">
        <v>2.29</v>
      </c>
      <c r="AD35" s="34">
        <v>2.83</v>
      </c>
      <c r="AE35" s="34">
        <v>2.64</v>
      </c>
      <c r="AF35" s="34">
        <v>2.93</v>
      </c>
      <c r="AG35" s="34">
        <v>2.59</v>
      </c>
      <c r="AH35" s="34">
        <v>3.03</v>
      </c>
      <c r="AI35" s="34">
        <v>2.52</v>
      </c>
      <c r="AJ35" s="34">
        <v>2.04</v>
      </c>
      <c r="AK35" s="34">
        <v>1.36</v>
      </c>
      <c r="AL35" s="34">
        <v>1.66</v>
      </c>
      <c r="AM35" s="35">
        <v>1.82</v>
      </c>
      <c r="AN35" s="34">
        <v>2.25</v>
      </c>
      <c r="AO35" s="34">
        <v>1.95</v>
      </c>
      <c r="AP35" s="34">
        <v>1.65</v>
      </c>
      <c r="AQ35" s="34">
        <v>1.62</v>
      </c>
      <c r="AR35" s="34">
        <v>1.17</v>
      </c>
      <c r="AS35" s="34">
        <v>1.1599999999999999</v>
      </c>
      <c r="AT35" s="37"/>
    </row>
    <row r="36" spans="1:76" x14ac:dyDescent="0.25">
      <c r="A36" s="34" t="s">
        <v>26</v>
      </c>
      <c r="B36" s="34" t="s">
        <v>27</v>
      </c>
      <c r="C36" s="34">
        <v>0.14000000000000001</v>
      </c>
      <c r="D36" s="34">
        <v>0.32</v>
      </c>
      <c r="E36" s="34">
        <v>0.2</v>
      </c>
      <c r="F36" s="34">
        <v>0.16</v>
      </c>
      <c r="G36" s="34">
        <v>0.19</v>
      </c>
      <c r="H36" s="34">
        <v>0.19</v>
      </c>
      <c r="I36" s="34">
        <v>0.18</v>
      </c>
      <c r="J36" s="34">
        <v>0.28999999999999998</v>
      </c>
      <c r="K36" s="35">
        <v>0.3</v>
      </c>
      <c r="L36" s="34">
        <v>0.24</v>
      </c>
      <c r="M36" s="34">
        <v>0.15</v>
      </c>
      <c r="N36" s="34">
        <v>0.19</v>
      </c>
      <c r="O36" s="34">
        <v>0.25</v>
      </c>
      <c r="P36" s="34">
        <v>0.28999999999999998</v>
      </c>
      <c r="Q36" s="34">
        <v>0.23</v>
      </c>
      <c r="R36" s="34">
        <v>0.2</v>
      </c>
      <c r="S36" s="34">
        <v>0.16</v>
      </c>
      <c r="T36" s="34">
        <v>0.15</v>
      </c>
      <c r="U36" s="34">
        <v>0.2</v>
      </c>
      <c r="V36" s="34">
        <v>0.27</v>
      </c>
      <c r="W36" s="34">
        <v>0.17</v>
      </c>
      <c r="X36" s="34">
        <v>0.19</v>
      </c>
      <c r="Y36" s="35">
        <v>0.18</v>
      </c>
      <c r="Z36" s="34">
        <v>0.15</v>
      </c>
      <c r="AA36" s="34">
        <v>0.17</v>
      </c>
      <c r="AB36" s="34">
        <v>0.47</v>
      </c>
      <c r="AC36" s="34">
        <v>0.8</v>
      </c>
      <c r="AD36" s="34">
        <v>0.9</v>
      </c>
      <c r="AE36" s="34">
        <v>0.79</v>
      </c>
      <c r="AF36" s="34">
        <v>1</v>
      </c>
      <c r="AG36" s="34">
        <v>0.92</v>
      </c>
      <c r="AH36" s="34">
        <v>1.23</v>
      </c>
      <c r="AI36" s="34">
        <v>0.95</v>
      </c>
      <c r="AJ36" s="34">
        <v>0.85</v>
      </c>
      <c r="AK36" s="34">
        <v>0.86</v>
      </c>
      <c r="AL36" s="34">
        <v>0.51</v>
      </c>
      <c r="AM36" s="35">
        <v>0.46</v>
      </c>
      <c r="AN36" s="34">
        <v>0.47</v>
      </c>
      <c r="AO36" s="34">
        <v>0.37</v>
      </c>
      <c r="AP36" s="34">
        <v>0.6</v>
      </c>
      <c r="AQ36" s="34">
        <v>0.66</v>
      </c>
      <c r="AR36" s="34">
        <v>0.6</v>
      </c>
      <c r="AS36" s="34">
        <v>0.37</v>
      </c>
      <c r="AT36" s="37"/>
    </row>
    <row r="37" spans="1:76" x14ac:dyDescent="0.25">
      <c r="A37" s="34" t="s">
        <v>28</v>
      </c>
      <c r="B37" s="34" t="s">
        <v>29</v>
      </c>
      <c r="C37" s="34">
        <v>0.27</v>
      </c>
      <c r="D37" s="34">
        <v>0.34</v>
      </c>
      <c r="E37" s="34">
        <v>0.2</v>
      </c>
      <c r="F37" s="34">
        <v>0.24</v>
      </c>
      <c r="G37" s="34">
        <v>0.27</v>
      </c>
      <c r="H37" s="34">
        <v>0.22</v>
      </c>
      <c r="I37" s="34">
        <v>0.25</v>
      </c>
      <c r="J37" s="34">
        <v>0.23</v>
      </c>
      <c r="K37" s="35">
        <v>0.24</v>
      </c>
      <c r="L37" s="34">
        <v>0.27</v>
      </c>
      <c r="M37" s="34">
        <v>0.27</v>
      </c>
      <c r="N37" s="34">
        <v>0.23</v>
      </c>
      <c r="O37" s="34">
        <v>0.27</v>
      </c>
      <c r="P37" s="34">
        <v>0.36</v>
      </c>
      <c r="Q37" s="34">
        <v>0.27</v>
      </c>
      <c r="R37" s="34">
        <v>0.26</v>
      </c>
      <c r="S37" s="34">
        <v>0.28999999999999998</v>
      </c>
      <c r="T37" s="34">
        <v>0.24</v>
      </c>
      <c r="U37" s="34">
        <v>0.32</v>
      </c>
      <c r="V37" s="34">
        <v>0.33</v>
      </c>
      <c r="W37" s="34">
        <v>0.35</v>
      </c>
      <c r="X37" s="34">
        <v>0.39</v>
      </c>
      <c r="Y37" s="35">
        <v>0.37</v>
      </c>
      <c r="Z37" s="34">
        <v>0.27</v>
      </c>
      <c r="AA37" s="34">
        <v>0.28000000000000003</v>
      </c>
      <c r="AB37" s="34">
        <v>0.56999999999999995</v>
      </c>
      <c r="AC37" s="34">
        <v>1.19</v>
      </c>
      <c r="AD37" s="34">
        <v>1.41</v>
      </c>
      <c r="AE37" s="34">
        <v>1.24</v>
      </c>
      <c r="AF37" s="34">
        <v>1.38</v>
      </c>
      <c r="AG37" s="34">
        <v>1.06</v>
      </c>
      <c r="AH37" s="34">
        <v>1.08</v>
      </c>
      <c r="AI37" s="34">
        <v>0.94</v>
      </c>
      <c r="AJ37" s="34">
        <v>0.89</v>
      </c>
      <c r="AK37" s="34">
        <v>0.57999999999999996</v>
      </c>
      <c r="AL37" s="34">
        <v>0.68</v>
      </c>
      <c r="AM37" s="35">
        <v>0.76</v>
      </c>
      <c r="AN37" s="34">
        <v>0.76</v>
      </c>
      <c r="AO37" s="34">
        <v>0.74</v>
      </c>
      <c r="AP37" s="34">
        <v>0.89</v>
      </c>
      <c r="AQ37" s="34">
        <v>0.73</v>
      </c>
      <c r="AR37" s="34">
        <v>0.47</v>
      </c>
      <c r="AS37" s="34">
        <v>0.47</v>
      </c>
      <c r="AT37" s="37"/>
    </row>
    <row r="38" spans="1:76" x14ac:dyDescent="0.25">
      <c r="A38" s="34" t="s">
        <v>30</v>
      </c>
      <c r="B38" s="34" t="s">
        <v>31</v>
      </c>
      <c r="C38" s="34">
        <v>1.1299999999999999</v>
      </c>
      <c r="D38" s="34">
        <v>1.49</v>
      </c>
      <c r="E38" s="34">
        <v>0.85</v>
      </c>
      <c r="F38" s="34">
        <v>0.68</v>
      </c>
      <c r="G38" s="34">
        <v>0.76</v>
      </c>
      <c r="H38" s="34">
        <v>0.61</v>
      </c>
      <c r="I38" s="34">
        <v>0.6</v>
      </c>
      <c r="J38" s="34">
        <v>0.72</v>
      </c>
      <c r="K38" s="35">
        <v>0.69</v>
      </c>
      <c r="L38" s="34">
        <v>0.78</v>
      </c>
      <c r="M38" s="34">
        <v>0.67</v>
      </c>
      <c r="N38" s="34">
        <v>0.64</v>
      </c>
      <c r="O38" s="34">
        <v>0.86</v>
      </c>
      <c r="P38" s="34">
        <v>1.17</v>
      </c>
      <c r="Q38" s="34">
        <v>0.82</v>
      </c>
      <c r="R38" s="34">
        <v>0.88</v>
      </c>
      <c r="S38" s="34">
        <v>0.85</v>
      </c>
      <c r="T38" s="34">
        <v>0.8</v>
      </c>
      <c r="U38" s="34">
        <v>1.0900000000000001</v>
      </c>
      <c r="V38" s="34">
        <v>1.1200000000000001</v>
      </c>
      <c r="W38" s="34">
        <v>1.06</v>
      </c>
      <c r="X38" s="34">
        <v>1.18</v>
      </c>
      <c r="Y38" s="35">
        <v>1.23</v>
      </c>
      <c r="Z38" s="34">
        <v>1.1200000000000001</v>
      </c>
      <c r="AA38" s="34">
        <v>1.1100000000000001</v>
      </c>
      <c r="AB38" s="34">
        <v>1.77</v>
      </c>
      <c r="AC38" s="34">
        <v>2.12</v>
      </c>
      <c r="AD38" s="34">
        <v>2.48</v>
      </c>
      <c r="AE38" s="34">
        <v>2.65</v>
      </c>
      <c r="AF38" s="34">
        <v>3.06</v>
      </c>
      <c r="AG38" s="34">
        <v>2.92</v>
      </c>
      <c r="AH38" s="34">
        <v>3.27</v>
      </c>
      <c r="AI38" s="34">
        <v>2.5099999999999998</v>
      </c>
      <c r="AJ38" s="34">
        <v>2.5499999999999998</v>
      </c>
      <c r="AK38" s="34">
        <v>2.4900000000000002</v>
      </c>
      <c r="AL38" s="34">
        <v>1.99</v>
      </c>
      <c r="AM38" s="35">
        <v>1.95</v>
      </c>
      <c r="AN38" s="34">
        <v>1.84</v>
      </c>
      <c r="AO38" s="34">
        <v>2.1800000000000002</v>
      </c>
      <c r="AP38" s="34">
        <v>2.81</v>
      </c>
      <c r="AQ38" s="34">
        <v>2.08</v>
      </c>
      <c r="AR38" s="34">
        <v>1.6</v>
      </c>
      <c r="AS38" s="34">
        <v>1.22</v>
      </c>
      <c r="AT38" s="37"/>
    </row>
    <row r="39" spans="1:76" x14ac:dyDescent="0.25">
      <c r="A39" s="34" t="s">
        <v>32</v>
      </c>
      <c r="B39" s="34" t="s">
        <v>33</v>
      </c>
      <c r="C39" s="34">
        <v>0.67</v>
      </c>
      <c r="D39" s="34">
        <v>1.1399999999999999</v>
      </c>
      <c r="E39" s="34">
        <v>0.63</v>
      </c>
      <c r="F39" s="34">
        <v>0.67</v>
      </c>
      <c r="G39" s="34">
        <v>0.74</v>
      </c>
      <c r="H39" s="34">
        <v>0.66</v>
      </c>
      <c r="I39" s="34">
        <v>0.6</v>
      </c>
      <c r="J39" s="34">
        <v>0.68</v>
      </c>
      <c r="K39" s="35">
        <v>0.68</v>
      </c>
      <c r="L39" s="34">
        <v>0.68</v>
      </c>
      <c r="M39" s="34">
        <v>0.59</v>
      </c>
      <c r="N39" s="34">
        <v>0.59</v>
      </c>
      <c r="O39" s="34">
        <v>0.77</v>
      </c>
      <c r="P39" s="34">
        <v>0.66</v>
      </c>
      <c r="Q39" s="34">
        <v>0.73</v>
      </c>
      <c r="R39" s="34">
        <v>0.64</v>
      </c>
      <c r="S39" s="34">
        <v>0.73</v>
      </c>
      <c r="T39" s="34">
        <v>0.67</v>
      </c>
      <c r="U39" s="34">
        <v>0.84</v>
      </c>
      <c r="V39" s="34">
        <v>0.8</v>
      </c>
      <c r="W39" s="34">
        <v>0.78</v>
      </c>
      <c r="X39" s="34">
        <v>0.91</v>
      </c>
      <c r="Y39" s="35">
        <v>0.81</v>
      </c>
      <c r="Z39" s="34">
        <v>0.72</v>
      </c>
      <c r="AA39" s="34">
        <v>0.84</v>
      </c>
      <c r="AB39" s="34">
        <v>1.5</v>
      </c>
      <c r="AC39" s="34">
        <v>2.27</v>
      </c>
      <c r="AD39" s="34">
        <v>2.09</v>
      </c>
      <c r="AE39" s="34">
        <v>1.86</v>
      </c>
      <c r="AF39" s="34">
        <v>1.62</v>
      </c>
      <c r="AG39" s="34">
        <v>1.64</v>
      </c>
      <c r="AH39" s="34">
        <v>1.94</v>
      </c>
      <c r="AI39" s="34">
        <v>1.5</v>
      </c>
      <c r="AJ39" s="34">
        <v>1.41</v>
      </c>
      <c r="AK39" s="34">
        <v>1.26</v>
      </c>
      <c r="AL39" s="34">
        <v>1.32</v>
      </c>
      <c r="AM39" s="35">
        <v>1.31</v>
      </c>
      <c r="AN39" s="34">
        <v>1.32</v>
      </c>
      <c r="AO39" s="34">
        <v>1.37</v>
      </c>
      <c r="AP39" s="34">
        <v>1.98</v>
      </c>
      <c r="AQ39" s="34">
        <v>1.62</v>
      </c>
      <c r="AR39" s="34">
        <v>1.1599999999999999</v>
      </c>
      <c r="AS39" s="34">
        <v>1.01</v>
      </c>
      <c r="AT39" s="37"/>
    </row>
    <row r="40" spans="1:76" x14ac:dyDescent="0.25">
      <c r="A40" s="34" t="s">
        <v>34</v>
      </c>
      <c r="B40" s="34" t="s">
        <v>35</v>
      </c>
      <c r="C40" s="34">
        <v>4.67</v>
      </c>
      <c r="D40" s="34">
        <v>5.73</v>
      </c>
      <c r="E40" s="34">
        <v>3.86</v>
      </c>
      <c r="F40" s="34">
        <v>4.49</v>
      </c>
      <c r="G40" s="34">
        <v>4.05</v>
      </c>
      <c r="H40" s="34">
        <v>4.2</v>
      </c>
      <c r="I40" s="34">
        <v>3.67</v>
      </c>
      <c r="J40" s="34">
        <v>3.94</v>
      </c>
      <c r="K40" s="35">
        <v>3.91</v>
      </c>
      <c r="L40" s="34">
        <v>4.5</v>
      </c>
      <c r="M40" s="34">
        <v>4.45</v>
      </c>
      <c r="N40" s="34">
        <v>4.66</v>
      </c>
      <c r="O40" s="34">
        <v>4.8600000000000003</v>
      </c>
      <c r="P40" s="34">
        <v>4.5</v>
      </c>
      <c r="Q40" s="34">
        <v>4.25</v>
      </c>
      <c r="R40" s="34">
        <v>4.8</v>
      </c>
      <c r="S40" s="34">
        <v>4.54</v>
      </c>
      <c r="T40" s="34">
        <v>4.9400000000000004</v>
      </c>
      <c r="U40" s="34">
        <v>4.76</v>
      </c>
      <c r="V40" s="34">
        <v>4.07</v>
      </c>
      <c r="W40" s="34">
        <v>3.95</v>
      </c>
      <c r="X40" s="34">
        <v>3.48</v>
      </c>
      <c r="Y40" s="35">
        <v>3.6</v>
      </c>
      <c r="Z40" s="34">
        <v>3.48</v>
      </c>
      <c r="AA40" s="34">
        <v>3.2</v>
      </c>
      <c r="AB40" s="34">
        <v>2.5</v>
      </c>
      <c r="AC40" s="34">
        <v>1.6</v>
      </c>
      <c r="AD40" s="34">
        <v>1.07</v>
      </c>
      <c r="AE40" s="34">
        <v>0.76</v>
      </c>
      <c r="AF40" s="34">
        <v>0.92</v>
      </c>
      <c r="AG40" s="34">
        <v>0.9</v>
      </c>
      <c r="AH40" s="34">
        <v>1.1200000000000001</v>
      </c>
      <c r="AI40" s="34">
        <v>1.1100000000000001</v>
      </c>
      <c r="AJ40" s="34">
        <v>1.28</v>
      </c>
      <c r="AK40" s="34">
        <v>1.46</v>
      </c>
      <c r="AL40" s="34">
        <v>1.32</v>
      </c>
      <c r="AM40" s="35">
        <v>1.19</v>
      </c>
      <c r="AN40" s="34">
        <v>0.95</v>
      </c>
      <c r="AO40" s="34">
        <v>0.91</v>
      </c>
      <c r="AP40" s="34">
        <v>1.1200000000000001</v>
      </c>
      <c r="AQ40" s="34">
        <v>1.42</v>
      </c>
      <c r="AR40" s="34">
        <v>1.75</v>
      </c>
      <c r="AS40" s="34">
        <v>1.34</v>
      </c>
      <c r="AT40" s="37"/>
    </row>
    <row r="41" spans="1:76" s="38" customFormat="1" x14ac:dyDescent="0.25">
      <c r="A41" s="35" t="s">
        <v>36</v>
      </c>
      <c r="B41" s="35" t="s">
        <v>37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7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</row>
    <row r="42" spans="1:76" x14ac:dyDescent="0.25">
      <c r="A42" s="34" t="s">
        <v>38</v>
      </c>
      <c r="B42" s="34" t="s">
        <v>39</v>
      </c>
      <c r="C42" s="34">
        <v>0.08</v>
      </c>
      <c r="D42" s="34">
        <v>0.12</v>
      </c>
      <c r="E42" s="34">
        <v>0.1</v>
      </c>
      <c r="F42" s="34">
        <v>0.12</v>
      </c>
      <c r="G42" s="34">
        <v>0.15</v>
      </c>
      <c r="H42" s="34">
        <v>0.1</v>
      </c>
      <c r="I42" s="34">
        <v>0.11</v>
      </c>
      <c r="J42" s="34">
        <v>0.1</v>
      </c>
      <c r="K42" s="35">
        <v>0.12</v>
      </c>
      <c r="L42" s="34">
        <v>0.12</v>
      </c>
      <c r="M42" s="34">
        <v>0.1</v>
      </c>
      <c r="N42" s="34">
        <v>7.0000000000000007E-2</v>
      </c>
      <c r="O42" s="34">
        <v>0.12</v>
      </c>
      <c r="P42" s="34">
        <v>0.08</v>
      </c>
      <c r="Q42" s="34">
        <v>0.09</v>
      </c>
      <c r="R42" s="34">
        <v>0.11</v>
      </c>
      <c r="S42" s="34">
        <v>0.08</v>
      </c>
      <c r="T42" s="34">
        <v>0.09</v>
      </c>
      <c r="U42" s="34">
        <v>0.08</v>
      </c>
      <c r="V42" s="34">
        <v>0.15</v>
      </c>
      <c r="W42" s="34">
        <v>0.15</v>
      </c>
      <c r="X42" s="34">
        <v>0.09</v>
      </c>
      <c r="Y42" s="35">
        <v>0.11</v>
      </c>
      <c r="Z42" s="34">
        <v>0.12</v>
      </c>
      <c r="AA42" s="34">
        <v>0.14000000000000001</v>
      </c>
      <c r="AB42" s="34">
        <v>0.23</v>
      </c>
      <c r="AC42" s="34">
        <v>0.42</v>
      </c>
      <c r="AD42" s="34">
        <v>0.41</v>
      </c>
      <c r="AE42" s="34">
        <v>0.43</v>
      </c>
      <c r="AF42" s="34">
        <v>0.46</v>
      </c>
      <c r="AG42" s="34">
        <v>0.41</v>
      </c>
      <c r="AH42" s="34">
        <v>0.52</v>
      </c>
      <c r="AI42" s="34">
        <v>0.41</v>
      </c>
      <c r="AJ42" s="34">
        <v>0.38</v>
      </c>
      <c r="AK42" s="34">
        <v>0.41</v>
      </c>
      <c r="AL42" s="34">
        <v>0.43</v>
      </c>
      <c r="AM42" s="35">
        <v>0.4</v>
      </c>
      <c r="AN42" s="34">
        <v>0.31</v>
      </c>
      <c r="AO42" s="34">
        <v>0.26</v>
      </c>
      <c r="AP42" s="34">
        <v>0.43</v>
      </c>
      <c r="AQ42" s="34">
        <v>0.47</v>
      </c>
      <c r="AR42" s="34">
        <v>0.24</v>
      </c>
      <c r="AS42" s="34">
        <v>0.28000000000000003</v>
      </c>
      <c r="AT42" s="37"/>
    </row>
    <row r="43" spans="1:76" x14ac:dyDescent="0.25">
      <c r="A43" s="34" t="s">
        <v>40</v>
      </c>
      <c r="B43" s="34" t="s">
        <v>41</v>
      </c>
      <c r="C43" s="34">
        <v>0.22</v>
      </c>
      <c r="D43" s="34">
        <v>0.37</v>
      </c>
      <c r="E43" s="34">
        <v>0.23</v>
      </c>
      <c r="F43" s="34">
        <v>0.18</v>
      </c>
      <c r="G43" s="34">
        <v>0.26</v>
      </c>
      <c r="H43" s="34">
        <v>0.26</v>
      </c>
      <c r="I43" s="34">
        <v>0.23</v>
      </c>
      <c r="J43" s="34">
        <v>0.28000000000000003</v>
      </c>
      <c r="K43" s="35">
        <v>0.27</v>
      </c>
      <c r="L43" s="34">
        <v>0.26</v>
      </c>
      <c r="M43" s="34">
        <v>0.21</v>
      </c>
      <c r="N43" s="34">
        <v>0.23</v>
      </c>
      <c r="O43" s="34">
        <v>0.27</v>
      </c>
      <c r="P43" s="34">
        <v>0.4</v>
      </c>
      <c r="Q43" s="34">
        <v>0.33</v>
      </c>
      <c r="R43" s="34">
        <v>0.22</v>
      </c>
      <c r="S43" s="34">
        <v>0.23</v>
      </c>
      <c r="T43" s="34">
        <v>0.24</v>
      </c>
      <c r="U43" s="34">
        <v>0.33</v>
      </c>
      <c r="V43" s="34">
        <v>0.23</v>
      </c>
      <c r="W43" s="34">
        <v>0.22</v>
      </c>
      <c r="X43" s="34">
        <v>0.31</v>
      </c>
      <c r="Y43" s="35">
        <v>0.21</v>
      </c>
      <c r="Z43" s="34">
        <v>0.2</v>
      </c>
      <c r="AA43" s="34">
        <v>0.21</v>
      </c>
      <c r="AB43" s="34">
        <v>0.78</v>
      </c>
      <c r="AC43" s="34">
        <v>1.45</v>
      </c>
      <c r="AD43" s="34">
        <v>1.43</v>
      </c>
      <c r="AE43" s="34">
        <v>1.4</v>
      </c>
      <c r="AF43" s="34">
        <v>1.67</v>
      </c>
      <c r="AG43" s="34">
        <v>1.55</v>
      </c>
      <c r="AH43" s="34">
        <v>1.91</v>
      </c>
      <c r="AI43" s="34">
        <v>1.51</v>
      </c>
      <c r="AJ43" s="34">
        <v>1.52</v>
      </c>
      <c r="AK43" s="34">
        <v>1.05</v>
      </c>
      <c r="AL43" s="34">
        <v>0.95</v>
      </c>
      <c r="AM43" s="35">
        <v>0.68</v>
      </c>
      <c r="AN43" s="34">
        <v>0.73</v>
      </c>
      <c r="AO43" s="34">
        <v>0.59</v>
      </c>
      <c r="AP43" s="34">
        <v>1.07</v>
      </c>
      <c r="AQ43" s="34">
        <v>1.03</v>
      </c>
      <c r="AR43" s="34">
        <v>0.87</v>
      </c>
      <c r="AS43" s="34">
        <v>0.69</v>
      </c>
      <c r="AT43" s="37"/>
    </row>
    <row r="44" spans="1:76" x14ac:dyDescent="0.25">
      <c r="A44" s="34" t="s">
        <v>42</v>
      </c>
      <c r="B44" s="34" t="s">
        <v>43</v>
      </c>
      <c r="C44" s="34">
        <v>0.79</v>
      </c>
      <c r="D44" s="34">
        <v>0.98</v>
      </c>
      <c r="E44" s="34">
        <v>0.53</v>
      </c>
      <c r="F44" s="34">
        <v>0.48</v>
      </c>
      <c r="G44" s="34">
        <v>0.62</v>
      </c>
      <c r="H44" s="34">
        <v>0.45</v>
      </c>
      <c r="I44" s="34">
        <v>0.49</v>
      </c>
      <c r="J44" s="34">
        <v>0.52</v>
      </c>
      <c r="K44" s="35">
        <v>0.46</v>
      </c>
      <c r="L44" s="34">
        <v>0.45</v>
      </c>
      <c r="M44" s="34">
        <v>0.45</v>
      </c>
      <c r="N44" s="34">
        <v>0.51</v>
      </c>
      <c r="O44" s="34">
        <v>0.68</v>
      </c>
      <c r="P44" s="34">
        <v>0.8</v>
      </c>
      <c r="Q44" s="34">
        <v>0.66</v>
      </c>
      <c r="R44" s="34">
        <v>0.69</v>
      </c>
      <c r="S44" s="34">
        <v>0.59</v>
      </c>
      <c r="T44" s="34">
        <v>0.65</v>
      </c>
      <c r="U44" s="34">
        <v>0.68</v>
      </c>
      <c r="V44" s="34">
        <v>0.76</v>
      </c>
      <c r="W44" s="34">
        <v>0.74</v>
      </c>
      <c r="X44" s="34">
        <v>0.78</v>
      </c>
      <c r="Y44" s="35">
        <v>0.81</v>
      </c>
      <c r="Z44" s="34">
        <v>0.7</v>
      </c>
      <c r="AA44" s="34">
        <v>0.62</v>
      </c>
      <c r="AB44" s="34">
        <v>1.18</v>
      </c>
      <c r="AC44" s="34">
        <v>1.78</v>
      </c>
      <c r="AD44" s="34">
        <v>2.16</v>
      </c>
      <c r="AE44" s="34">
        <v>2.2000000000000002</v>
      </c>
      <c r="AF44" s="34">
        <v>2.06</v>
      </c>
      <c r="AG44" s="34">
        <v>1.83</v>
      </c>
      <c r="AH44" s="34">
        <v>2.21</v>
      </c>
      <c r="AI44" s="34">
        <v>1.8</v>
      </c>
      <c r="AJ44" s="34">
        <v>1.49</v>
      </c>
      <c r="AK44" s="34">
        <v>1.39</v>
      </c>
      <c r="AL44" s="34">
        <v>1.72</v>
      </c>
      <c r="AM44" s="35">
        <v>1.42</v>
      </c>
      <c r="AN44" s="34">
        <v>1.38</v>
      </c>
      <c r="AO44" s="34">
        <v>1.81</v>
      </c>
      <c r="AP44" s="34">
        <v>2</v>
      </c>
      <c r="AQ44" s="34">
        <v>1.41</v>
      </c>
      <c r="AR44" s="34">
        <v>1.01</v>
      </c>
      <c r="AS44" s="34">
        <v>0.79</v>
      </c>
      <c r="AT44" s="37"/>
    </row>
    <row r="45" spans="1:76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5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5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5"/>
      <c r="AN45" s="34"/>
      <c r="AO45" s="34"/>
      <c r="AP45" s="34"/>
      <c r="AQ45" s="34"/>
      <c r="AR45" s="34"/>
      <c r="AS45" s="34"/>
      <c r="AT45" s="37"/>
    </row>
    <row r="46" spans="1:76" x14ac:dyDescent="0.25">
      <c r="A46" s="34" t="s">
        <v>2</v>
      </c>
      <c r="B46" s="34" t="s">
        <v>3</v>
      </c>
      <c r="C46" s="34">
        <v>16.260000000000002</v>
      </c>
      <c r="D46" s="34">
        <v>20.32</v>
      </c>
      <c r="E46" s="34">
        <v>21.35</v>
      </c>
      <c r="F46" s="34">
        <v>19.86</v>
      </c>
      <c r="G46" s="34">
        <v>18.75</v>
      </c>
      <c r="H46" s="34">
        <v>20.76</v>
      </c>
      <c r="I46" s="34">
        <v>19.829999999999998</v>
      </c>
      <c r="J46" s="34">
        <v>21.14</v>
      </c>
      <c r="K46" s="35">
        <v>21.37</v>
      </c>
      <c r="L46" s="34">
        <v>20.56</v>
      </c>
      <c r="M46" s="34">
        <v>22.25</v>
      </c>
      <c r="N46" s="34">
        <v>20.65</v>
      </c>
      <c r="O46" s="34">
        <v>19.86</v>
      </c>
      <c r="P46" s="34">
        <v>19.37</v>
      </c>
      <c r="Q46" s="34">
        <v>19.95</v>
      </c>
      <c r="R46" s="34">
        <v>19.13</v>
      </c>
      <c r="S46" s="34">
        <v>18.68</v>
      </c>
      <c r="T46" s="34">
        <v>18.27</v>
      </c>
      <c r="U46" s="34">
        <v>17.940000000000001</v>
      </c>
      <c r="V46" s="34">
        <v>20.329999999999998</v>
      </c>
      <c r="W46" s="34">
        <v>21.49</v>
      </c>
      <c r="X46" s="34">
        <v>23.25</v>
      </c>
      <c r="Y46" s="35">
        <v>24.78</v>
      </c>
      <c r="Z46" s="34">
        <v>24.69</v>
      </c>
      <c r="AA46" s="34">
        <v>23.68</v>
      </c>
      <c r="AB46" s="34">
        <v>17.57</v>
      </c>
      <c r="AC46" s="34">
        <v>17.8</v>
      </c>
      <c r="AD46" s="34">
        <v>13.32</v>
      </c>
      <c r="AE46" s="34">
        <v>12.06</v>
      </c>
      <c r="AF46" s="34">
        <v>10.79</v>
      </c>
      <c r="AG46" s="34">
        <v>11.54</v>
      </c>
      <c r="AH46" s="34">
        <v>11.79</v>
      </c>
      <c r="AI46" s="34">
        <v>11.81</v>
      </c>
      <c r="AJ46" s="34">
        <v>14.51</v>
      </c>
      <c r="AK46" s="34">
        <v>16.66</v>
      </c>
      <c r="AL46" s="34">
        <v>14.93</v>
      </c>
      <c r="AM46" s="35">
        <v>13.65</v>
      </c>
      <c r="AN46" s="34">
        <v>10.49</v>
      </c>
      <c r="AO46" s="34">
        <v>9.58</v>
      </c>
      <c r="AP46" s="34">
        <v>10.88</v>
      </c>
      <c r="AQ46" s="34">
        <v>14.51</v>
      </c>
      <c r="AR46" s="34">
        <v>14.64</v>
      </c>
      <c r="AS46" s="34">
        <v>12</v>
      </c>
      <c r="AT46" s="37"/>
    </row>
    <row r="47" spans="1:76" x14ac:dyDescent="0.25">
      <c r="A47" s="34" t="s">
        <v>4</v>
      </c>
      <c r="B47" s="34" t="s">
        <v>5</v>
      </c>
      <c r="C47" s="34">
        <v>0.28999999999999998</v>
      </c>
      <c r="D47" s="34">
        <v>0.48</v>
      </c>
      <c r="E47" s="34">
        <v>0.51</v>
      </c>
      <c r="F47" s="34">
        <v>0.31</v>
      </c>
      <c r="G47" s="34">
        <v>0.45</v>
      </c>
      <c r="H47" s="34">
        <v>0.53</v>
      </c>
      <c r="I47" s="34">
        <v>0.61</v>
      </c>
      <c r="J47" s="34">
        <v>0.78</v>
      </c>
      <c r="K47" s="35">
        <v>1</v>
      </c>
      <c r="L47" s="34">
        <v>0.74</v>
      </c>
      <c r="M47" s="34">
        <v>0.36</v>
      </c>
      <c r="N47" s="34">
        <v>0.28000000000000003</v>
      </c>
      <c r="O47" s="34">
        <v>0.33</v>
      </c>
      <c r="P47" s="34">
        <v>0.24</v>
      </c>
      <c r="Q47" s="34">
        <v>0.23</v>
      </c>
      <c r="R47" s="34">
        <v>0.17</v>
      </c>
      <c r="S47" s="34">
        <v>0.19</v>
      </c>
      <c r="T47" s="34">
        <v>0.2</v>
      </c>
      <c r="U47" s="34">
        <v>0.19</v>
      </c>
      <c r="V47" s="34">
        <v>0.22</v>
      </c>
      <c r="W47" s="34">
        <v>0.22</v>
      </c>
      <c r="X47" s="34">
        <v>0.35</v>
      </c>
      <c r="Y47" s="35">
        <v>0.34</v>
      </c>
      <c r="Z47" s="34">
        <v>0.27</v>
      </c>
      <c r="AA47" s="34">
        <v>0.39</v>
      </c>
      <c r="AB47" s="34">
        <v>0.56000000000000005</v>
      </c>
      <c r="AC47" s="34">
        <v>0.71</v>
      </c>
      <c r="AD47" s="34">
        <v>0.96</v>
      </c>
      <c r="AE47" s="34">
        <v>1.07</v>
      </c>
      <c r="AF47" s="34">
        <v>0.7</v>
      </c>
      <c r="AG47" s="34">
        <v>0.73</v>
      </c>
      <c r="AH47" s="34">
        <v>0.55000000000000004</v>
      </c>
      <c r="AI47" s="34">
        <v>0.57999999999999996</v>
      </c>
      <c r="AJ47" s="34">
        <v>0.56000000000000005</v>
      </c>
      <c r="AK47" s="34">
        <v>0.64</v>
      </c>
      <c r="AL47" s="34">
        <v>0.44</v>
      </c>
      <c r="AM47" s="35">
        <v>0.47</v>
      </c>
      <c r="AN47" s="34">
        <v>0.39</v>
      </c>
      <c r="AO47" s="34">
        <v>0.26</v>
      </c>
      <c r="AP47" s="34">
        <v>0.33</v>
      </c>
      <c r="AQ47" s="34">
        <v>0.55000000000000004</v>
      </c>
      <c r="AR47" s="34">
        <v>0.69</v>
      </c>
      <c r="AS47" s="34">
        <v>0.39</v>
      </c>
      <c r="AT47" s="37"/>
    </row>
    <row r="48" spans="1:76" x14ac:dyDescent="0.25">
      <c r="A48" s="34" t="s">
        <v>6</v>
      </c>
      <c r="B48" s="34" t="s">
        <v>7</v>
      </c>
      <c r="C48" s="34">
        <v>4.3499999999999996</v>
      </c>
      <c r="D48" s="34">
        <v>6.33</v>
      </c>
      <c r="E48" s="34">
        <v>5.26</v>
      </c>
      <c r="F48" s="34">
        <v>4.74</v>
      </c>
      <c r="G48" s="34">
        <v>3.92</v>
      </c>
      <c r="H48" s="34">
        <v>4.72</v>
      </c>
      <c r="I48" s="34">
        <v>4.33</v>
      </c>
      <c r="J48" s="34">
        <v>4.6100000000000003</v>
      </c>
      <c r="K48" s="35">
        <v>5.12</v>
      </c>
      <c r="L48" s="34">
        <v>4.55</v>
      </c>
      <c r="M48" s="34">
        <v>6.14</v>
      </c>
      <c r="N48" s="34">
        <v>5.97</v>
      </c>
      <c r="O48" s="34">
        <v>5.5</v>
      </c>
      <c r="P48" s="34">
        <v>6.24</v>
      </c>
      <c r="Q48" s="34">
        <v>7.01</v>
      </c>
      <c r="R48" s="34">
        <v>8.7100000000000009</v>
      </c>
      <c r="S48" s="34">
        <v>11.36</v>
      </c>
      <c r="T48" s="34">
        <v>14.16</v>
      </c>
      <c r="U48" s="34">
        <v>15.84</v>
      </c>
      <c r="V48" s="34">
        <v>13.33</v>
      </c>
      <c r="W48" s="34">
        <v>13.12</v>
      </c>
      <c r="X48" s="34">
        <v>11.5</v>
      </c>
      <c r="Y48" s="35">
        <v>10.24</v>
      </c>
      <c r="Z48" s="34">
        <v>9.84</v>
      </c>
      <c r="AA48" s="34">
        <v>8.1199999999999992</v>
      </c>
      <c r="AB48" s="34">
        <v>4.57</v>
      </c>
      <c r="AC48" s="34">
        <v>4.67</v>
      </c>
      <c r="AD48" s="34">
        <v>3.25</v>
      </c>
      <c r="AE48" s="34">
        <v>2.79</v>
      </c>
      <c r="AF48" s="34">
        <v>4.3499999999999996</v>
      </c>
      <c r="AG48" s="34">
        <v>3.82</v>
      </c>
      <c r="AH48" s="34">
        <v>3.72</v>
      </c>
      <c r="AI48" s="34">
        <v>3.77</v>
      </c>
      <c r="AJ48" s="34">
        <v>4</v>
      </c>
      <c r="AK48" s="34">
        <v>4.2300000000000004</v>
      </c>
      <c r="AL48" s="34">
        <v>4.16</v>
      </c>
      <c r="AM48" s="35">
        <v>4.05</v>
      </c>
      <c r="AN48" s="34">
        <v>3.06</v>
      </c>
      <c r="AO48" s="34">
        <v>3.01</v>
      </c>
      <c r="AP48" s="34">
        <v>3.58</v>
      </c>
      <c r="AQ48" s="34">
        <v>4.45</v>
      </c>
      <c r="AR48" s="34">
        <v>4.34</v>
      </c>
      <c r="AS48" s="34">
        <v>3.72</v>
      </c>
      <c r="AT48" s="37"/>
    </row>
    <row r="49" spans="1:46" x14ac:dyDescent="0.25">
      <c r="A49" s="34" t="s">
        <v>8</v>
      </c>
      <c r="B49" s="34" t="s">
        <v>9</v>
      </c>
      <c r="C49" s="34">
        <v>1.73</v>
      </c>
      <c r="D49" s="34">
        <v>1.92</v>
      </c>
      <c r="E49" s="34">
        <v>1.64</v>
      </c>
      <c r="F49" s="34">
        <v>1.53</v>
      </c>
      <c r="G49" s="34">
        <v>1.73</v>
      </c>
      <c r="H49" s="34">
        <v>1.62</v>
      </c>
      <c r="I49" s="34">
        <v>1.45</v>
      </c>
      <c r="J49" s="34">
        <v>1.78</v>
      </c>
      <c r="K49" s="35">
        <v>1.46</v>
      </c>
      <c r="L49" s="34">
        <v>1.54</v>
      </c>
      <c r="M49" s="34">
        <v>1.78</v>
      </c>
      <c r="N49" s="34">
        <v>1.5</v>
      </c>
      <c r="O49" s="34">
        <v>1.36</v>
      </c>
      <c r="P49" s="34">
        <v>1.32</v>
      </c>
      <c r="Q49" s="34">
        <v>1.33</v>
      </c>
      <c r="R49" s="34">
        <v>1.41</v>
      </c>
      <c r="S49" s="34">
        <v>1.25</v>
      </c>
      <c r="T49" s="34">
        <v>1.49</v>
      </c>
      <c r="U49" s="34">
        <v>1.61</v>
      </c>
      <c r="V49" s="34">
        <v>1.96</v>
      </c>
      <c r="W49" s="34">
        <v>2.09</v>
      </c>
      <c r="X49" s="34">
        <v>2.46</v>
      </c>
      <c r="Y49" s="35">
        <v>2.63</v>
      </c>
      <c r="Z49" s="34">
        <v>2.74</v>
      </c>
      <c r="AA49" s="34">
        <v>2.97</v>
      </c>
      <c r="AB49" s="34">
        <v>2.38</v>
      </c>
      <c r="AC49" s="34">
        <v>1.69</v>
      </c>
      <c r="AD49" s="34">
        <v>1.46</v>
      </c>
      <c r="AE49" s="34">
        <v>1.2</v>
      </c>
      <c r="AF49" s="34">
        <v>1.28</v>
      </c>
      <c r="AG49" s="34">
        <v>1.49</v>
      </c>
      <c r="AH49" s="34">
        <v>1.18</v>
      </c>
      <c r="AI49" s="34">
        <v>1.6</v>
      </c>
      <c r="AJ49" s="34">
        <v>1.77</v>
      </c>
      <c r="AK49" s="34">
        <v>1.61</v>
      </c>
      <c r="AL49" s="34">
        <v>1.78</v>
      </c>
      <c r="AM49" s="35">
        <v>1.42</v>
      </c>
      <c r="AN49" s="34">
        <v>0.96</v>
      </c>
      <c r="AO49" s="34">
        <v>0.9</v>
      </c>
      <c r="AP49" s="34">
        <v>0.96</v>
      </c>
      <c r="AQ49" s="34">
        <v>0.95</v>
      </c>
      <c r="AR49" s="34">
        <v>0.65</v>
      </c>
      <c r="AS49" s="34">
        <v>0.88</v>
      </c>
      <c r="AT49" s="37"/>
    </row>
    <row r="50" spans="1:46" x14ac:dyDescent="0.25">
      <c r="A50" s="34" t="s">
        <v>10</v>
      </c>
      <c r="B50" s="34" t="s">
        <v>11</v>
      </c>
      <c r="C50" s="34">
        <v>0.18</v>
      </c>
      <c r="D50" s="34">
        <v>0.13</v>
      </c>
      <c r="E50" s="34">
        <v>0.17</v>
      </c>
      <c r="F50" s="34">
        <v>0.11</v>
      </c>
      <c r="G50" s="34">
        <v>0.11</v>
      </c>
      <c r="H50" s="34">
        <v>0.17</v>
      </c>
      <c r="I50" s="34">
        <v>0.21</v>
      </c>
      <c r="J50" s="34">
        <v>0.22</v>
      </c>
      <c r="K50" s="35">
        <v>0.16</v>
      </c>
      <c r="L50" s="34">
        <v>0.21</v>
      </c>
      <c r="M50" s="34">
        <v>0.24</v>
      </c>
      <c r="N50" s="34">
        <v>0.23</v>
      </c>
      <c r="O50" s="34">
        <v>0.16</v>
      </c>
      <c r="P50" s="34">
        <v>0.14000000000000001</v>
      </c>
      <c r="Q50" s="34">
        <v>0.2</v>
      </c>
      <c r="R50" s="34">
        <v>0.24</v>
      </c>
      <c r="S50" s="34">
        <v>0.26</v>
      </c>
      <c r="T50" s="34">
        <v>0.14000000000000001</v>
      </c>
      <c r="U50" s="34">
        <v>0.2</v>
      </c>
      <c r="V50" s="34">
        <v>7.0000000000000007E-2</v>
      </c>
      <c r="W50" s="34">
        <v>0.09</v>
      </c>
      <c r="X50" s="34">
        <v>0.09</v>
      </c>
      <c r="Y50" s="35">
        <v>0.05</v>
      </c>
      <c r="Z50" s="34">
        <v>7.0000000000000007E-2</v>
      </c>
      <c r="AA50" s="34">
        <v>0.09</v>
      </c>
      <c r="AB50" s="34">
        <v>7.0000000000000007E-2</v>
      </c>
      <c r="AC50" s="34">
        <v>0.19</v>
      </c>
      <c r="AD50" s="34">
        <v>0.13</v>
      </c>
      <c r="AE50" s="34">
        <v>0.26</v>
      </c>
      <c r="AF50" s="34">
        <v>0.33</v>
      </c>
      <c r="AG50" s="34">
        <v>0.18</v>
      </c>
      <c r="AH50" s="34">
        <v>0.24</v>
      </c>
      <c r="AI50" s="34">
        <v>0.21</v>
      </c>
      <c r="AJ50" s="34">
        <v>0.24</v>
      </c>
      <c r="AK50" s="34">
        <v>0.13</v>
      </c>
      <c r="AL50" s="34">
        <v>0.18</v>
      </c>
      <c r="AM50" s="35">
        <v>0.12</v>
      </c>
      <c r="AN50" s="34">
        <v>0.18</v>
      </c>
      <c r="AO50" s="34">
        <v>0.17</v>
      </c>
      <c r="AP50" s="34">
        <v>0.25</v>
      </c>
      <c r="AQ50" s="34">
        <v>0.12</v>
      </c>
      <c r="AR50" s="34">
        <v>0.23</v>
      </c>
      <c r="AS50" s="34">
        <v>0.26</v>
      </c>
      <c r="AT50" s="37"/>
    </row>
    <row r="51" spans="1:46" x14ac:dyDescent="0.25">
      <c r="A51" s="34" t="s">
        <v>12</v>
      </c>
      <c r="B51" s="34" t="s">
        <v>13</v>
      </c>
      <c r="C51" s="34">
        <v>18.38</v>
      </c>
      <c r="D51" s="34">
        <v>16.86</v>
      </c>
      <c r="E51" s="34">
        <v>16</v>
      </c>
      <c r="F51" s="34">
        <v>18.079999999999998</v>
      </c>
      <c r="G51" s="34">
        <v>16.079999999999998</v>
      </c>
      <c r="H51" s="34">
        <v>17.690000000000001</v>
      </c>
      <c r="I51" s="34">
        <v>17.100000000000001</v>
      </c>
      <c r="J51" s="34">
        <v>15.72</v>
      </c>
      <c r="K51" s="35">
        <v>16.59</v>
      </c>
      <c r="L51" s="34">
        <v>16.71</v>
      </c>
      <c r="M51" s="34">
        <v>17.25</v>
      </c>
      <c r="N51" s="34">
        <v>19.54</v>
      </c>
      <c r="O51" s="34">
        <v>19.690000000000001</v>
      </c>
      <c r="P51" s="34">
        <v>19.440000000000001</v>
      </c>
      <c r="Q51" s="34">
        <v>20.18</v>
      </c>
      <c r="R51" s="34">
        <v>20.37</v>
      </c>
      <c r="S51" s="34">
        <v>18.73</v>
      </c>
      <c r="T51" s="34">
        <v>17.899999999999999</v>
      </c>
      <c r="U51" s="34">
        <v>17.899999999999999</v>
      </c>
      <c r="V51" s="34">
        <v>20.14</v>
      </c>
      <c r="W51" s="34">
        <v>19.7</v>
      </c>
      <c r="X51" s="34">
        <v>19.55</v>
      </c>
      <c r="Y51" s="35">
        <v>19.23</v>
      </c>
      <c r="Z51" s="34">
        <v>19.36</v>
      </c>
      <c r="AA51" s="34">
        <v>19.04</v>
      </c>
      <c r="AB51" s="34">
        <v>17.559999999999999</v>
      </c>
      <c r="AC51" s="34">
        <v>14.57</v>
      </c>
      <c r="AD51" s="34">
        <v>12.04</v>
      </c>
      <c r="AE51" s="34">
        <v>10.93</v>
      </c>
      <c r="AF51" s="34">
        <v>10.94</v>
      </c>
      <c r="AG51" s="34">
        <v>11.87</v>
      </c>
      <c r="AH51" s="34">
        <v>11</v>
      </c>
      <c r="AI51" s="34">
        <v>12.99</v>
      </c>
      <c r="AJ51" s="34">
        <v>13.49</v>
      </c>
      <c r="AK51" s="34">
        <v>11.52</v>
      </c>
      <c r="AL51" s="34">
        <v>12.37</v>
      </c>
      <c r="AM51" s="35">
        <v>11.82</v>
      </c>
      <c r="AN51" s="34">
        <v>9.5399999999999991</v>
      </c>
      <c r="AO51" s="34">
        <v>7.29</v>
      </c>
      <c r="AP51" s="34">
        <v>8.09</v>
      </c>
      <c r="AQ51" s="34">
        <v>12.37</v>
      </c>
      <c r="AR51" s="34">
        <v>10.49</v>
      </c>
      <c r="AS51" s="34">
        <v>10.5</v>
      </c>
      <c r="AT51" s="37"/>
    </row>
    <row r="52" spans="1:46" x14ac:dyDescent="0.25">
      <c r="A52" s="34" t="s">
        <v>14</v>
      </c>
      <c r="B52" s="34" t="s">
        <v>15</v>
      </c>
      <c r="C52" s="34">
        <v>6.35</v>
      </c>
      <c r="D52" s="34">
        <v>4.17</v>
      </c>
      <c r="E52" s="34">
        <v>5.69</v>
      </c>
      <c r="F52" s="34">
        <v>5.58</v>
      </c>
      <c r="G52" s="34">
        <v>4.93</v>
      </c>
      <c r="H52" s="34">
        <v>4.82</v>
      </c>
      <c r="I52" s="34">
        <v>5.33</v>
      </c>
      <c r="J52" s="34">
        <v>5.3</v>
      </c>
      <c r="K52" s="35">
        <v>5.25</v>
      </c>
      <c r="L52" s="34">
        <v>5.61</v>
      </c>
      <c r="M52" s="34">
        <v>4.8499999999999996</v>
      </c>
      <c r="N52" s="34">
        <v>4.8</v>
      </c>
      <c r="O52" s="34">
        <v>4.6900000000000004</v>
      </c>
      <c r="P52" s="34">
        <v>5.2</v>
      </c>
      <c r="Q52" s="34">
        <v>4.47</v>
      </c>
      <c r="R52" s="34">
        <v>3.86</v>
      </c>
      <c r="S52" s="34">
        <v>3.46</v>
      </c>
      <c r="T52" s="34">
        <v>4.2</v>
      </c>
      <c r="U52" s="34">
        <v>3.35</v>
      </c>
      <c r="V52" s="34">
        <v>3.37</v>
      </c>
      <c r="W52" s="34">
        <v>3.29</v>
      </c>
      <c r="X52" s="34">
        <v>3.49</v>
      </c>
      <c r="Y52" s="35">
        <v>3.57</v>
      </c>
      <c r="Z52" s="34">
        <v>3.74</v>
      </c>
      <c r="AA52" s="34">
        <v>4.01</v>
      </c>
      <c r="AB52" s="34">
        <v>5.49</v>
      </c>
      <c r="AC52" s="34">
        <v>4.3499999999999996</v>
      </c>
      <c r="AD52" s="34">
        <v>4.6100000000000003</v>
      </c>
      <c r="AE52" s="34">
        <v>4.0999999999999996</v>
      </c>
      <c r="AF52" s="34">
        <v>4.16</v>
      </c>
      <c r="AG52" s="34">
        <v>5.18</v>
      </c>
      <c r="AH52" s="34">
        <v>4.7699999999999996</v>
      </c>
      <c r="AI52" s="34">
        <v>5.48</v>
      </c>
      <c r="AJ52" s="34">
        <v>4.99</v>
      </c>
      <c r="AK52" s="34">
        <v>5.39</v>
      </c>
      <c r="AL52" s="34">
        <v>5.38</v>
      </c>
      <c r="AM52" s="35">
        <v>4.67</v>
      </c>
      <c r="AN52" s="34">
        <v>3.38</v>
      </c>
      <c r="AO52" s="34">
        <v>4.08</v>
      </c>
      <c r="AP52" s="34">
        <v>4.34</v>
      </c>
      <c r="AQ52" s="34">
        <v>5.63</v>
      </c>
      <c r="AR52" s="34">
        <v>7.14</v>
      </c>
      <c r="AS52" s="34">
        <v>7.31</v>
      </c>
      <c r="AT52" s="37"/>
    </row>
    <row r="53" spans="1:46" x14ac:dyDescent="0.25">
      <c r="A53" s="34" t="s">
        <v>16</v>
      </c>
      <c r="B53" s="34" t="s">
        <v>17</v>
      </c>
      <c r="C53" s="34">
        <v>0.82</v>
      </c>
      <c r="D53" s="34">
        <v>1.31</v>
      </c>
      <c r="E53" s="34">
        <v>1.49</v>
      </c>
      <c r="F53" s="34">
        <v>1.18</v>
      </c>
      <c r="G53" s="34">
        <v>0.89</v>
      </c>
      <c r="H53" s="34">
        <v>0.87</v>
      </c>
      <c r="I53" s="34">
        <v>1.0900000000000001</v>
      </c>
      <c r="J53" s="34">
        <v>1.45</v>
      </c>
      <c r="K53" s="35">
        <v>1.61</v>
      </c>
      <c r="L53" s="34">
        <v>1.36</v>
      </c>
      <c r="M53" s="34">
        <v>2.21</v>
      </c>
      <c r="N53" s="34">
        <v>1.2</v>
      </c>
      <c r="O53" s="34">
        <v>0.94</v>
      </c>
      <c r="P53" s="34">
        <v>1</v>
      </c>
      <c r="Q53" s="34">
        <v>0.69</v>
      </c>
      <c r="R53" s="34">
        <v>0.55000000000000004</v>
      </c>
      <c r="S53" s="34">
        <v>0.49</v>
      </c>
      <c r="T53" s="34">
        <v>0.28999999999999998</v>
      </c>
      <c r="U53" s="34">
        <v>0.31</v>
      </c>
      <c r="V53" s="34">
        <v>0.4</v>
      </c>
      <c r="W53" s="34">
        <v>0.39</v>
      </c>
      <c r="X53" s="34">
        <v>0.44</v>
      </c>
      <c r="Y53" s="35">
        <v>0.49</v>
      </c>
      <c r="Z53" s="34">
        <v>0.44</v>
      </c>
      <c r="AA53" s="34">
        <v>0.55000000000000004</v>
      </c>
      <c r="AB53" s="34">
        <v>0.85</v>
      </c>
      <c r="AC53" s="34">
        <v>1.65</v>
      </c>
      <c r="AD53" s="34">
        <v>1.66</v>
      </c>
      <c r="AE53" s="34">
        <v>1.99</v>
      </c>
      <c r="AF53" s="34">
        <v>1.97</v>
      </c>
      <c r="AG53" s="34">
        <v>2.2400000000000002</v>
      </c>
      <c r="AH53" s="34">
        <v>1.49</v>
      </c>
      <c r="AI53" s="34">
        <v>1.58</v>
      </c>
      <c r="AJ53" s="34">
        <v>1.68</v>
      </c>
      <c r="AK53" s="34">
        <v>1.04</v>
      </c>
      <c r="AL53" s="34">
        <v>1.1200000000000001</v>
      </c>
      <c r="AM53" s="35">
        <v>0.94</v>
      </c>
      <c r="AN53" s="34">
        <v>1.1299999999999999</v>
      </c>
      <c r="AO53" s="34">
        <v>1.01</v>
      </c>
      <c r="AP53" s="34">
        <v>1.51</v>
      </c>
      <c r="AQ53" s="34">
        <v>1.23</v>
      </c>
      <c r="AR53" s="34">
        <v>1.1100000000000001</v>
      </c>
      <c r="AS53" s="34">
        <v>0.97</v>
      </c>
      <c r="AT53" s="37"/>
    </row>
    <row r="54" spans="1:46" x14ac:dyDescent="0.25">
      <c r="A54" s="34" t="s">
        <v>18</v>
      </c>
      <c r="B54" s="34" t="s">
        <v>19</v>
      </c>
      <c r="C54" s="34">
        <v>3.89</v>
      </c>
      <c r="D54" s="34">
        <v>3.25</v>
      </c>
      <c r="E54" s="34">
        <v>3.57</v>
      </c>
      <c r="F54" s="34">
        <v>3.43</v>
      </c>
      <c r="G54" s="34">
        <v>3.6</v>
      </c>
      <c r="H54" s="34">
        <v>3.25</v>
      </c>
      <c r="I54" s="34">
        <v>3.61</v>
      </c>
      <c r="J54" s="34">
        <v>3.58</v>
      </c>
      <c r="K54" s="35">
        <v>3.21</v>
      </c>
      <c r="L54" s="34">
        <v>3.54</v>
      </c>
      <c r="M54" s="34">
        <v>2.69</v>
      </c>
      <c r="N54" s="34">
        <v>2.27</v>
      </c>
      <c r="O54" s="34">
        <v>2.59</v>
      </c>
      <c r="P54" s="34">
        <v>2.87</v>
      </c>
      <c r="Q54" s="34">
        <v>2.64</v>
      </c>
      <c r="R54" s="34">
        <v>2.0099999999999998</v>
      </c>
      <c r="S54" s="34">
        <v>1.47</v>
      </c>
      <c r="T54" s="34">
        <v>1.19</v>
      </c>
      <c r="U54" s="34">
        <v>1.28</v>
      </c>
      <c r="V54" s="34">
        <v>1.6</v>
      </c>
      <c r="W54" s="34">
        <v>1.73</v>
      </c>
      <c r="X54" s="34">
        <v>1.83</v>
      </c>
      <c r="Y54" s="35">
        <v>1.84</v>
      </c>
      <c r="Z54" s="34">
        <v>1.35</v>
      </c>
      <c r="AA54" s="34">
        <v>1.74</v>
      </c>
      <c r="AB54" s="34">
        <v>3.99</v>
      </c>
      <c r="AC54" s="34">
        <v>5.1100000000000003</v>
      </c>
      <c r="AD54" s="34">
        <v>7.28</v>
      </c>
      <c r="AE54" s="34">
        <v>7.22</v>
      </c>
      <c r="AF54" s="34">
        <v>8.7799999999999994</v>
      </c>
      <c r="AG54" s="34">
        <v>6.87</v>
      </c>
      <c r="AH54" s="34">
        <v>7.05</v>
      </c>
      <c r="AI54" s="34">
        <v>6.3</v>
      </c>
      <c r="AJ54" s="34">
        <v>6.08</v>
      </c>
      <c r="AK54" s="34">
        <v>6.67</v>
      </c>
      <c r="AL54" s="34">
        <v>7.14</v>
      </c>
      <c r="AM54" s="35">
        <v>7.68</v>
      </c>
      <c r="AN54" s="34">
        <v>5.99</v>
      </c>
      <c r="AO54" s="34">
        <v>8.6199999999999992</v>
      </c>
      <c r="AP54" s="34">
        <v>7.36</v>
      </c>
      <c r="AQ54" s="34">
        <v>5.75</v>
      </c>
      <c r="AR54" s="34">
        <v>6.64</v>
      </c>
      <c r="AS54" s="34">
        <v>5.89</v>
      </c>
      <c r="AT54" s="37"/>
    </row>
    <row r="55" spans="1:46" x14ac:dyDescent="0.25">
      <c r="A55" s="34" t="s">
        <v>20</v>
      </c>
      <c r="B55" s="34" t="s">
        <v>21</v>
      </c>
      <c r="C55" s="34">
        <v>21.06</v>
      </c>
      <c r="D55" s="34">
        <v>15.28</v>
      </c>
      <c r="E55" s="34">
        <v>18.04</v>
      </c>
      <c r="F55" s="34">
        <v>20.079999999999998</v>
      </c>
      <c r="G55" s="34">
        <v>24.68</v>
      </c>
      <c r="H55" s="34">
        <v>21.44</v>
      </c>
      <c r="I55" s="34">
        <v>20.22</v>
      </c>
      <c r="J55" s="34">
        <v>18.420000000000002</v>
      </c>
      <c r="K55" s="35">
        <v>17.54</v>
      </c>
      <c r="L55" s="34">
        <v>17.91</v>
      </c>
      <c r="M55" s="34">
        <v>15.85</v>
      </c>
      <c r="N55" s="34">
        <v>16.05</v>
      </c>
      <c r="O55" s="34">
        <v>18.010000000000002</v>
      </c>
      <c r="P55" s="34">
        <v>15.03</v>
      </c>
      <c r="Q55" s="34">
        <v>13.46</v>
      </c>
      <c r="R55" s="34">
        <v>10.62</v>
      </c>
      <c r="S55" s="34">
        <v>8.76</v>
      </c>
      <c r="T55" s="34">
        <v>8.59</v>
      </c>
      <c r="U55" s="34">
        <v>7.39</v>
      </c>
      <c r="V55" s="34">
        <v>8.1300000000000008</v>
      </c>
      <c r="W55" s="34">
        <v>8.83</v>
      </c>
      <c r="X55" s="34">
        <v>10.31</v>
      </c>
      <c r="Y55" s="35">
        <v>12.92</v>
      </c>
      <c r="Z55" s="34">
        <v>15.71</v>
      </c>
      <c r="AA55" s="34">
        <v>16.39</v>
      </c>
      <c r="AB55" s="34">
        <v>20.58</v>
      </c>
      <c r="AC55" s="34">
        <v>18.170000000000002</v>
      </c>
      <c r="AD55" s="34">
        <v>18.71</v>
      </c>
      <c r="AE55" s="34">
        <v>18.88</v>
      </c>
      <c r="AF55" s="34">
        <v>18.489999999999998</v>
      </c>
      <c r="AG55" s="34">
        <v>19.8</v>
      </c>
      <c r="AH55" s="34">
        <v>17.98</v>
      </c>
      <c r="AI55" s="34">
        <v>19.8</v>
      </c>
      <c r="AJ55" s="34">
        <v>21.13</v>
      </c>
      <c r="AK55" s="34">
        <v>23</v>
      </c>
      <c r="AL55" s="34">
        <v>21.2</v>
      </c>
      <c r="AM55" s="35">
        <v>22.32</v>
      </c>
      <c r="AN55" s="34">
        <v>16.71</v>
      </c>
      <c r="AO55" s="34">
        <v>13.41</v>
      </c>
      <c r="AP55" s="34">
        <v>16.12</v>
      </c>
      <c r="AQ55" s="34">
        <v>21.31</v>
      </c>
      <c r="AR55" s="34">
        <v>22.63</v>
      </c>
      <c r="AS55" s="34">
        <v>25.34</v>
      </c>
      <c r="AT55" s="37"/>
    </row>
    <row r="56" spans="1:46" x14ac:dyDescent="0.25">
      <c r="A56" s="34" t="s">
        <v>22</v>
      </c>
      <c r="B56" s="34" t="s">
        <v>23</v>
      </c>
      <c r="C56" s="34">
        <v>1.1599999999999999</v>
      </c>
      <c r="D56" s="34">
        <v>1.28</v>
      </c>
      <c r="E56" s="34">
        <v>1.08</v>
      </c>
      <c r="F56" s="34">
        <v>1.06</v>
      </c>
      <c r="G56" s="34">
        <v>1.01</v>
      </c>
      <c r="H56" s="34">
        <v>0.97</v>
      </c>
      <c r="I56" s="34">
        <v>0.98</v>
      </c>
      <c r="J56" s="34">
        <v>1.1000000000000001</v>
      </c>
      <c r="K56" s="35">
        <v>1.21</v>
      </c>
      <c r="L56" s="34">
        <v>1.34</v>
      </c>
      <c r="M56" s="34">
        <v>1.29</v>
      </c>
      <c r="N56" s="34">
        <v>1.32</v>
      </c>
      <c r="O56" s="34">
        <v>1.23</v>
      </c>
      <c r="P56" s="34">
        <v>1.6</v>
      </c>
      <c r="Q56" s="34">
        <v>1.71</v>
      </c>
      <c r="R56" s="34">
        <v>1.92</v>
      </c>
      <c r="S56" s="34">
        <v>2.2599999999999998</v>
      </c>
      <c r="T56" s="34">
        <v>1.92</v>
      </c>
      <c r="U56" s="34">
        <v>2.21</v>
      </c>
      <c r="V56" s="34">
        <v>1.81</v>
      </c>
      <c r="W56" s="34">
        <v>1.74</v>
      </c>
      <c r="X56" s="34">
        <v>1.54</v>
      </c>
      <c r="Y56" s="35">
        <v>1.31</v>
      </c>
      <c r="Z56" s="34">
        <v>1.1499999999999999</v>
      </c>
      <c r="AA56" s="34">
        <v>1.21</v>
      </c>
      <c r="AB56" s="34">
        <v>1.2</v>
      </c>
      <c r="AC56" s="34">
        <v>0.96</v>
      </c>
      <c r="AD56" s="34">
        <v>1.04</v>
      </c>
      <c r="AE56" s="34">
        <v>0.76</v>
      </c>
      <c r="AF56" s="34">
        <v>1.1599999999999999</v>
      </c>
      <c r="AG56" s="34">
        <v>0.79</v>
      </c>
      <c r="AH56" s="34">
        <v>0.69</v>
      </c>
      <c r="AI56" s="34">
        <v>0.64</v>
      </c>
      <c r="AJ56" s="34">
        <v>0.81</v>
      </c>
      <c r="AK56" s="34">
        <v>0.94</v>
      </c>
      <c r="AL56" s="34">
        <v>0.88</v>
      </c>
      <c r="AM56" s="35">
        <v>0.7</v>
      </c>
      <c r="AN56" s="34">
        <v>0.44</v>
      </c>
      <c r="AO56" s="34">
        <v>0.49</v>
      </c>
      <c r="AP56" s="34">
        <v>0.68</v>
      </c>
      <c r="AQ56" s="34">
        <v>0.8</v>
      </c>
      <c r="AR56" s="34">
        <v>0.73</v>
      </c>
      <c r="AS56" s="34">
        <v>0.39</v>
      </c>
      <c r="AT56" s="37"/>
    </row>
    <row r="57" spans="1:46" x14ac:dyDescent="0.25">
      <c r="A57" s="34" t="s">
        <v>24</v>
      </c>
      <c r="B57" s="34" t="s">
        <v>25</v>
      </c>
      <c r="C57" s="34">
        <v>0.17</v>
      </c>
      <c r="D57" s="34">
        <v>0.25</v>
      </c>
      <c r="E57" s="34">
        <v>0.17</v>
      </c>
      <c r="F57" s="34">
        <v>0.17</v>
      </c>
      <c r="G57" s="34">
        <v>0.19</v>
      </c>
      <c r="H57" s="34">
        <v>0.12</v>
      </c>
      <c r="I57" s="34">
        <v>0.08</v>
      </c>
      <c r="J57" s="34">
        <v>0.14000000000000001</v>
      </c>
      <c r="K57" s="35">
        <v>0.21</v>
      </c>
      <c r="L57" s="34">
        <v>0.11</v>
      </c>
      <c r="M57" s="34">
        <v>0.42</v>
      </c>
      <c r="N57" s="34">
        <v>0.31</v>
      </c>
      <c r="O57" s="34">
        <v>0.12</v>
      </c>
      <c r="P57" s="34">
        <v>0.21</v>
      </c>
      <c r="Q57" s="34">
        <v>0.14000000000000001</v>
      </c>
      <c r="R57" s="34">
        <v>0.21</v>
      </c>
      <c r="S57" s="34">
        <v>0.18</v>
      </c>
      <c r="T57" s="34">
        <v>0.09</v>
      </c>
      <c r="U57" s="34">
        <v>0.09</v>
      </c>
      <c r="V57" s="34">
        <v>0.11</v>
      </c>
      <c r="W57" s="34">
        <v>0.11</v>
      </c>
      <c r="X57" s="34">
        <v>0.09</v>
      </c>
      <c r="Y57" s="35">
        <v>0.13</v>
      </c>
      <c r="Z57" s="34">
        <v>0.11</v>
      </c>
      <c r="AA57" s="34">
        <v>0.14000000000000001</v>
      </c>
      <c r="AB57" s="34">
        <v>0.28999999999999998</v>
      </c>
      <c r="AC57" s="34">
        <v>0.59</v>
      </c>
      <c r="AD57" s="34">
        <v>0.68</v>
      </c>
      <c r="AE57" s="34">
        <v>0.9</v>
      </c>
      <c r="AF57" s="34">
        <v>0.77</v>
      </c>
      <c r="AG57" s="34">
        <v>0.62</v>
      </c>
      <c r="AH57" s="34">
        <v>0.62</v>
      </c>
      <c r="AI57" s="34">
        <v>0.76</v>
      </c>
      <c r="AJ57" s="34">
        <v>0.62</v>
      </c>
      <c r="AK57" s="34">
        <v>0.35</v>
      </c>
      <c r="AL57" s="34">
        <v>0.38</v>
      </c>
      <c r="AM57" s="35">
        <v>0.47</v>
      </c>
      <c r="AN57" s="34">
        <v>0.43</v>
      </c>
      <c r="AO57" s="34">
        <v>0.44</v>
      </c>
      <c r="AP57" s="34">
        <v>0.56000000000000005</v>
      </c>
      <c r="AQ57" s="34">
        <v>0.61</v>
      </c>
      <c r="AR57" s="34">
        <v>0.53</v>
      </c>
      <c r="AS57" s="34">
        <v>0.13</v>
      </c>
      <c r="AT57" s="37"/>
    </row>
    <row r="58" spans="1:46" x14ac:dyDescent="0.25">
      <c r="A58" s="34" t="s">
        <v>26</v>
      </c>
      <c r="B58" s="34" t="s">
        <v>27</v>
      </c>
      <c r="C58" s="34">
        <v>0.14000000000000001</v>
      </c>
      <c r="D58" s="34">
        <v>0.11</v>
      </c>
      <c r="E58" s="34">
        <v>0.1</v>
      </c>
      <c r="F58" s="34">
        <v>0.12</v>
      </c>
      <c r="G58" s="34">
        <v>0.12</v>
      </c>
      <c r="H58" s="34">
        <v>0.1</v>
      </c>
      <c r="I58" s="34">
        <v>0.08</v>
      </c>
      <c r="J58" s="34">
        <v>0.15</v>
      </c>
      <c r="K58" s="35">
        <v>0.14000000000000001</v>
      </c>
      <c r="L58" s="34">
        <v>0.13</v>
      </c>
      <c r="M58" s="34">
        <v>0.1</v>
      </c>
      <c r="N58" s="34">
        <v>0.11</v>
      </c>
      <c r="O58" s="34">
        <v>0.11</v>
      </c>
      <c r="P58" s="34">
        <v>0.17</v>
      </c>
      <c r="Q58" s="34">
        <v>0.15</v>
      </c>
      <c r="R58" s="34">
        <v>0.1</v>
      </c>
      <c r="S58" s="34">
        <v>0.1</v>
      </c>
      <c r="T58" s="34">
        <v>7.0000000000000007E-2</v>
      </c>
      <c r="U58" s="34">
        <v>0.08</v>
      </c>
      <c r="V58" s="34">
        <v>7.0000000000000007E-2</v>
      </c>
      <c r="W58" s="34">
        <v>7.0000000000000007E-2</v>
      </c>
      <c r="X58" s="34">
        <v>0.05</v>
      </c>
      <c r="Y58" s="35">
        <v>0.05</v>
      </c>
      <c r="Z58" s="34">
        <v>0.01</v>
      </c>
      <c r="AA58" s="34">
        <v>0.11</v>
      </c>
      <c r="AB58" s="34">
        <v>0.14000000000000001</v>
      </c>
      <c r="AC58" s="34">
        <v>0.21</v>
      </c>
      <c r="AD58" s="34">
        <v>0.16</v>
      </c>
      <c r="AE58" s="34">
        <v>0.24</v>
      </c>
      <c r="AF58" s="34">
        <v>0.41</v>
      </c>
      <c r="AG58" s="34">
        <v>0.34</v>
      </c>
      <c r="AH58" s="34">
        <v>0.18</v>
      </c>
      <c r="AI58" s="34">
        <v>0.28000000000000003</v>
      </c>
      <c r="AJ58" s="34">
        <v>0.17</v>
      </c>
      <c r="AK58" s="34">
        <v>0.25</v>
      </c>
      <c r="AL58" s="34">
        <v>0.3</v>
      </c>
      <c r="AM58" s="35">
        <v>0.24</v>
      </c>
      <c r="AN58" s="34">
        <v>0.06</v>
      </c>
      <c r="AO58" s="34">
        <v>0.05</v>
      </c>
      <c r="AP58" s="34">
        <v>0.09</v>
      </c>
      <c r="AQ58" s="34">
        <v>0</v>
      </c>
      <c r="AR58" s="34">
        <v>0.11</v>
      </c>
      <c r="AS58" s="34">
        <v>0.04</v>
      </c>
      <c r="AT58" s="37"/>
    </row>
    <row r="59" spans="1:46" x14ac:dyDescent="0.25">
      <c r="A59" s="34" t="s">
        <v>28</v>
      </c>
      <c r="B59" s="34" t="s">
        <v>29</v>
      </c>
      <c r="C59" s="34">
        <v>0.22</v>
      </c>
      <c r="D59" s="34">
        <v>0.3</v>
      </c>
      <c r="E59" s="34">
        <v>0.21</v>
      </c>
      <c r="F59" s="34">
        <v>0.19</v>
      </c>
      <c r="G59" s="34">
        <v>0.28000000000000003</v>
      </c>
      <c r="H59" s="34">
        <v>0.28000000000000003</v>
      </c>
      <c r="I59" s="34">
        <v>0.24</v>
      </c>
      <c r="J59" s="34">
        <v>0.17</v>
      </c>
      <c r="K59" s="35">
        <v>0.2</v>
      </c>
      <c r="L59" s="34">
        <v>0.22</v>
      </c>
      <c r="M59" s="34">
        <v>0.28999999999999998</v>
      </c>
      <c r="N59" s="34">
        <v>0.34</v>
      </c>
      <c r="O59" s="34">
        <v>0.28999999999999998</v>
      </c>
      <c r="P59" s="34">
        <v>0.27</v>
      </c>
      <c r="Q59" s="34">
        <v>0.28999999999999998</v>
      </c>
      <c r="R59" s="34">
        <v>0.17</v>
      </c>
      <c r="S59" s="34">
        <v>0.24</v>
      </c>
      <c r="T59" s="34">
        <v>0.19</v>
      </c>
      <c r="U59" s="34">
        <v>0.24</v>
      </c>
      <c r="V59" s="34">
        <v>0.26</v>
      </c>
      <c r="W59" s="34">
        <v>0.26</v>
      </c>
      <c r="X59" s="34">
        <v>0.21</v>
      </c>
      <c r="Y59" s="35">
        <v>0.32</v>
      </c>
      <c r="Z59" s="34">
        <v>0.27</v>
      </c>
      <c r="AA59" s="34">
        <v>0.25</v>
      </c>
      <c r="AB59" s="34">
        <v>0.42</v>
      </c>
      <c r="AC59" s="34">
        <v>0.54</v>
      </c>
      <c r="AD59" s="34">
        <v>0.52</v>
      </c>
      <c r="AE59" s="34">
        <v>0.53</v>
      </c>
      <c r="AF59" s="34">
        <v>0.44</v>
      </c>
      <c r="AG59" s="34">
        <v>0.51</v>
      </c>
      <c r="AH59" s="34">
        <v>0.44</v>
      </c>
      <c r="AI59" s="34">
        <v>0.55000000000000004</v>
      </c>
      <c r="AJ59" s="34">
        <v>0.33</v>
      </c>
      <c r="AK59" s="34">
        <v>0.33</v>
      </c>
      <c r="AL59" s="34">
        <v>0.42</v>
      </c>
      <c r="AM59" s="35">
        <v>0.43</v>
      </c>
      <c r="AN59" s="34">
        <v>0.33</v>
      </c>
      <c r="AO59" s="34">
        <v>0.4</v>
      </c>
      <c r="AP59" s="34">
        <v>0.18</v>
      </c>
      <c r="AQ59" s="34">
        <v>0.09</v>
      </c>
      <c r="AR59" s="34">
        <v>0.03</v>
      </c>
      <c r="AS59" s="34">
        <v>0.48</v>
      </c>
      <c r="AT59" s="37"/>
    </row>
    <row r="60" spans="1:46" x14ac:dyDescent="0.25">
      <c r="A60" s="34" t="s">
        <v>30</v>
      </c>
      <c r="B60" s="34" t="s">
        <v>31</v>
      </c>
      <c r="C60" s="34">
        <v>3.99</v>
      </c>
      <c r="D60" s="34">
        <v>2.89</v>
      </c>
      <c r="E60" s="34">
        <v>3.48</v>
      </c>
      <c r="F60" s="34">
        <v>3.69</v>
      </c>
      <c r="G60" s="34">
        <v>3.76</v>
      </c>
      <c r="H60" s="34">
        <v>3.19</v>
      </c>
      <c r="I60" s="34">
        <v>3.36</v>
      </c>
      <c r="J60" s="34">
        <v>3.68</v>
      </c>
      <c r="K60" s="35">
        <v>3.54</v>
      </c>
      <c r="L60" s="34">
        <v>3.78</v>
      </c>
      <c r="M60" s="34">
        <v>2.62</v>
      </c>
      <c r="N60" s="34">
        <v>2.5299999999999998</v>
      </c>
      <c r="O60" s="34">
        <v>2.69</v>
      </c>
      <c r="P60" s="34">
        <v>3.08</v>
      </c>
      <c r="Q60" s="34">
        <v>2.5099999999999998</v>
      </c>
      <c r="R60" s="34">
        <v>2.2000000000000002</v>
      </c>
      <c r="S60" s="34">
        <v>1.64</v>
      </c>
      <c r="T60" s="34">
        <v>1.31</v>
      </c>
      <c r="U60" s="34">
        <v>1.2</v>
      </c>
      <c r="V60" s="34">
        <v>1.28</v>
      </c>
      <c r="W60" s="34">
        <v>1.42</v>
      </c>
      <c r="X60" s="34">
        <v>1.58</v>
      </c>
      <c r="Y60" s="35">
        <v>1.76</v>
      </c>
      <c r="Z60" s="34">
        <v>1.64</v>
      </c>
      <c r="AA60" s="34">
        <v>2.3199999999999998</v>
      </c>
      <c r="AB60" s="34">
        <v>2.79</v>
      </c>
      <c r="AC60" s="34">
        <v>3.32</v>
      </c>
      <c r="AD60" s="34">
        <v>4.46</v>
      </c>
      <c r="AE60" s="34">
        <v>4.8099999999999996</v>
      </c>
      <c r="AF60" s="34">
        <v>5.09</v>
      </c>
      <c r="AG60" s="34">
        <v>4.84</v>
      </c>
      <c r="AH60" s="34">
        <v>5.19</v>
      </c>
      <c r="AI60" s="34">
        <v>5.51</v>
      </c>
      <c r="AJ60" s="34">
        <v>5</v>
      </c>
      <c r="AK60" s="34">
        <v>5.98</v>
      </c>
      <c r="AL60" s="34">
        <v>5.9</v>
      </c>
      <c r="AM60" s="35">
        <v>5.64</v>
      </c>
      <c r="AN60" s="34">
        <v>4.6399999999999997</v>
      </c>
      <c r="AO60" s="34">
        <v>3.93</v>
      </c>
      <c r="AP60" s="34">
        <v>5.47</v>
      </c>
      <c r="AQ60" s="34">
        <v>6.18</v>
      </c>
      <c r="AR60" s="34">
        <v>6.45</v>
      </c>
      <c r="AS60" s="34">
        <v>8.01</v>
      </c>
      <c r="AT60" s="37"/>
    </row>
    <row r="61" spans="1:46" x14ac:dyDescent="0.25">
      <c r="A61" s="34" t="s">
        <v>32</v>
      </c>
      <c r="B61" s="34" t="s">
        <v>33</v>
      </c>
      <c r="C61" s="34">
        <v>1.35</v>
      </c>
      <c r="D61" s="34">
        <v>1.33</v>
      </c>
      <c r="E61" s="34">
        <v>1.08</v>
      </c>
      <c r="F61" s="34">
        <v>1.3</v>
      </c>
      <c r="G61" s="34">
        <v>1.01</v>
      </c>
      <c r="H61" s="34">
        <v>1.2</v>
      </c>
      <c r="I61" s="34">
        <v>1.56</v>
      </c>
      <c r="J61" s="34">
        <v>1.68</v>
      </c>
      <c r="K61" s="35">
        <v>1.45</v>
      </c>
      <c r="L61" s="34">
        <v>1.92</v>
      </c>
      <c r="M61" s="34">
        <v>1.21</v>
      </c>
      <c r="N61" s="34">
        <v>1.1299999999999999</v>
      </c>
      <c r="O61" s="34">
        <v>1.07</v>
      </c>
      <c r="P61" s="34">
        <v>0.94</v>
      </c>
      <c r="Q61" s="34">
        <v>1.02</v>
      </c>
      <c r="R61" s="34">
        <v>1.06</v>
      </c>
      <c r="S61" s="34">
        <v>0.81</v>
      </c>
      <c r="T61" s="34">
        <v>0.76</v>
      </c>
      <c r="U61" s="34">
        <v>0.79</v>
      </c>
      <c r="V61" s="34">
        <v>0.8</v>
      </c>
      <c r="W61" s="34">
        <v>0.79</v>
      </c>
      <c r="X61" s="34">
        <v>0.86</v>
      </c>
      <c r="Y61" s="35">
        <v>0.91</v>
      </c>
      <c r="Z61" s="34">
        <v>0.8</v>
      </c>
      <c r="AA61" s="34">
        <v>0.91</v>
      </c>
      <c r="AB61" s="34">
        <v>1.95</v>
      </c>
      <c r="AC61" s="34">
        <v>1.6</v>
      </c>
      <c r="AD61" s="34">
        <v>1.99</v>
      </c>
      <c r="AE61" s="34">
        <v>1.52</v>
      </c>
      <c r="AF61" s="34">
        <v>1.71</v>
      </c>
      <c r="AG61" s="34">
        <v>1.34</v>
      </c>
      <c r="AH61" s="34">
        <v>1.76</v>
      </c>
      <c r="AI61" s="34">
        <v>1.44</v>
      </c>
      <c r="AJ61" s="34">
        <v>1.2</v>
      </c>
      <c r="AK61" s="34">
        <v>0.82</v>
      </c>
      <c r="AL61" s="34">
        <v>1.18</v>
      </c>
      <c r="AM61" s="35">
        <v>1</v>
      </c>
      <c r="AN61" s="34">
        <v>0.68</v>
      </c>
      <c r="AO61" s="34">
        <v>0.57999999999999996</v>
      </c>
      <c r="AP61" s="34">
        <v>0.54</v>
      </c>
      <c r="AQ61" s="34">
        <v>0.83</v>
      </c>
      <c r="AR61" s="34">
        <v>0.49</v>
      </c>
      <c r="AS61" s="34">
        <v>0.66</v>
      </c>
      <c r="AT61" s="37"/>
    </row>
    <row r="62" spans="1:46" x14ac:dyDescent="0.25">
      <c r="A62" s="34" t="s">
        <v>34</v>
      </c>
      <c r="B62" s="34" t="s">
        <v>35</v>
      </c>
      <c r="C62" s="34">
        <v>4.8499999999999996</v>
      </c>
      <c r="D62" s="34">
        <v>6.68</v>
      </c>
      <c r="E62" s="34">
        <v>5.43</v>
      </c>
      <c r="F62" s="34">
        <v>4.79</v>
      </c>
      <c r="G62" s="34">
        <v>4.6399999999999997</v>
      </c>
      <c r="H62" s="34">
        <v>4.79</v>
      </c>
      <c r="I62" s="34">
        <v>4.79</v>
      </c>
      <c r="J62" s="34">
        <v>4.8</v>
      </c>
      <c r="K62" s="35">
        <v>5.62</v>
      </c>
      <c r="L62" s="34">
        <v>4.8099999999999996</v>
      </c>
      <c r="M62" s="34">
        <v>6.54</v>
      </c>
      <c r="N62" s="34">
        <v>7.03</v>
      </c>
      <c r="O62" s="34">
        <v>6.4</v>
      </c>
      <c r="P62" s="34">
        <v>7.71</v>
      </c>
      <c r="Q62" s="34">
        <v>9.1300000000000008</v>
      </c>
      <c r="R62" s="34">
        <v>11.87</v>
      </c>
      <c r="S62" s="34">
        <v>15.59</v>
      </c>
      <c r="T62" s="34">
        <v>16.97</v>
      </c>
      <c r="U62" s="34">
        <v>17.63</v>
      </c>
      <c r="V62" s="34">
        <v>13.55</v>
      </c>
      <c r="W62" s="34">
        <v>11.98</v>
      </c>
      <c r="X62" s="34">
        <v>10.029999999999999</v>
      </c>
      <c r="Y62" s="35">
        <v>7.36</v>
      </c>
      <c r="Z62" s="34">
        <v>6.47</v>
      </c>
      <c r="AA62" s="34">
        <v>5.46</v>
      </c>
      <c r="AB62" s="34">
        <v>4.58</v>
      </c>
      <c r="AC62" s="34">
        <v>3.89</v>
      </c>
      <c r="AD62" s="34">
        <v>2.99</v>
      </c>
      <c r="AE62" s="34">
        <v>2.39</v>
      </c>
      <c r="AF62" s="34">
        <v>2.67</v>
      </c>
      <c r="AG62" s="34">
        <v>2.94</v>
      </c>
      <c r="AH62" s="34">
        <v>3.47</v>
      </c>
      <c r="AI62" s="34">
        <v>3.52</v>
      </c>
      <c r="AJ62" s="34">
        <v>4.13</v>
      </c>
      <c r="AK62" s="34">
        <v>3.72</v>
      </c>
      <c r="AL62" s="34">
        <v>3.78</v>
      </c>
      <c r="AM62" s="35">
        <v>2.96</v>
      </c>
      <c r="AN62" s="34">
        <v>2.5299999999999998</v>
      </c>
      <c r="AO62" s="34">
        <v>3.4</v>
      </c>
      <c r="AP62" s="34">
        <v>2.73</v>
      </c>
      <c r="AQ62" s="34">
        <v>3.68</v>
      </c>
      <c r="AR62" s="34">
        <v>3.22</v>
      </c>
      <c r="AS62" s="34">
        <v>3.67</v>
      </c>
      <c r="AT62" s="37"/>
    </row>
    <row r="63" spans="1:46" x14ac:dyDescent="0.25">
      <c r="A63" s="34" t="s">
        <v>36</v>
      </c>
      <c r="B63" s="34" t="s">
        <v>37</v>
      </c>
      <c r="C63" s="34">
        <v>4.09</v>
      </c>
      <c r="D63" s="34">
        <v>3.74</v>
      </c>
      <c r="E63" s="34">
        <v>3.41</v>
      </c>
      <c r="F63" s="34">
        <v>3.45</v>
      </c>
      <c r="G63" s="34">
        <v>3.3</v>
      </c>
      <c r="H63" s="34">
        <v>3.06</v>
      </c>
      <c r="I63" s="34">
        <v>3.79</v>
      </c>
      <c r="J63" s="34">
        <v>3.88</v>
      </c>
      <c r="K63" s="35">
        <v>4.1900000000000004</v>
      </c>
      <c r="L63" s="34">
        <v>3.94</v>
      </c>
      <c r="M63" s="34">
        <v>5.35</v>
      </c>
      <c r="N63" s="34">
        <v>6.15</v>
      </c>
      <c r="O63" s="34">
        <v>5.34</v>
      </c>
      <c r="P63" s="34">
        <v>5.12</v>
      </c>
      <c r="Q63" s="34">
        <v>5.83</v>
      </c>
      <c r="R63" s="34">
        <v>7.21</v>
      </c>
      <c r="S63" s="34">
        <v>7.65</v>
      </c>
      <c r="T63" s="34">
        <v>6.96</v>
      </c>
      <c r="U63" s="34">
        <v>6.79</v>
      </c>
      <c r="V63" s="34">
        <v>6.84</v>
      </c>
      <c r="W63" s="34">
        <v>6.85</v>
      </c>
      <c r="X63" s="34">
        <v>6.15</v>
      </c>
      <c r="Y63" s="35">
        <v>5.8</v>
      </c>
      <c r="Z63" s="34">
        <v>5.76</v>
      </c>
      <c r="AA63" s="34">
        <v>5.73</v>
      </c>
      <c r="AB63" s="34">
        <v>5.49</v>
      </c>
      <c r="AC63" s="34">
        <v>3.84</v>
      </c>
      <c r="AD63" s="34">
        <v>3.31</v>
      </c>
      <c r="AE63" s="34">
        <v>2.58</v>
      </c>
      <c r="AF63" s="34">
        <v>3.09</v>
      </c>
      <c r="AG63" s="34">
        <v>2.96</v>
      </c>
      <c r="AH63" s="34">
        <v>2.79</v>
      </c>
      <c r="AI63" s="34">
        <v>3.86</v>
      </c>
      <c r="AJ63" s="34">
        <v>3.78</v>
      </c>
      <c r="AK63" s="34">
        <v>3.24</v>
      </c>
      <c r="AL63" s="34">
        <v>2.92</v>
      </c>
      <c r="AM63" s="35">
        <v>3.43</v>
      </c>
      <c r="AN63" s="34">
        <v>2.23</v>
      </c>
      <c r="AO63" s="34">
        <v>2.2799999999999998</v>
      </c>
      <c r="AP63" s="34">
        <v>1.98</v>
      </c>
      <c r="AQ63" s="34">
        <v>3.83</v>
      </c>
      <c r="AR63" s="34">
        <v>2.92</v>
      </c>
      <c r="AS63" s="34">
        <v>2.4300000000000002</v>
      </c>
      <c r="AT63" s="37"/>
    </row>
    <row r="64" spans="1:46" x14ac:dyDescent="0.25">
      <c r="A64" s="34" t="s">
        <v>38</v>
      </c>
      <c r="B64" s="34" t="s">
        <v>39</v>
      </c>
      <c r="C64" s="34">
        <v>0.05</v>
      </c>
      <c r="D64" s="34">
        <v>0.09</v>
      </c>
      <c r="E64" s="34">
        <v>0.12</v>
      </c>
      <c r="F64" s="34">
        <v>0.12</v>
      </c>
      <c r="G64" s="34">
        <v>0.1</v>
      </c>
      <c r="H64" s="34">
        <v>0.08</v>
      </c>
      <c r="I64" s="34">
        <v>0.08</v>
      </c>
      <c r="J64" s="34">
        <v>0.1</v>
      </c>
      <c r="K64" s="35">
        <v>7.0000000000000007E-2</v>
      </c>
      <c r="L64" s="34">
        <v>0.06</v>
      </c>
      <c r="M64" s="34">
        <v>0.05</v>
      </c>
      <c r="N64" s="34">
        <v>0.06</v>
      </c>
      <c r="O64" s="34">
        <v>0.06</v>
      </c>
      <c r="P64" s="34">
        <v>0.12</v>
      </c>
      <c r="Q64" s="34">
        <v>0.09</v>
      </c>
      <c r="R64" s="34">
        <v>7.0000000000000007E-2</v>
      </c>
      <c r="S64" s="34">
        <v>0.04</v>
      </c>
      <c r="T64" s="34">
        <v>0.03</v>
      </c>
      <c r="U64" s="34">
        <v>0.04</v>
      </c>
      <c r="V64" s="34">
        <v>0.03</v>
      </c>
      <c r="W64" s="34">
        <v>0.03</v>
      </c>
      <c r="X64" s="34">
        <v>0.02</v>
      </c>
      <c r="Y64" s="35">
        <v>0.03</v>
      </c>
      <c r="Z64" s="34">
        <v>0.02</v>
      </c>
      <c r="AA64" s="34">
        <v>0.05</v>
      </c>
      <c r="AB64" s="34">
        <v>0.05</v>
      </c>
      <c r="AC64" s="34">
        <v>0.03</v>
      </c>
      <c r="AD64" s="34">
        <v>7.0000000000000007E-2</v>
      </c>
      <c r="AE64" s="34">
        <v>0.16</v>
      </c>
      <c r="AF64" s="34">
        <v>0.18</v>
      </c>
      <c r="AG64" s="34">
        <v>0.13</v>
      </c>
      <c r="AH64" s="34">
        <v>0.09</v>
      </c>
      <c r="AI64" s="34">
        <v>0.09</v>
      </c>
      <c r="AJ64" s="34">
        <v>7.0000000000000007E-2</v>
      </c>
      <c r="AK64" s="34">
        <v>0.09</v>
      </c>
      <c r="AL64" s="34">
        <v>0.2</v>
      </c>
      <c r="AM64" s="35">
        <v>0.18</v>
      </c>
      <c r="AN64" s="34">
        <v>0.13</v>
      </c>
      <c r="AO64" s="34">
        <v>0.03</v>
      </c>
      <c r="AP64" s="34">
        <v>0</v>
      </c>
      <c r="AQ64" s="34">
        <v>0.03</v>
      </c>
      <c r="AR64" s="34">
        <v>7.0000000000000007E-2</v>
      </c>
      <c r="AS64" s="34">
        <v>0</v>
      </c>
      <c r="AT64" s="37"/>
    </row>
    <row r="65" spans="1:46" x14ac:dyDescent="0.25">
      <c r="A65" s="34" t="s">
        <v>40</v>
      </c>
      <c r="B65" s="34" t="s">
        <v>41</v>
      </c>
      <c r="C65" s="34">
        <v>0.12</v>
      </c>
      <c r="D65" s="34">
        <v>0.17</v>
      </c>
      <c r="E65" s="34">
        <v>0.12</v>
      </c>
      <c r="F65" s="34">
        <v>0.14000000000000001</v>
      </c>
      <c r="G65" s="34">
        <v>0.14000000000000001</v>
      </c>
      <c r="H65" s="34">
        <v>0.1</v>
      </c>
      <c r="I65" s="34">
        <v>0.18</v>
      </c>
      <c r="J65" s="34">
        <v>0.2</v>
      </c>
      <c r="K65" s="35">
        <v>0.08</v>
      </c>
      <c r="L65" s="34">
        <v>0.13</v>
      </c>
      <c r="M65" s="34">
        <v>7.0000000000000007E-2</v>
      </c>
      <c r="N65" s="34">
        <v>0.12</v>
      </c>
      <c r="O65" s="34">
        <v>0.13</v>
      </c>
      <c r="P65" s="34">
        <v>0.15</v>
      </c>
      <c r="Q65" s="34">
        <v>0.22</v>
      </c>
      <c r="R65" s="34">
        <v>0.21</v>
      </c>
      <c r="S65" s="34">
        <v>0.2</v>
      </c>
      <c r="T65" s="34">
        <v>0.08</v>
      </c>
      <c r="U65" s="34">
        <v>0.13</v>
      </c>
      <c r="V65" s="34">
        <v>7.0000000000000007E-2</v>
      </c>
      <c r="W65" s="34">
        <v>0.04</v>
      </c>
      <c r="X65" s="34">
        <v>0.04</v>
      </c>
      <c r="Y65" s="35">
        <v>7.0000000000000007E-2</v>
      </c>
      <c r="Z65" s="34">
        <v>0.06</v>
      </c>
      <c r="AA65" s="34">
        <v>0.12</v>
      </c>
      <c r="AB65" s="34">
        <v>0.18</v>
      </c>
      <c r="AC65" s="34">
        <v>0.35</v>
      </c>
      <c r="AD65" s="34">
        <v>0.37</v>
      </c>
      <c r="AE65" s="34">
        <v>0.34</v>
      </c>
      <c r="AF65" s="34">
        <v>0.37</v>
      </c>
      <c r="AG65" s="34">
        <v>0.39</v>
      </c>
      <c r="AH65" s="34">
        <v>0.38</v>
      </c>
      <c r="AI65" s="34">
        <v>0.43</v>
      </c>
      <c r="AJ65" s="34">
        <v>0.52</v>
      </c>
      <c r="AK65" s="34">
        <v>0.35</v>
      </c>
      <c r="AL65" s="34">
        <v>0.34</v>
      </c>
      <c r="AM65" s="35">
        <v>0.39</v>
      </c>
      <c r="AN65" s="34">
        <v>0.24</v>
      </c>
      <c r="AO65" s="34">
        <v>0.26</v>
      </c>
      <c r="AP65" s="34">
        <v>0.16</v>
      </c>
      <c r="AQ65" s="34">
        <v>0.09</v>
      </c>
      <c r="AR65" s="34">
        <v>0.11</v>
      </c>
      <c r="AS65" s="34">
        <v>0.08</v>
      </c>
      <c r="AT65" s="37"/>
    </row>
    <row r="66" spans="1:46" x14ac:dyDescent="0.25">
      <c r="A66" s="35" t="s">
        <v>42</v>
      </c>
      <c r="B66" s="35" t="s">
        <v>43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5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5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34">
        <v>0</v>
      </c>
      <c r="AL66" s="34">
        <v>0</v>
      </c>
      <c r="AM66" s="35">
        <v>0</v>
      </c>
      <c r="AN66" s="34">
        <v>0</v>
      </c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7"/>
    </row>
    <row r="67" spans="1:46" x14ac:dyDescent="0.25">
      <c r="AT67" s="37"/>
    </row>
    <row r="68" spans="1:46" x14ac:dyDescent="0.25">
      <c r="A68" s="34" t="s">
        <v>2</v>
      </c>
      <c r="B68" s="34" t="s">
        <v>3</v>
      </c>
      <c r="C68" s="34">
        <v>43.57</v>
      </c>
      <c r="D68" s="34">
        <v>32.380000000000003</v>
      </c>
      <c r="E68" s="34">
        <v>49.87</v>
      </c>
      <c r="F68" s="34">
        <v>48.01</v>
      </c>
      <c r="G68" s="34">
        <v>45.21</v>
      </c>
      <c r="H68" s="34">
        <v>47.68</v>
      </c>
      <c r="I68" s="34">
        <v>49.36</v>
      </c>
      <c r="J68" s="34">
        <v>47.15</v>
      </c>
      <c r="K68" s="35">
        <v>48.48</v>
      </c>
      <c r="L68" s="34">
        <v>48.22</v>
      </c>
      <c r="M68" s="34">
        <v>50.48</v>
      </c>
      <c r="N68" s="34">
        <v>48.99</v>
      </c>
      <c r="O68" s="34">
        <v>46.53</v>
      </c>
      <c r="P68" s="34">
        <v>45.66</v>
      </c>
      <c r="Q68" s="34">
        <v>47.25</v>
      </c>
      <c r="R68" s="34">
        <v>46.86</v>
      </c>
      <c r="S68" s="34">
        <v>47.14</v>
      </c>
      <c r="T68" s="34">
        <v>47.73</v>
      </c>
      <c r="U68" s="34">
        <v>44.24</v>
      </c>
      <c r="V68" s="34">
        <v>43.62</v>
      </c>
      <c r="W68" s="34">
        <v>42.08</v>
      </c>
      <c r="X68" s="34">
        <v>42.37</v>
      </c>
      <c r="Y68" s="35">
        <v>41.46</v>
      </c>
      <c r="Z68" s="34">
        <v>44.57</v>
      </c>
      <c r="AA68" s="34">
        <v>45.09</v>
      </c>
      <c r="AB68" s="34">
        <v>27.75</v>
      </c>
      <c r="AC68" s="34">
        <v>14.94</v>
      </c>
      <c r="AD68" s="34">
        <v>12.81</v>
      </c>
      <c r="AE68" s="34">
        <v>11.53</v>
      </c>
      <c r="AF68" s="34">
        <v>11.67</v>
      </c>
      <c r="AG68" s="34">
        <v>12.84</v>
      </c>
      <c r="AH68" s="34">
        <v>15.58</v>
      </c>
      <c r="AI68" s="34">
        <v>15.3</v>
      </c>
      <c r="AJ68" s="34">
        <v>18.8</v>
      </c>
      <c r="AK68" s="34">
        <v>23.43</v>
      </c>
      <c r="AL68" s="34">
        <v>22.93</v>
      </c>
      <c r="AM68" s="35">
        <v>18.89</v>
      </c>
      <c r="AN68" s="34">
        <v>16.41</v>
      </c>
      <c r="AO68" s="34">
        <v>14.83</v>
      </c>
      <c r="AP68" s="34">
        <v>12.01</v>
      </c>
      <c r="AQ68" s="34">
        <v>19.649999999999999</v>
      </c>
      <c r="AR68" s="34">
        <v>26.21</v>
      </c>
      <c r="AS68" s="34">
        <v>26.55</v>
      </c>
      <c r="AT68" s="37"/>
    </row>
    <row r="69" spans="1:46" x14ac:dyDescent="0.25">
      <c r="A69" s="34" t="s">
        <v>4</v>
      </c>
      <c r="B69" s="34" t="s">
        <v>5</v>
      </c>
      <c r="C69" s="34">
        <v>0.99</v>
      </c>
      <c r="D69" s="34">
        <v>1.55</v>
      </c>
      <c r="E69" s="34">
        <v>0.89</v>
      </c>
      <c r="F69" s="34">
        <v>0.81</v>
      </c>
      <c r="G69" s="34">
        <v>0.93</v>
      </c>
      <c r="H69" s="34">
        <v>0.75</v>
      </c>
      <c r="I69" s="34">
        <v>0.77</v>
      </c>
      <c r="J69" s="34">
        <v>0.81</v>
      </c>
      <c r="K69" s="35">
        <v>0.76</v>
      </c>
      <c r="L69" s="34">
        <v>0.72</v>
      </c>
      <c r="M69" s="34">
        <v>0.63</v>
      </c>
      <c r="N69" s="34">
        <v>0.54</v>
      </c>
      <c r="O69" s="34">
        <v>0.76</v>
      </c>
      <c r="P69" s="34">
        <v>0.72</v>
      </c>
      <c r="Q69" s="34">
        <v>0.69</v>
      </c>
      <c r="R69" s="34">
        <v>0.68</v>
      </c>
      <c r="S69" s="34">
        <v>0.72</v>
      </c>
      <c r="T69" s="34">
        <v>0.72</v>
      </c>
      <c r="U69" s="34">
        <v>0.84</v>
      </c>
      <c r="V69" s="34">
        <v>0.99</v>
      </c>
      <c r="W69" s="34">
        <v>1.07</v>
      </c>
      <c r="X69" s="34">
        <v>1.19</v>
      </c>
      <c r="Y69" s="35">
        <v>1.32</v>
      </c>
      <c r="Z69" s="34">
        <v>1.3</v>
      </c>
      <c r="AA69" s="34">
        <v>1.35</v>
      </c>
      <c r="AB69" s="34">
        <v>2.98</v>
      </c>
      <c r="AC69" s="34">
        <v>4.46</v>
      </c>
      <c r="AD69" s="34">
        <v>4.25</v>
      </c>
      <c r="AE69" s="34">
        <v>4.17</v>
      </c>
      <c r="AF69" s="34">
        <v>4.04</v>
      </c>
      <c r="AG69" s="34">
        <v>3.56</v>
      </c>
      <c r="AH69" s="34">
        <v>3.6</v>
      </c>
      <c r="AI69" s="34">
        <v>3.2</v>
      </c>
      <c r="AJ69" s="34">
        <v>2.69</v>
      </c>
      <c r="AK69" s="34">
        <v>2.2999999999999998</v>
      </c>
      <c r="AL69" s="34">
        <v>2.56</v>
      </c>
      <c r="AM69" s="35">
        <v>2.71</v>
      </c>
      <c r="AN69" s="34">
        <v>3.07</v>
      </c>
      <c r="AO69" s="34">
        <v>3.19</v>
      </c>
      <c r="AP69" s="34">
        <v>4.26</v>
      </c>
      <c r="AQ69" s="34">
        <v>3</v>
      </c>
      <c r="AR69" s="34">
        <v>2.2200000000000002</v>
      </c>
      <c r="AS69" s="34">
        <v>2.23</v>
      </c>
      <c r="AT69" s="37"/>
    </row>
    <row r="70" spans="1:46" x14ac:dyDescent="0.25">
      <c r="A70" s="34" t="s">
        <v>6</v>
      </c>
      <c r="B70" s="34" t="s">
        <v>7</v>
      </c>
      <c r="C70" s="34">
        <v>3.49</v>
      </c>
      <c r="D70" s="34">
        <v>5.03</v>
      </c>
      <c r="E70" s="34">
        <v>4.18</v>
      </c>
      <c r="F70" s="34">
        <v>4.58</v>
      </c>
      <c r="G70" s="34">
        <v>4.04</v>
      </c>
      <c r="H70" s="34">
        <v>3.96</v>
      </c>
      <c r="I70" s="34">
        <v>3.57</v>
      </c>
      <c r="J70" s="34">
        <v>3.64</v>
      </c>
      <c r="K70" s="35">
        <v>3.72</v>
      </c>
      <c r="L70" s="34">
        <v>4.04</v>
      </c>
      <c r="M70" s="34">
        <v>5.04</v>
      </c>
      <c r="N70" s="34">
        <v>4.58</v>
      </c>
      <c r="O70" s="34">
        <v>4.4000000000000004</v>
      </c>
      <c r="P70" s="34">
        <v>3.89</v>
      </c>
      <c r="Q70" s="34">
        <v>4.09</v>
      </c>
      <c r="R70" s="34">
        <v>4.5</v>
      </c>
      <c r="S70" s="34">
        <v>5.22</v>
      </c>
      <c r="T70" s="34">
        <v>7.24</v>
      </c>
      <c r="U70" s="34">
        <v>6.7</v>
      </c>
      <c r="V70" s="34">
        <v>6.02</v>
      </c>
      <c r="W70" s="34">
        <v>5.65</v>
      </c>
      <c r="X70" s="34">
        <v>6.07</v>
      </c>
      <c r="Y70" s="35">
        <v>5.76</v>
      </c>
      <c r="Z70" s="34">
        <v>6.15</v>
      </c>
      <c r="AA70" s="34">
        <v>4.32</v>
      </c>
      <c r="AB70" s="34">
        <v>2.78</v>
      </c>
      <c r="AC70" s="34">
        <v>1.56</v>
      </c>
      <c r="AD70" s="34">
        <v>0.99</v>
      </c>
      <c r="AE70" s="34">
        <v>0.84</v>
      </c>
      <c r="AF70" s="34">
        <v>1.03</v>
      </c>
      <c r="AG70" s="34">
        <v>0.89</v>
      </c>
      <c r="AH70" s="34">
        <v>1.1299999999999999</v>
      </c>
      <c r="AI70" s="34">
        <v>1</v>
      </c>
      <c r="AJ70" s="34">
        <v>1.17</v>
      </c>
      <c r="AK70" s="34">
        <v>1.3</v>
      </c>
      <c r="AL70" s="34">
        <v>1.08</v>
      </c>
      <c r="AM70" s="35">
        <v>1.05</v>
      </c>
      <c r="AN70" s="34">
        <v>0.88</v>
      </c>
      <c r="AO70" s="34">
        <v>0.8</v>
      </c>
      <c r="AP70" s="34">
        <v>0.87</v>
      </c>
      <c r="AQ70" s="34">
        <v>1.17</v>
      </c>
      <c r="AR70" s="34">
        <v>1.27</v>
      </c>
      <c r="AS70" s="34">
        <v>1.42</v>
      </c>
      <c r="AT70" s="37"/>
    </row>
    <row r="71" spans="1:46" x14ac:dyDescent="0.25">
      <c r="A71" s="34" t="s">
        <v>8</v>
      </c>
      <c r="B71" s="34" t="s">
        <v>9</v>
      </c>
      <c r="C71" s="34">
        <v>1.19</v>
      </c>
      <c r="D71" s="34">
        <v>1.24</v>
      </c>
      <c r="E71" s="34">
        <v>1.08</v>
      </c>
      <c r="F71" s="34">
        <v>1.24</v>
      </c>
      <c r="G71" s="34">
        <v>1.28</v>
      </c>
      <c r="H71" s="34">
        <v>1.19</v>
      </c>
      <c r="I71" s="34">
        <v>1.23</v>
      </c>
      <c r="J71" s="34">
        <v>1.41</v>
      </c>
      <c r="K71" s="35">
        <v>1.3</v>
      </c>
      <c r="L71" s="34">
        <v>1.32</v>
      </c>
      <c r="M71" s="34">
        <v>1.43</v>
      </c>
      <c r="N71" s="34">
        <v>1.39</v>
      </c>
      <c r="O71" s="34">
        <v>1.37</v>
      </c>
      <c r="P71" s="34">
        <v>1.17</v>
      </c>
      <c r="Q71" s="34">
        <v>1.32</v>
      </c>
      <c r="R71" s="34">
        <v>1.38</v>
      </c>
      <c r="S71" s="34">
        <v>1.42</v>
      </c>
      <c r="T71" s="34">
        <v>1.46</v>
      </c>
      <c r="U71" s="34">
        <v>1.69</v>
      </c>
      <c r="V71" s="34">
        <v>1.93</v>
      </c>
      <c r="W71" s="34">
        <v>2.04</v>
      </c>
      <c r="X71" s="34">
        <v>2.23</v>
      </c>
      <c r="Y71" s="35">
        <v>2.2799999999999998</v>
      </c>
      <c r="Z71" s="34">
        <v>2.0699999999999998</v>
      </c>
      <c r="AA71" s="34">
        <v>1.92</v>
      </c>
      <c r="AB71" s="34">
        <v>1.38</v>
      </c>
      <c r="AC71" s="34">
        <v>0.77</v>
      </c>
      <c r="AD71" s="34">
        <v>0.48</v>
      </c>
      <c r="AE71" s="34">
        <v>0.49</v>
      </c>
      <c r="AF71" s="34">
        <v>0.46</v>
      </c>
      <c r="AG71" s="34">
        <v>0.44</v>
      </c>
      <c r="AH71" s="34">
        <v>0.48</v>
      </c>
      <c r="AI71" s="34">
        <v>0.4</v>
      </c>
      <c r="AJ71" s="34">
        <v>0.53</v>
      </c>
      <c r="AK71" s="34">
        <v>0.61</v>
      </c>
      <c r="AL71" s="34">
        <v>0.56000000000000005</v>
      </c>
      <c r="AM71" s="35">
        <v>0.46</v>
      </c>
      <c r="AN71" s="34">
        <v>0.41</v>
      </c>
      <c r="AO71" s="34">
        <v>0.45</v>
      </c>
      <c r="AP71" s="34">
        <v>0.46</v>
      </c>
      <c r="AQ71" s="34">
        <v>0.56999999999999995</v>
      </c>
      <c r="AR71" s="34">
        <v>0.55000000000000004</v>
      </c>
      <c r="AS71" s="34">
        <v>0.53</v>
      </c>
      <c r="AT71" s="37"/>
    </row>
    <row r="72" spans="1:46" x14ac:dyDescent="0.25">
      <c r="A72" s="34" t="s">
        <v>10</v>
      </c>
      <c r="B72" s="34" t="s">
        <v>11</v>
      </c>
      <c r="C72" s="34">
        <v>0.24</v>
      </c>
      <c r="D72" s="34">
        <v>0.38</v>
      </c>
      <c r="E72" s="34">
        <v>0.21</v>
      </c>
      <c r="F72" s="34">
        <v>0.22</v>
      </c>
      <c r="G72" s="34">
        <v>0.25</v>
      </c>
      <c r="H72" s="34">
        <v>0.28000000000000003</v>
      </c>
      <c r="I72" s="34">
        <v>0.28000000000000003</v>
      </c>
      <c r="J72" s="34">
        <v>0.33</v>
      </c>
      <c r="K72" s="35">
        <v>0.32</v>
      </c>
      <c r="L72" s="34">
        <v>0.28999999999999998</v>
      </c>
      <c r="M72" s="34">
        <v>0.31</v>
      </c>
      <c r="N72" s="34">
        <v>0.3</v>
      </c>
      <c r="O72" s="34">
        <v>0.3</v>
      </c>
      <c r="P72" s="34">
        <v>0.3</v>
      </c>
      <c r="Q72" s="34">
        <v>0.28999999999999998</v>
      </c>
      <c r="R72" s="34">
        <v>0.28999999999999998</v>
      </c>
      <c r="S72" s="34">
        <v>0.3</v>
      </c>
      <c r="T72" s="34">
        <v>0.26</v>
      </c>
      <c r="U72" s="34">
        <v>0.27</v>
      </c>
      <c r="V72" s="34">
        <v>0.27</v>
      </c>
      <c r="W72" s="34">
        <v>0.25</v>
      </c>
      <c r="X72" s="34">
        <v>0.23</v>
      </c>
      <c r="Y72" s="35">
        <v>0.31</v>
      </c>
      <c r="Z72" s="34">
        <v>0.28999999999999998</v>
      </c>
      <c r="AA72" s="34">
        <v>0.31</v>
      </c>
      <c r="AB72" s="34">
        <v>0.49</v>
      </c>
      <c r="AC72" s="34">
        <v>0.92</v>
      </c>
      <c r="AD72" s="34">
        <v>0.59</v>
      </c>
      <c r="AE72" s="34">
        <v>0.62</v>
      </c>
      <c r="AF72" s="34">
        <v>0.75</v>
      </c>
      <c r="AG72" s="34">
        <v>0.76</v>
      </c>
      <c r="AH72" s="34">
        <v>0.91</v>
      </c>
      <c r="AI72" s="34">
        <v>0.92</v>
      </c>
      <c r="AJ72" s="34">
        <v>1</v>
      </c>
      <c r="AK72" s="34">
        <v>0.92</v>
      </c>
      <c r="AL72" s="34">
        <v>0.97</v>
      </c>
      <c r="AM72" s="35">
        <v>0.82</v>
      </c>
      <c r="AN72" s="34">
        <v>0.84</v>
      </c>
      <c r="AO72" s="34">
        <v>0.71</v>
      </c>
      <c r="AP72" s="34">
        <v>0.73</v>
      </c>
      <c r="AQ72" s="34">
        <v>0.79</v>
      </c>
      <c r="AR72" s="34">
        <v>0.81</v>
      </c>
      <c r="AS72" s="34">
        <v>0.68</v>
      </c>
      <c r="AT72" s="37"/>
    </row>
    <row r="73" spans="1:46" x14ac:dyDescent="0.25">
      <c r="A73" s="35" t="s">
        <v>12</v>
      </c>
      <c r="B73" s="35" t="s">
        <v>13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5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5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v>0</v>
      </c>
      <c r="AJ73" s="34">
        <v>0</v>
      </c>
      <c r="AK73" s="34">
        <v>0</v>
      </c>
      <c r="AL73" s="34">
        <v>0</v>
      </c>
      <c r="AM73" s="35">
        <v>0</v>
      </c>
      <c r="AN73" s="34">
        <v>0</v>
      </c>
      <c r="AO73" s="34">
        <v>0</v>
      </c>
      <c r="AP73" s="34">
        <v>0</v>
      </c>
      <c r="AQ73" s="34">
        <v>0</v>
      </c>
      <c r="AR73" s="34">
        <v>0</v>
      </c>
      <c r="AS73" s="34">
        <v>0</v>
      </c>
      <c r="AT73" s="37"/>
    </row>
    <row r="74" spans="1:46" x14ac:dyDescent="0.25">
      <c r="A74" s="34" t="s">
        <v>14</v>
      </c>
      <c r="B74" s="34" t="s">
        <v>15</v>
      </c>
      <c r="C74" s="34">
        <v>5.14</v>
      </c>
      <c r="D74" s="34">
        <v>3.89</v>
      </c>
      <c r="E74" s="34">
        <v>3.51</v>
      </c>
      <c r="F74" s="34">
        <v>4.57</v>
      </c>
      <c r="G74" s="34">
        <v>5.0199999999999996</v>
      </c>
      <c r="H74" s="34">
        <v>4.47</v>
      </c>
      <c r="I74" s="34">
        <v>4.07</v>
      </c>
      <c r="J74" s="34">
        <v>4.21</v>
      </c>
      <c r="K74" s="35">
        <v>4.3</v>
      </c>
      <c r="L74" s="34">
        <v>4.3600000000000003</v>
      </c>
      <c r="M74" s="34">
        <v>4.3099999999999996</v>
      </c>
      <c r="N74" s="34">
        <v>4.7</v>
      </c>
      <c r="O74" s="34">
        <v>4.7</v>
      </c>
      <c r="P74" s="34">
        <v>4.7300000000000004</v>
      </c>
      <c r="Q74" s="34">
        <v>4.5599999999999996</v>
      </c>
      <c r="R74" s="34">
        <v>4.32</v>
      </c>
      <c r="S74" s="34">
        <v>4.2</v>
      </c>
      <c r="T74" s="34">
        <v>4.05</v>
      </c>
      <c r="U74" s="34">
        <v>4.5</v>
      </c>
      <c r="V74" s="34">
        <v>4.55</v>
      </c>
      <c r="W74" s="34">
        <v>4.68</v>
      </c>
      <c r="X74" s="34">
        <v>4.3899999999999997</v>
      </c>
      <c r="Y74" s="35">
        <v>4.1500000000000004</v>
      </c>
      <c r="Z74" s="34">
        <v>3.95</v>
      </c>
      <c r="AA74" s="34">
        <v>4.2699999999999996</v>
      </c>
      <c r="AB74" s="34">
        <v>4.66</v>
      </c>
      <c r="AC74" s="34">
        <v>3.25</v>
      </c>
      <c r="AD74" s="34">
        <v>2.66</v>
      </c>
      <c r="AE74" s="34">
        <v>2.5299999999999998</v>
      </c>
      <c r="AF74" s="34">
        <v>2.61</v>
      </c>
      <c r="AG74" s="34">
        <v>2.72</v>
      </c>
      <c r="AH74" s="34">
        <v>3.07</v>
      </c>
      <c r="AI74" s="34">
        <v>2.78</v>
      </c>
      <c r="AJ74" s="34">
        <v>3.08</v>
      </c>
      <c r="AK74" s="34">
        <v>3.07</v>
      </c>
      <c r="AL74" s="34">
        <v>2.87</v>
      </c>
      <c r="AM74" s="35">
        <v>2.65</v>
      </c>
      <c r="AN74" s="34">
        <v>2.2799999999999998</v>
      </c>
      <c r="AO74" s="34">
        <v>2.36</v>
      </c>
      <c r="AP74" s="34">
        <v>2.64</v>
      </c>
      <c r="AQ74" s="34">
        <v>3.03</v>
      </c>
      <c r="AR74" s="34">
        <v>2.59</v>
      </c>
      <c r="AS74" s="34">
        <v>2.58</v>
      </c>
      <c r="AT74" s="37"/>
    </row>
    <row r="75" spans="1:46" x14ac:dyDescent="0.25">
      <c r="A75" s="34" t="s">
        <v>16</v>
      </c>
      <c r="B75" s="34" t="s">
        <v>17</v>
      </c>
      <c r="C75" s="34">
        <v>1.25</v>
      </c>
      <c r="D75" s="34">
        <v>1.91</v>
      </c>
      <c r="E75" s="34">
        <v>1.1599999999999999</v>
      </c>
      <c r="F75" s="34">
        <v>0.85</v>
      </c>
      <c r="G75" s="34">
        <v>0.96</v>
      </c>
      <c r="H75" s="34">
        <v>0.82</v>
      </c>
      <c r="I75" s="34">
        <v>0.91</v>
      </c>
      <c r="J75" s="34">
        <v>1.03</v>
      </c>
      <c r="K75" s="35">
        <v>1.1000000000000001</v>
      </c>
      <c r="L75" s="34">
        <v>1.06</v>
      </c>
      <c r="M75" s="34">
        <v>1.05</v>
      </c>
      <c r="N75" s="34">
        <v>0.98</v>
      </c>
      <c r="O75" s="34">
        <v>0.91</v>
      </c>
      <c r="P75" s="34">
        <v>0.96</v>
      </c>
      <c r="Q75" s="34">
        <v>0.89</v>
      </c>
      <c r="R75" s="34">
        <v>0.74</v>
      </c>
      <c r="S75" s="34">
        <v>0.77</v>
      </c>
      <c r="T75" s="34">
        <v>0.61</v>
      </c>
      <c r="U75" s="34">
        <v>0.88</v>
      </c>
      <c r="V75" s="34">
        <v>0.93</v>
      </c>
      <c r="W75" s="34">
        <v>0.86</v>
      </c>
      <c r="X75" s="34">
        <v>0.82</v>
      </c>
      <c r="Y75" s="35">
        <v>0.85</v>
      </c>
      <c r="Z75" s="34">
        <v>0.84</v>
      </c>
      <c r="AA75" s="34">
        <v>1.01</v>
      </c>
      <c r="AB75" s="34">
        <v>1.8</v>
      </c>
      <c r="AC75" s="34">
        <v>3.79</v>
      </c>
      <c r="AD75" s="34">
        <v>3.79</v>
      </c>
      <c r="AE75" s="34">
        <v>3.95</v>
      </c>
      <c r="AF75" s="34">
        <v>3.92</v>
      </c>
      <c r="AG75" s="34">
        <v>3.76</v>
      </c>
      <c r="AH75" s="34">
        <v>3.91</v>
      </c>
      <c r="AI75" s="34">
        <v>3.73</v>
      </c>
      <c r="AJ75" s="34">
        <v>3.66</v>
      </c>
      <c r="AK75" s="34">
        <v>2.97</v>
      </c>
      <c r="AL75" s="34">
        <v>3.2</v>
      </c>
      <c r="AM75" s="35">
        <v>3.13</v>
      </c>
      <c r="AN75" s="34">
        <v>3.3</v>
      </c>
      <c r="AO75" s="34">
        <v>3.09</v>
      </c>
      <c r="AP75" s="34">
        <v>4.5</v>
      </c>
      <c r="AQ75" s="34">
        <v>3.91</v>
      </c>
      <c r="AR75" s="34">
        <v>2.83</v>
      </c>
      <c r="AS75" s="34">
        <v>2.66</v>
      </c>
      <c r="AT75" s="37"/>
    </row>
    <row r="76" spans="1:46" x14ac:dyDescent="0.25">
      <c r="A76" s="34" t="s">
        <v>18</v>
      </c>
      <c r="B76" s="34" t="s">
        <v>19</v>
      </c>
      <c r="C76" s="34">
        <v>1.06</v>
      </c>
      <c r="D76" s="34">
        <v>1.59</v>
      </c>
      <c r="E76" s="34">
        <v>0.95</v>
      </c>
      <c r="F76" s="34">
        <v>0.8</v>
      </c>
      <c r="G76" s="34">
        <v>0.78</v>
      </c>
      <c r="H76" s="34">
        <v>0.69</v>
      </c>
      <c r="I76" s="34">
        <v>0.78</v>
      </c>
      <c r="J76" s="34">
        <v>0.83</v>
      </c>
      <c r="K76" s="35">
        <v>0.77</v>
      </c>
      <c r="L76" s="34">
        <v>0.83</v>
      </c>
      <c r="M76" s="34">
        <v>0.77</v>
      </c>
      <c r="N76" s="34">
        <v>0.65</v>
      </c>
      <c r="O76" s="34">
        <v>0.72</v>
      </c>
      <c r="P76" s="34">
        <v>0.86</v>
      </c>
      <c r="Q76" s="34">
        <v>0.8</v>
      </c>
      <c r="R76" s="34">
        <v>0.67</v>
      </c>
      <c r="S76" s="34">
        <v>0.63</v>
      </c>
      <c r="T76" s="34">
        <v>0.63</v>
      </c>
      <c r="U76" s="34">
        <v>0.76</v>
      </c>
      <c r="V76" s="34">
        <v>0.84</v>
      </c>
      <c r="W76" s="34">
        <v>1.05</v>
      </c>
      <c r="X76" s="34">
        <v>0.9</v>
      </c>
      <c r="Y76" s="35">
        <v>1.01</v>
      </c>
      <c r="Z76" s="34">
        <v>1.04</v>
      </c>
      <c r="AA76" s="34">
        <v>1.26</v>
      </c>
      <c r="AB76" s="34">
        <v>1.99</v>
      </c>
      <c r="AC76" s="34">
        <v>3.36</v>
      </c>
      <c r="AD76" s="34">
        <v>3.17</v>
      </c>
      <c r="AE76" s="34">
        <v>3.61</v>
      </c>
      <c r="AF76" s="34">
        <v>3.86</v>
      </c>
      <c r="AG76" s="34">
        <v>3.76</v>
      </c>
      <c r="AH76" s="34">
        <v>3.87</v>
      </c>
      <c r="AI76" s="34">
        <v>3.7</v>
      </c>
      <c r="AJ76" s="34">
        <v>3.6</v>
      </c>
      <c r="AK76" s="34">
        <v>3.59</v>
      </c>
      <c r="AL76" s="34">
        <v>3.21</v>
      </c>
      <c r="AM76" s="35">
        <v>3.48</v>
      </c>
      <c r="AN76" s="34">
        <v>3.43</v>
      </c>
      <c r="AO76" s="34">
        <v>3.48</v>
      </c>
      <c r="AP76" s="34">
        <v>4.08</v>
      </c>
      <c r="AQ76" s="34">
        <v>3.22</v>
      </c>
      <c r="AR76" s="34">
        <v>2.62</v>
      </c>
      <c r="AS76" s="34">
        <v>2.4700000000000002</v>
      </c>
      <c r="AT76" s="37"/>
    </row>
    <row r="77" spans="1:46" x14ac:dyDescent="0.25">
      <c r="A77" s="34" t="s">
        <v>20</v>
      </c>
      <c r="B77" s="34" t="s">
        <v>21</v>
      </c>
      <c r="C77" s="34">
        <v>7.72</v>
      </c>
      <c r="D77" s="34">
        <v>7.79</v>
      </c>
      <c r="E77" s="34">
        <v>5.9</v>
      </c>
      <c r="F77" s="34">
        <v>6.25</v>
      </c>
      <c r="G77" s="34">
        <v>7.32</v>
      </c>
      <c r="H77" s="34">
        <v>6.32</v>
      </c>
      <c r="I77" s="34">
        <v>6</v>
      </c>
      <c r="J77" s="34">
        <v>6.14</v>
      </c>
      <c r="K77" s="35">
        <v>5.82</v>
      </c>
      <c r="L77" s="34">
        <v>5.96</v>
      </c>
      <c r="M77" s="34">
        <v>5.8</v>
      </c>
      <c r="N77" s="34">
        <v>6.19</v>
      </c>
      <c r="O77" s="34">
        <v>6.48</v>
      </c>
      <c r="P77" s="34">
        <v>6.71</v>
      </c>
      <c r="Q77" s="34">
        <v>6.24</v>
      </c>
      <c r="R77" s="34">
        <v>6.14</v>
      </c>
      <c r="S77" s="34">
        <v>5.75</v>
      </c>
      <c r="T77" s="34">
        <v>5.76</v>
      </c>
      <c r="U77" s="34">
        <v>5.95</v>
      </c>
      <c r="V77" s="34">
        <v>6.09</v>
      </c>
      <c r="W77" s="34">
        <v>5.77</v>
      </c>
      <c r="X77" s="34">
        <v>5.38</v>
      </c>
      <c r="Y77" s="35">
        <v>5.51</v>
      </c>
      <c r="Z77" s="34">
        <v>5.57</v>
      </c>
      <c r="AA77" s="34">
        <v>5.87</v>
      </c>
      <c r="AB77" s="34">
        <v>7.36</v>
      </c>
      <c r="AC77" s="34">
        <v>6.8</v>
      </c>
      <c r="AD77" s="34">
        <v>7.06</v>
      </c>
      <c r="AE77" s="34">
        <v>7.68</v>
      </c>
      <c r="AF77" s="34">
        <v>8.5299999999999994</v>
      </c>
      <c r="AG77" s="34">
        <v>8.1199999999999992</v>
      </c>
      <c r="AH77" s="34">
        <v>9.61</v>
      </c>
      <c r="AI77" s="34">
        <v>8.15</v>
      </c>
      <c r="AJ77" s="34">
        <v>7.67</v>
      </c>
      <c r="AK77" s="34">
        <v>7.44</v>
      </c>
      <c r="AL77" s="34">
        <v>6.9</v>
      </c>
      <c r="AM77" s="35">
        <v>6.12</v>
      </c>
      <c r="AN77" s="34">
        <v>5.39</v>
      </c>
      <c r="AO77" s="34">
        <v>4.18</v>
      </c>
      <c r="AP77" s="34">
        <v>5.23</v>
      </c>
      <c r="AQ77" s="34">
        <v>4.99</v>
      </c>
      <c r="AR77" s="34">
        <v>4.67</v>
      </c>
      <c r="AS77" s="34">
        <v>4.79</v>
      </c>
      <c r="AT77" s="37"/>
    </row>
    <row r="78" spans="1:46" x14ac:dyDescent="0.25">
      <c r="A78" s="34" t="s">
        <v>22</v>
      </c>
      <c r="B78" s="34" t="s">
        <v>23</v>
      </c>
      <c r="C78" s="34">
        <v>1</v>
      </c>
      <c r="D78" s="34">
        <v>1.56</v>
      </c>
      <c r="E78" s="34">
        <v>1.1399999999999999</v>
      </c>
      <c r="F78" s="34">
        <v>1.1200000000000001</v>
      </c>
      <c r="G78" s="34">
        <v>1.27</v>
      </c>
      <c r="H78" s="34">
        <v>1.08</v>
      </c>
      <c r="I78" s="34">
        <v>1.1000000000000001</v>
      </c>
      <c r="J78" s="34">
        <v>1.23</v>
      </c>
      <c r="K78" s="35">
        <v>1.25</v>
      </c>
      <c r="L78" s="34">
        <v>1.31</v>
      </c>
      <c r="M78" s="34">
        <v>1.33</v>
      </c>
      <c r="N78" s="34">
        <v>1.28</v>
      </c>
      <c r="O78" s="34">
        <v>1.42</v>
      </c>
      <c r="P78" s="34">
        <v>1.33</v>
      </c>
      <c r="Q78" s="34">
        <v>1.33</v>
      </c>
      <c r="R78" s="34">
        <v>1.52</v>
      </c>
      <c r="S78" s="34">
        <v>1.44</v>
      </c>
      <c r="T78" s="34">
        <v>1.4</v>
      </c>
      <c r="U78" s="34">
        <v>1.38</v>
      </c>
      <c r="V78" s="34">
        <v>1.31</v>
      </c>
      <c r="W78" s="34">
        <v>1.52</v>
      </c>
      <c r="X78" s="34">
        <v>1.49</v>
      </c>
      <c r="Y78" s="35">
        <v>1.47</v>
      </c>
      <c r="Z78" s="34">
        <v>1.44</v>
      </c>
      <c r="AA78" s="34">
        <v>1.54</v>
      </c>
      <c r="AB78" s="34">
        <v>1.85</v>
      </c>
      <c r="AC78" s="34">
        <v>1.44</v>
      </c>
      <c r="AD78" s="34">
        <v>1.1000000000000001</v>
      </c>
      <c r="AE78" s="34">
        <v>1.06</v>
      </c>
      <c r="AF78" s="34">
        <v>1.1599999999999999</v>
      </c>
      <c r="AG78" s="34">
        <v>1.1399999999999999</v>
      </c>
      <c r="AH78" s="34">
        <v>1.23</v>
      </c>
      <c r="AI78" s="34">
        <v>1</v>
      </c>
      <c r="AJ78" s="34">
        <v>1.1100000000000001</v>
      </c>
      <c r="AK78" s="34">
        <v>1.22</v>
      </c>
      <c r="AL78" s="34">
        <v>1.05</v>
      </c>
      <c r="AM78" s="35">
        <v>0.87</v>
      </c>
      <c r="AN78" s="34">
        <v>0.8</v>
      </c>
      <c r="AO78" s="34">
        <v>0.82</v>
      </c>
      <c r="AP78" s="34">
        <v>0.96</v>
      </c>
      <c r="AQ78" s="34">
        <v>0.95</v>
      </c>
      <c r="AR78" s="34">
        <v>0.84</v>
      </c>
      <c r="AS78" s="34">
        <v>0.84</v>
      </c>
      <c r="AT78" s="37"/>
    </row>
    <row r="79" spans="1:46" x14ac:dyDescent="0.25">
      <c r="A79" s="34" t="s">
        <v>24</v>
      </c>
      <c r="B79" s="34" t="s">
        <v>25</v>
      </c>
      <c r="C79" s="34">
        <v>0.36</v>
      </c>
      <c r="D79" s="34">
        <v>0.53</v>
      </c>
      <c r="E79" s="34">
        <v>0.35</v>
      </c>
      <c r="F79" s="34">
        <v>0.33</v>
      </c>
      <c r="G79" s="34">
        <v>0.4</v>
      </c>
      <c r="H79" s="34">
        <v>0.28000000000000003</v>
      </c>
      <c r="I79" s="34">
        <v>0.28999999999999998</v>
      </c>
      <c r="J79" s="34">
        <v>0.3</v>
      </c>
      <c r="K79" s="35">
        <v>0.3</v>
      </c>
      <c r="L79" s="34">
        <v>0.28999999999999998</v>
      </c>
      <c r="M79" s="34">
        <v>0.35</v>
      </c>
      <c r="N79" s="34">
        <v>0.32</v>
      </c>
      <c r="O79" s="34">
        <v>0.31</v>
      </c>
      <c r="P79" s="34">
        <v>0.38</v>
      </c>
      <c r="Q79" s="34">
        <v>0.31</v>
      </c>
      <c r="R79" s="34">
        <v>0.31</v>
      </c>
      <c r="S79" s="34">
        <v>0.32</v>
      </c>
      <c r="T79" s="34">
        <v>0.37</v>
      </c>
      <c r="U79" s="34">
        <v>0.41</v>
      </c>
      <c r="V79" s="34">
        <v>0.51</v>
      </c>
      <c r="W79" s="34">
        <v>0.49</v>
      </c>
      <c r="X79" s="34">
        <v>0.49</v>
      </c>
      <c r="Y79" s="35">
        <v>0.61</v>
      </c>
      <c r="Z79" s="34">
        <v>0.52</v>
      </c>
      <c r="AA79" s="34">
        <v>0.57999999999999996</v>
      </c>
      <c r="AB79" s="34">
        <v>1.35</v>
      </c>
      <c r="AC79" s="34">
        <v>3.66</v>
      </c>
      <c r="AD79" s="34">
        <v>3.25</v>
      </c>
      <c r="AE79" s="34">
        <v>2.97</v>
      </c>
      <c r="AF79" s="34">
        <v>3.32</v>
      </c>
      <c r="AG79" s="34">
        <v>3.03</v>
      </c>
      <c r="AH79" s="34">
        <v>2.97</v>
      </c>
      <c r="AI79" s="34">
        <v>2.76</v>
      </c>
      <c r="AJ79" s="34">
        <v>2.39</v>
      </c>
      <c r="AK79" s="34">
        <v>1.91</v>
      </c>
      <c r="AL79" s="34">
        <v>2.02</v>
      </c>
      <c r="AM79" s="35">
        <v>2.27</v>
      </c>
      <c r="AN79" s="34">
        <v>3.02</v>
      </c>
      <c r="AO79" s="34">
        <v>2.84</v>
      </c>
      <c r="AP79" s="34">
        <v>2.57</v>
      </c>
      <c r="AQ79" s="34">
        <v>1.93</v>
      </c>
      <c r="AR79" s="34">
        <v>1.48</v>
      </c>
      <c r="AS79" s="34">
        <v>1.63</v>
      </c>
      <c r="AT79" s="37"/>
    </row>
    <row r="80" spans="1:46" x14ac:dyDescent="0.25">
      <c r="A80" s="34" t="s">
        <v>26</v>
      </c>
      <c r="B80" s="34" t="s">
        <v>27</v>
      </c>
      <c r="C80" s="34">
        <v>0.21</v>
      </c>
      <c r="D80" s="34">
        <v>0.33</v>
      </c>
      <c r="E80" s="34">
        <v>0.26</v>
      </c>
      <c r="F80" s="34">
        <v>0.21</v>
      </c>
      <c r="G80" s="34">
        <v>0.22</v>
      </c>
      <c r="H80" s="34">
        <v>0.22</v>
      </c>
      <c r="I80" s="34">
        <v>0.27</v>
      </c>
      <c r="J80" s="34">
        <v>0.33</v>
      </c>
      <c r="K80" s="35">
        <v>0.3</v>
      </c>
      <c r="L80" s="34">
        <v>0.28999999999999998</v>
      </c>
      <c r="M80" s="34">
        <v>0.24</v>
      </c>
      <c r="N80" s="34">
        <v>0.23</v>
      </c>
      <c r="O80" s="34">
        <v>0.31</v>
      </c>
      <c r="P80" s="34">
        <v>0.31</v>
      </c>
      <c r="Q80" s="34">
        <v>0.28999999999999998</v>
      </c>
      <c r="R80" s="34">
        <v>0.28000000000000003</v>
      </c>
      <c r="S80" s="34">
        <v>0.23</v>
      </c>
      <c r="T80" s="34">
        <v>0.19</v>
      </c>
      <c r="U80" s="34">
        <v>0.23</v>
      </c>
      <c r="V80" s="34">
        <v>0.23</v>
      </c>
      <c r="W80" s="34">
        <v>0.28000000000000003</v>
      </c>
      <c r="X80" s="34">
        <v>0.24</v>
      </c>
      <c r="Y80" s="35">
        <v>0.2</v>
      </c>
      <c r="Z80" s="34">
        <v>0.22</v>
      </c>
      <c r="AA80" s="34">
        <v>0.28999999999999998</v>
      </c>
      <c r="AB80" s="34">
        <v>0.57999999999999996</v>
      </c>
      <c r="AC80" s="34">
        <v>0.88</v>
      </c>
      <c r="AD80" s="34">
        <v>0.88</v>
      </c>
      <c r="AE80" s="34">
        <v>1.05</v>
      </c>
      <c r="AF80" s="34">
        <v>1.19</v>
      </c>
      <c r="AG80" s="34">
        <v>1.0900000000000001</v>
      </c>
      <c r="AH80" s="34">
        <v>1.06</v>
      </c>
      <c r="AI80" s="34">
        <v>0.98</v>
      </c>
      <c r="AJ80" s="34">
        <v>0.93</v>
      </c>
      <c r="AK80" s="34">
        <v>0.88</v>
      </c>
      <c r="AL80" s="34">
        <v>0.81</v>
      </c>
      <c r="AM80" s="35">
        <v>0.79</v>
      </c>
      <c r="AN80" s="34">
        <v>0.61</v>
      </c>
      <c r="AO80" s="34">
        <v>0.56000000000000005</v>
      </c>
      <c r="AP80" s="34">
        <v>0.8</v>
      </c>
      <c r="AQ80" s="34">
        <v>0.85</v>
      </c>
      <c r="AR80" s="34">
        <v>0.76</v>
      </c>
      <c r="AS80" s="34">
        <v>0.72</v>
      </c>
      <c r="AT80" s="37"/>
    </row>
    <row r="81" spans="1:46" x14ac:dyDescent="0.25">
      <c r="A81" s="34" t="s">
        <v>28</v>
      </c>
      <c r="B81" s="34" t="s">
        <v>29</v>
      </c>
      <c r="C81" s="34">
        <v>0.35</v>
      </c>
      <c r="D81" s="34">
        <v>0.6</v>
      </c>
      <c r="E81" s="34">
        <v>0.36</v>
      </c>
      <c r="F81" s="34">
        <v>0.35</v>
      </c>
      <c r="G81" s="34">
        <v>0.42</v>
      </c>
      <c r="H81" s="34">
        <v>0.36</v>
      </c>
      <c r="I81" s="34">
        <v>0.35</v>
      </c>
      <c r="J81" s="34">
        <v>0.36</v>
      </c>
      <c r="K81" s="35">
        <v>0.36</v>
      </c>
      <c r="L81" s="34">
        <v>0.33</v>
      </c>
      <c r="M81" s="34">
        <v>0.37</v>
      </c>
      <c r="N81" s="34">
        <v>0.36</v>
      </c>
      <c r="O81" s="34">
        <v>0.41</v>
      </c>
      <c r="P81" s="34">
        <v>0.44</v>
      </c>
      <c r="Q81" s="34">
        <v>0.27</v>
      </c>
      <c r="R81" s="34">
        <v>0.31</v>
      </c>
      <c r="S81" s="34">
        <v>0.35</v>
      </c>
      <c r="T81" s="34">
        <v>0.34</v>
      </c>
      <c r="U81" s="34">
        <v>0.38</v>
      </c>
      <c r="V81" s="34">
        <v>0.39</v>
      </c>
      <c r="W81" s="34">
        <v>0.45</v>
      </c>
      <c r="X81" s="34">
        <v>0.45</v>
      </c>
      <c r="Y81" s="35">
        <v>0.5</v>
      </c>
      <c r="Z81" s="34">
        <v>0.55000000000000004</v>
      </c>
      <c r="AA81" s="34">
        <v>0.57999999999999996</v>
      </c>
      <c r="AB81" s="34">
        <v>1</v>
      </c>
      <c r="AC81" s="34">
        <v>1.37</v>
      </c>
      <c r="AD81" s="34">
        <v>1.49</v>
      </c>
      <c r="AE81" s="34">
        <v>1.47</v>
      </c>
      <c r="AF81" s="34">
        <v>1.52</v>
      </c>
      <c r="AG81" s="34">
        <v>1.37</v>
      </c>
      <c r="AH81" s="34">
        <v>1.49</v>
      </c>
      <c r="AI81" s="34">
        <v>1.25</v>
      </c>
      <c r="AJ81" s="34">
        <v>1.1000000000000001</v>
      </c>
      <c r="AK81" s="34">
        <v>1.07</v>
      </c>
      <c r="AL81" s="34">
        <v>0.98</v>
      </c>
      <c r="AM81" s="35">
        <v>1.06</v>
      </c>
      <c r="AN81" s="34">
        <v>1.17</v>
      </c>
      <c r="AO81" s="34">
        <v>1</v>
      </c>
      <c r="AP81" s="34">
        <v>1.21</v>
      </c>
      <c r="AQ81" s="34">
        <v>0.88</v>
      </c>
      <c r="AR81" s="34">
        <v>0.78</v>
      </c>
      <c r="AS81" s="34">
        <v>0.8</v>
      </c>
      <c r="AT81" s="37"/>
    </row>
    <row r="82" spans="1:46" x14ac:dyDescent="0.25">
      <c r="A82" s="34" t="s">
        <v>30</v>
      </c>
      <c r="B82" s="34" t="s">
        <v>31</v>
      </c>
      <c r="C82" s="34">
        <v>0.73</v>
      </c>
      <c r="D82" s="34">
        <v>0.97</v>
      </c>
      <c r="E82" s="34">
        <v>0.61</v>
      </c>
      <c r="F82" s="34">
        <v>0.56000000000000005</v>
      </c>
      <c r="G82" s="34">
        <v>0.65</v>
      </c>
      <c r="H82" s="34">
        <v>0.56000000000000005</v>
      </c>
      <c r="I82" s="34">
        <v>0.54</v>
      </c>
      <c r="J82" s="34">
        <v>0.56999999999999995</v>
      </c>
      <c r="K82" s="35">
        <v>0.57999999999999996</v>
      </c>
      <c r="L82" s="34">
        <v>0.57999999999999996</v>
      </c>
      <c r="M82" s="34">
        <v>0.53</v>
      </c>
      <c r="N82" s="34">
        <v>0.54</v>
      </c>
      <c r="O82" s="34">
        <v>0.64</v>
      </c>
      <c r="P82" s="34">
        <v>0.71</v>
      </c>
      <c r="Q82" s="34">
        <v>0.65</v>
      </c>
      <c r="R82" s="34">
        <v>0.64</v>
      </c>
      <c r="S82" s="34">
        <v>0.84</v>
      </c>
      <c r="T82" s="34">
        <v>0.55000000000000004</v>
      </c>
      <c r="U82" s="34">
        <v>0.63</v>
      </c>
      <c r="V82" s="34">
        <v>0.73</v>
      </c>
      <c r="W82" s="34">
        <v>0.79</v>
      </c>
      <c r="X82" s="34">
        <v>0.72</v>
      </c>
      <c r="Y82" s="35">
        <v>0.72</v>
      </c>
      <c r="Z82" s="34">
        <v>0.82</v>
      </c>
      <c r="AA82" s="34">
        <v>0.75</v>
      </c>
      <c r="AB82" s="34">
        <v>1.23</v>
      </c>
      <c r="AC82" s="34">
        <v>1.65</v>
      </c>
      <c r="AD82" s="34">
        <v>1.68</v>
      </c>
      <c r="AE82" s="34">
        <v>1.75</v>
      </c>
      <c r="AF82" s="34">
        <v>1.77</v>
      </c>
      <c r="AG82" s="34">
        <v>1.65</v>
      </c>
      <c r="AH82" s="34">
        <v>1.8</v>
      </c>
      <c r="AI82" s="34">
        <v>1.73</v>
      </c>
      <c r="AJ82" s="34">
        <v>1.57</v>
      </c>
      <c r="AK82" s="34">
        <v>1.35</v>
      </c>
      <c r="AL82" s="34">
        <v>1.33</v>
      </c>
      <c r="AM82" s="35">
        <v>1.26</v>
      </c>
      <c r="AN82" s="34">
        <v>1.27</v>
      </c>
      <c r="AO82" s="34">
        <v>1.63</v>
      </c>
      <c r="AP82" s="34">
        <v>1.67</v>
      </c>
      <c r="AQ82" s="34">
        <v>1.46</v>
      </c>
      <c r="AR82" s="34">
        <v>1.2</v>
      </c>
      <c r="AS82" s="34">
        <v>1.02</v>
      </c>
      <c r="AT82" s="37"/>
    </row>
    <row r="83" spans="1:46" x14ac:dyDescent="0.25">
      <c r="A83" s="34" t="s">
        <v>32</v>
      </c>
      <c r="B83" s="34" t="s">
        <v>33</v>
      </c>
      <c r="C83" s="34">
        <v>3.33</v>
      </c>
      <c r="D83" s="34">
        <v>4.08</v>
      </c>
      <c r="E83" s="34">
        <v>2.59</v>
      </c>
      <c r="F83" s="34">
        <v>2.8</v>
      </c>
      <c r="G83" s="34">
        <v>3.22</v>
      </c>
      <c r="H83" s="34">
        <v>2.79</v>
      </c>
      <c r="I83" s="34">
        <v>2.68</v>
      </c>
      <c r="J83" s="34">
        <v>2.72</v>
      </c>
      <c r="K83" s="35">
        <v>2.5299999999999998</v>
      </c>
      <c r="L83" s="34">
        <v>2.67</v>
      </c>
      <c r="M83" s="34">
        <v>2.4500000000000002</v>
      </c>
      <c r="N83" s="34">
        <v>2.4500000000000002</v>
      </c>
      <c r="O83" s="34">
        <v>2.99</v>
      </c>
      <c r="P83" s="34">
        <v>2.87</v>
      </c>
      <c r="Q83" s="34">
        <v>3.03</v>
      </c>
      <c r="R83" s="34">
        <v>2.77</v>
      </c>
      <c r="S83" s="34">
        <v>2.62</v>
      </c>
      <c r="T83" s="34">
        <v>2.56</v>
      </c>
      <c r="U83" s="34">
        <v>3.12</v>
      </c>
      <c r="V83" s="34">
        <v>3.04</v>
      </c>
      <c r="W83" s="34">
        <v>3.32</v>
      </c>
      <c r="X83" s="34">
        <v>3.37</v>
      </c>
      <c r="Y83" s="35">
        <v>3.45</v>
      </c>
      <c r="Z83" s="34">
        <v>2.94</v>
      </c>
      <c r="AA83" s="34">
        <v>3.06</v>
      </c>
      <c r="AB83" s="34">
        <v>5.0199999999999996</v>
      </c>
      <c r="AC83" s="34">
        <v>5.49</v>
      </c>
      <c r="AD83" s="34">
        <v>5.6</v>
      </c>
      <c r="AE83" s="34">
        <v>5.95</v>
      </c>
      <c r="AF83" s="34">
        <v>6.51</v>
      </c>
      <c r="AG83" s="34">
        <v>5.9</v>
      </c>
      <c r="AH83" s="34">
        <v>6.98</v>
      </c>
      <c r="AI83" s="34">
        <v>6.03</v>
      </c>
      <c r="AJ83" s="34">
        <v>5.76</v>
      </c>
      <c r="AK83" s="34">
        <v>5.77</v>
      </c>
      <c r="AL83" s="34">
        <v>5.79</v>
      </c>
      <c r="AM83" s="35">
        <v>5.03</v>
      </c>
      <c r="AN83" s="34">
        <v>4.95</v>
      </c>
      <c r="AO83" s="34">
        <v>5.52</v>
      </c>
      <c r="AP83" s="34">
        <v>7.95</v>
      </c>
      <c r="AQ83" s="34">
        <v>5.88</v>
      </c>
      <c r="AR83" s="34">
        <v>5.1100000000000003</v>
      </c>
      <c r="AS83" s="34">
        <v>5.08</v>
      </c>
      <c r="AT83" s="37"/>
    </row>
    <row r="84" spans="1:46" x14ac:dyDescent="0.25">
      <c r="A84" s="34" t="s">
        <v>34</v>
      </c>
      <c r="B84" s="34" t="s">
        <v>35</v>
      </c>
      <c r="C84" s="34">
        <v>4.18</v>
      </c>
      <c r="D84" s="34">
        <v>5.19</v>
      </c>
      <c r="E84" s="34">
        <v>3.66</v>
      </c>
      <c r="F84" s="34">
        <v>4.5</v>
      </c>
      <c r="G84" s="34">
        <v>3.93</v>
      </c>
      <c r="H84" s="34">
        <v>4.07</v>
      </c>
      <c r="I84" s="34">
        <v>3.71</v>
      </c>
      <c r="J84" s="34">
        <v>3.79</v>
      </c>
      <c r="K84" s="35">
        <v>3.71</v>
      </c>
      <c r="L84" s="34">
        <v>4.21</v>
      </c>
      <c r="M84" s="34">
        <v>4.38</v>
      </c>
      <c r="N84" s="34">
        <v>4.63</v>
      </c>
      <c r="O84" s="34">
        <v>4.37</v>
      </c>
      <c r="P84" s="34">
        <v>4.4000000000000004</v>
      </c>
      <c r="Q84" s="34">
        <v>4.42</v>
      </c>
      <c r="R84" s="34">
        <v>4.9000000000000004</v>
      </c>
      <c r="S84" s="34">
        <v>5.29</v>
      </c>
      <c r="T84" s="34">
        <v>6.43</v>
      </c>
      <c r="U84" s="34">
        <v>5.64</v>
      </c>
      <c r="V84" s="34">
        <v>4.82</v>
      </c>
      <c r="W84" s="34">
        <v>4.38</v>
      </c>
      <c r="X84" s="34">
        <v>3.74</v>
      </c>
      <c r="Y84" s="35">
        <v>3.15</v>
      </c>
      <c r="Z84" s="34">
        <v>3.19</v>
      </c>
      <c r="AA84" s="34">
        <v>2.86</v>
      </c>
      <c r="AB84" s="34">
        <v>2.15</v>
      </c>
      <c r="AC84" s="34">
        <v>1.1200000000000001</v>
      </c>
      <c r="AD84" s="34">
        <v>0.87</v>
      </c>
      <c r="AE84" s="34">
        <v>0.83</v>
      </c>
      <c r="AF84" s="34">
        <v>0.84</v>
      </c>
      <c r="AG84" s="34">
        <v>0.89</v>
      </c>
      <c r="AH84" s="34">
        <v>0.96</v>
      </c>
      <c r="AI84" s="34">
        <v>0.96</v>
      </c>
      <c r="AJ84" s="34">
        <v>1.02</v>
      </c>
      <c r="AK84" s="34">
        <v>1.24</v>
      </c>
      <c r="AL84" s="34">
        <v>1.27</v>
      </c>
      <c r="AM84" s="35">
        <v>1.06</v>
      </c>
      <c r="AN84" s="34">
        <v>0.92</v>
      </c>
      <c r="AO84" s="34">
        <v>0.94</v>
      </c>
      <c r="AP84" s="34">
        <v>1.1499999999999999</v>
      </c>
      <c r="AQ84" s="34">
        <v>1.48</v>
      </c>
      <c r="AR84" s="34">
        <v>1.61</v>
      </c>
      <c r="AS84" s="34">
        <v>1.67</v>
      </c>
      <c r="AT84" s="37"/>
    </row>
    <row r="85" spans="1:46" x14ac:dyDescent="0.25">
      <c r="A85" s="34" t="s">
        <v>36</v>
      </c>
      <c r="B85" s="34" t="s">
        <v>37</v>
      </c>
      <c r="C85" s="34">
        <v>10.62</v>
      </c>
      <c r="D85" s="34">
        <v>5.89</v>
      </c>
      <c r="E85" s="34">
        <v>7.61</v>
      </c>
      <c r="F85" s="34">
        <v>8.15</v>
      </c>
      <c r="G85" s="34">
        <v>8.39</v>
      </c>
      <c r="H85" s="34">
        <v>9.2200000000000006</v>
      </c>
      <c r="I85" s="34">
        <v>8.7100000000000009</v>
      </c>
      <c r="J85" s="34">
        <v>8.65</v>
      </c>
      <c r="K85" s="35">
        <v>8.9</v>
      </c>
      <c r="L85" s="34">
        <v>9.01</v>
      </c>
      <c r="M85" s="34">
        <v>8.11</v>
      </c>
      <c r="N85" s="34">
        <v>8.76</v>
      </c>
      <c r="O85" s="34">
        <v>8.65</v>
      </c>
      <c r="P85" s="34">
        <v>8.7799999999999994</v>
      </c>
      <c r="Q85" s="34">
        <v>8.66</v>
      </c>
      <c r="R85" s="34">
        <v>9.01</v>
      </c>
      <c r="S85" s="34">
        <v>8.17</v>
      </c>
      <c r="T85" s="34">
        <v>7.03</v>
      </c>
      <c r="U85" s="34">
        <v>7.2</v>
      </c>
      <c r="V85" s="34">
        <v>6.41</v>
      </c>
      <c r="W85" s="34">
        <v>6.02</v>
      </c>
      <c r="X85" s="34">
        <v>5.4</v>
      </c>
      <c r="Y85" s="35">
        <v>4.75</v>
      </c>
      <c r="Z85" s="34">
        <v>4.62</v>
      </c>
      <c r="AA85" s="34">
        <v>4.79</v>
      </c>
      <c r="AB85" s="34">
        <v>4.01</v>
      </c>
      <c r="AC85" s="34">
        <v>2.12</v>
      </c>
      <c r="AD85" s="34">
        <v>2</v>
      </c>
      <c r="AE85" s="34">
        <v>1.78</v>
      </c>
      <c r="AF85" s="34">
        <v>1.85</v>
      </c>
      <c r="AG85" s="34">
        <v>1.91</v>
      </c>
      <c r="AH85" s="34">
        <v>2.3199999999999998</v>
      </c>
      <c r="AI85" s="34">
        <v>2.2599999999999998</v>
      </c>
      <c r="AJ85" s="34">
        <v>2.5499999999999998</v>
      </c>
      <c r="AK85" s="34">
        <v>3.09</v>
      </c>
      <c r="AL85" s="34">
        <v>3.05</v>
      </c>
      <c r="AM85" s="35">
        <v>2.52</v>
      </c>
      <c r="AN85" s="34">
        <v>2.25</v>
      </c>
      <c r="AO85" s="34">
        <v>2.02</v>
      </c>
      <c r="AP85" s="34">
        <v>2.11</v>
      </c>
      <c r="AQ85" s="34">
        <v>3.38</v>
      </c>
      <c r="AR85" s="34">
        <v>3.71</v>
      </c>
      <c r="AS85" s="34">
        <v>3.54</v>
      </c>
      <c r="AT85" s="37"/>
    </row>
    <row r="86" spans="1:46" x14ac:dyDescent="0.25">
      <c r="A86" s="34" t="s">
        <v>38</v>
      </c>
      <c r="B86" s="34" t="s">
        <v>39</v>
      </c>
      <c r="C86" s="34">
        <v>0.12</v>
      </c>
      <c r="D86" s="34">
        <v>0.2</v>
      </c>
      <c r="E86" s="34">
        <v>0.16</v>
      </c>
      <c r="F86" s="34">
        <v>0.14000000000000001</v>
      </c>
      <c r="G86" s="34">
        <v>0.16</v>
      </c>
      <c r="H86" s="34">
        <v>0.12</v>
      </c>
      <c r="I86" s="34">
        <v>0.15</v>
      </c>
      <c r="J86" s="34">
        <v>0.17</v>
      </c>
      <c r="K86" s="35">
        <v>0.14000000000000001</v>
      </c>
      <c r="L86" s="34">
        <v>0.14000000000000001</v>
      </c>
      <c r="M86" s="34">
        <v>0.11</v>
      </c>
      <c r="N86" s="34">
        <v>0.12</v>
      </c>
      <c r="O86" s="34">
        <v>0.13</v>
      </c>
      <c r="P86" s="34">
        <v>0.14000000000000001</v>
      </c>
      <c r="Q86" s="34">
        <v>0.12</v>
      </c>
      <c r="R86" s="34">
        <v>0.11</v>
      </c>
      <c r="S86" s="34">
        <v>0.13</v>
      </c>
      <c r="T86" s="34">
        <v>0.1</v>
      </c>
      <c r="U86" s="34">
        <v>0.09</v>
      </c>
      <c r="V86" s="34">
        <v>0.11</v>
      </c>
      <c r="W86" s="34">
        <v>0.12</v>
      </c>
      <c r="X86" s="34">
        <v>0.13</v>
      </c>
      <c r="Y86" s="35">
        <v>0.12</v>
      </c>
      <c r="Z86" s="34">
        <v>0.13</v>
      </c>
      <c r="AA86" s="34">
        <v>0.21</v>
      </c>
      <c r="AB86" s="34">
        <v>0.26</v>
      </c>
      <c r="AC86" s="34">
        <v>0.68</v>
      </c>
      <c r="AD86" s="34">
        <v>0.49</v>
      </c>
      <c r="AE86" s="34">
        <v>0.45</v>
      </c>
      <c r="AF86" s="34">
        <v>0.5</v>
      </c>
      <c r="AG86" s="34">
        <v>0.46</v>
      </c>
      <c r="AH86" s="34">
        <v>0.48</v>
      </c>
      <c r="AI86" s="34">
        <v>0.59</v>
      </c>
      <c r="AJ86" s="34">
        <v>0.57999999999999996</v>
      </c>
      <c r="AK86" s="34">
        <v>0.4</v>
      </c>
      <c r="AL86" s="34">
        <v>0.38</v>
      </c>
      <c r="AM86" s="35">
        <v>0.52</v>
      </c>
      <c r="AN86" s="34">
        <v>0.53</v>
      </c>
      <c r="AO86" s="34">
        <v>0.41</v>
      </c>
      <c r="AP86" s="34">
        <v>0.49</v>
      </c>
      <c r="AQ86" s="34">
        <v>0.54</v>
      </c>
      <c r="AR86" s="34">
        <v>0.39</v>
      </c>
      <c r="AS86" s="34">
        <v>0.36</v>
      </c>
      <c r="AT86" s="37"/>
    </row>
    <row r="87" spans="1:46" x14ac:dyDescent="0.25">
      <c r="A87" s="34" t="s">
        <v>40</v>
      </c>
      <c r="B87" s="34" t="s">
        <v>41</v>
      </c>
      <c r="C87" s="34">
        <v>0.28000000000000003</v>
      </c>
      <c r="D87" s="34">
        <v>0.48</v>
      </c>
      <c r="E87" s="34">
        <v>0.36</v>
      </c>
      <c r="F87" s="34">
        <v>0.28000000000000003</v>
      </c>
      <c r="G87" s="34">
        <v>0.34</v>
      </c>
      <c r="H87" s="34">
        <v>0.28000000000000003</v>
      </c>
      <c r="I87" s="34">
        <v>0.33</v>
      </c>
      <c r="J87" s="34">
        <v>0.37</v>
      </c>
      <c r="K87" s="35">
        <v>0.32</v>
      </c>
      <c r="L87" s="34">
        <v>0.32</v>
      </c>
      <c r="M87" s="34">
        <v>0.27</v>
      </c>
      <c r="N87" s="34">
        <v>0.34</v>
      </c>
      <c r="O87" s="34">
        <v>0.38</v>
      </c>
      <c r="P87" s="34">
        <v>0.42</v>
      </c>
      <c r="Q87" s="34">
        <v>0.37</v>
      </c>
      <c r="R87" s="34">
        <v>0.31</v>
      </c>
      <c r="S87" s="34">
        <v>0.26</v>
      </c>
      <c r="T87" s="34">
        <v>0.23</v>
      </c>
      <c r="U87" s="34">
        <v>0.3</v>
      </c>
      <c r="V87" s="34">
        <v>0.32</v>
      </c>
      <c r="W87" s="34">
        <v>0.28000000000000003</v>
      </c>
      <c r="X87" s="34">
        <v>0.27</v>
      </c>
      <c r="Y87" s="35">
        <v>0.3</v>
      </c>
      <c r="Z87" s="34">
        <v>0.32</v>
      </c>
      <c r="AA87" s="34">
        <v>0.28999999999999998</v>
      </c>
      <c r="AB87" s="34">
        <v>0.74</v>
      </c>
      <c r="AC87" s="34">
        <v>1.61</v>
      </c>
      <c r="AD87" s="34">
        <v>1.43</v>
      </c>
      <c r="AE87" s="34">
        <v>1.44</v>
      </c>
      <c r="AF87" s="34">
        <v>1.65</v>
      </c>
      <c r="AG87" s="34">
        <v>1.71</v>
      </c>
      <c r="AH87" s="34">
        <v>1.96</v>
      </c>
      <c r="AI87" s="34">
        <v>1.65</v>
      </c>
      <c r="AJ87" s="34">
        <v>1.6</v>
      </c>
      <c r="AK87" s="34">
        <v>1.37</v>
      </c>
      <c r="AL87" s="34">
        <v>1.31</v>
      </c>
      <c r="AM87" s="35">
        <v>1.21</v>
      </c>
      <c r="AN87" s="34">
        <v>1.1499999999999999</v>
      </c>
      <c r="AO87" s="34">
        <v>1.08</v>
      </c>
      <c r="AP87" s="34">
        <v>1.34</v>
      </c>
      <c r="AQ87" s="34">
        <v>1.22</v>
      </c>
      <c r="AR87" s="34">
        <v>1.1599999999999999</v>
      </c>
      <c r="AS87" s="34">
        <v>1.01</v>
      </c>
      <c r="AT87" s="37"/>
    </row>
    <row r="88" spans="1:46" x14ac:dyDescent="0.25">
      <c r="A88" s="34" t="s">
        <v>42</v>
      </c>
      <c r="B88" s="34" t="s">
        <v>43</v>
      </c>
      <c r="C88" s="34">
        <v>1.66</v>
      </c>
      <c r="D88" s="34">
        <v>2.08</v>
      </c>
      <c r="E88" s="34">
        <v>1.39</v>
      </c>
      <c r="F88" s="34">
        <v>1.22</v>
      </c>
      <c r="G88" s="34">
        <v>1.41</v>
      </c>
      <c r="H88" s="34">
        <v>1.06</v>
      </c>
      <c r="I88" s="34">
        <v>1.1599999999999999</v>
      </c>
      <c r="J88" s="34">
        <v>1.23</v>
      </c>
      <c r="K88" s="35">
        <v>1.1499999999999999</v>
      </c>
      <c r="L88" s="34">
        <v>1.26</v>
      </c>
      <c r="M88" s="34">
        <v>1.07</v>
      </c>
      <c r="N88" s="34">
        <v>1.0900000000000001</v>
      </c>
      <c r="O88" s="34">
        <v>1.42</v>
      </c>
      <c r="P88" s="34">
        <v>1.53</v>
      </c>
      <c r="Q88" s="34">
        <v>1.41</v>
      </c>
      <c r="R88" s="34">
        <v>1.47</v>
      </c>
      <c r="S88" s="34">
        <v>1.38</v>
      </c>
      <c r="T88" s="34">
        <v>1.34</v>
      </c>
      <c r="U88" s="34">
        <v>1.44</v>
      </c>
      <c r="V88" s="34">
        <v>1.48</v>
      </c>
      <c r="W88" s="34">
        <v>1.61</v>
      </c>
      <c r="X88" s="34">
        <v>1.62</v>
      </c>
      <c r="Y88" s="35">
        <v>1.61</v>
      </c>
      <c r="Z88" s="34">
        <v>1.53</v>
      </c>
      <c r="AA88" s="34">
        <v>1.58</v>
      </c>
      <c r="AB88" s="34">
        <v>2.9</v>
      </c>
      <c r="AC88" s="34">
        <v>3.04</v>
      </c>
      <c r="AD88" s="34">
        <v>3.14</v>
      </c>
      <c r="AE88" s="34">
        <v>3.41</v>
      </c>
      <c r="AF88" s="34">
        <v>3.58</v>
      </c>
      <c r="AG88" s="34">
        <v>3.39</v>
      </c>
      <c r="AH88" s="34">
        <v>3.65</v>
      </c>
      <c r="AI88" s="34">
        <v>3.1</v>
      </c>
      <c r="AJ88" s="34">
        <v>2.94</v>
      </c>
      <c r="AK88" s="34">
        <v>2.79</v>
      </c>
      <c r="AL88" s="34">
        <v>2.96</v>
      </c>
      <c r="AM88" s="35">
        <v>2.69</v>
      </c>
      <c r="AN88" s="34">
        <v>2.88</v>
      </c>
      <c r="AO88" s="34">
        <v>3.06</v>
      </c>
      <c r="AP88" s="34">
        <v>3.57</v>
      </c>
      <c r="AQ88" s="34">
        <v>2.58</v>
      </c>
      <c r="AR88" s="34">
        <v>2.06</v>
      </c>
      <c r="AS88" s="34">
        <v>2.04</v>
      </c>
      <c r="AT88" s="37"/>
    </row>
    <row r="89" spans="1:46" x14ac:dyDescent="0.25">
      <c r="AT89" s="37"/>
    </row>
    <row r="90" spans="1:46" x14ac:dyDescent="0.25">
      <c r="A90" s="35" t="s">
        <v>2</v>
      </c>
      <c r="B90" s="35" t="s">
        <v>3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5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5">
        <v>0</v>
      </c>
      <c r="Z90" s="34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  <c r="AH90" s="34">
        <v>0</v>
      </c>
      <c r="AI90" s="34">
        <v>0</v>
      </c>
      <c r="AJ90" s="34">
        <v>0</v>
      </c>
      <c r="AK90" s="34">
        <v>0</v>
      </c>
      <c r="AL90" s="34">
        <v>0</v>
      </c>
      <c r="AM90" s="35">
        <v>0</v>
      </c>
      <c r="AN90" s="34">
        <v>0</v>
      </c>
      <c r="AO90" s="34">
        <v>0</v>
      </c>
      <c r="AP90" s="34">
        <v>0</v>
      </c>
      <c r="AQ90" s="34">
        <v>0</v>
      </c>
      <c r="AR90" s="34">
        <v>0</v>
      </c>
      <c r="AS90" s="34">
        <v>0</v>
      </c>
      <c r="AT90" s="37"/>
    </row>
    <row r="91" spans="1:46" x14ac:dyDescent="0.25">
      <c r="A91" s="34" t="s">
        <v>4</v>
      </c>
      <c r="B91" s="34" t="s">
        <v>5</v>
      </c>
      <c r="C91" s="34">
        <v>1.76</v>
      </c>
      <c r="D91" s="34">
        <v>2.2599999999999998</v>
      </c>
      <c r="E91" s="34">
        <v>2.11</v>
      </c>
      <c r="F91" s="34">
        <v>1.7</v>
      </c>
      <c r="G91" s="34">
        <v>1.98</v>
      </c>
      <c r="H91" s="34">
        <v>1.52</v>
      </c>
      <c r="I91" s="34">
        <v>1.6</v>
      </c>
      <c r="J91" s="34">
        <v>1.68</v>
      </c>
      <c r="K91" s="35">
        <v>1.63</v>
      </c>
      <c r="L91" s="34">
        <v>1.53</v>
      </c>
      <c r="M91" s="34">
        <v>1.37</v>
      </c>
      <c r="N91" s="34">
        <v>1.33</v>
      </c>
      <c r="O91" s="34">
        <v>1.56</v>
      </c>
      <c r="P91" s="34">
        <v>1.46</v>
      </c>
      <c r="Q91" s="34">
        <v>1.41</v>
      </c>
      <c r="R91" s="34">
        <v>1.29</v>
      </c>
      <c r="S91" s="34">
        <v>1.36</v>
      </c>
      <c r="T91" s="34">
        <v>1.27</v>
      </c>
      <c r="U91" s="34">
        <v>1.33</v>
      </c>
      <c r="V91" s="34">
        <v>1.37</v>
      </c>
      <c r="W91" s="34">
        <v>1.39</v>
      </c>
      <c r="X91" s="34">
        <v>1.49</v>
      </c>
      <c r="Y91" s="35">
        <v>1.64</v>
      </c>
      <c r="Z91" s="34">
        <v>1.75</v>
      </c>
      <c r="AA91" s="34">
        <v>2.16</v>
      </c>
      <c r="AB91" s="34">
        <v>3.67</v>
      </c>
      <c r="AC91" s="34">
        <v>4.1399999999999997</v>
      </c>
      <c r="AD91" s="34">
        <v>4.09</v>
      </c>
      <c r="AE91" s="34">
        <v>3.88</v>
      </c>
      <c r="AF91" s="34">
        <v>3.98</v>
      </c>
      <c r="AG91" s="34">
        <v>3.6</v>
      </c>
      <c r="AH91" s="34">
        <v>3.94</v>
      </c>
      <c r="AI91" s="34">
        <v>3.61</v>
      </c>
      <c r="AJ91" s="34">
        <v>2.87</v>
      </c>
      <c r="AK91" s="34">
        <v>2.89</v>
      </c>
      <c r="AL91" s="34">
        <v>2.94</v>
      </c>
      <c r="AM91" s="35">
        <v>3.05</v>
      </c>
      <c r="AN91" s="34">
        <v>3.07</v>
      </c>
      <c r="AO91" s="34">
        <v>3.71</v>
      </c>
      <c r="AP91" s="34">
        <v>4.8099999999999996</v>
      </c>
      <c r="AQ91" s="34">
        <v>3.33</v>
      </c>
      <c r="AR91" s="34">
        <v>2.81</v>
      </c>
      <c r="AS91" s="34">
        <v>2.64</v>
      </c>
      <c r="AT91" s="37"/>
    </row>
    <row r="92" spans="1:46" x14ac:dyDescent="0.25">
      <c r="A92" s="34" t="s">
        <v>6</v>
      </c>
      <c r="B92" s="34" t="s">
        <v>7</v>
      </c>
      <c r="C92" s="34">
        <v>7.6</v>
      </c>
      <c r="D92" s="34">
        <v>8.41</v>
      </c>
      <c r="E92" s="34">
        <v>10.38</v>
      </c>
      <c r="F92" s="34">
        <v>10.029999999999999</v>
      </c>
      <c r="G92" s="34">
        <v>8.01</v>
      </c>
      <c r="H92" s="34">
        <v>7.77</v>
      </c>
      <c r="I92" s="34">
        <v>7.63</v>
      </c>
      <c r="J92" s="34">
        <v>7.84</v>
      </c>
      <c r="K92" s="35">
        <v>7.84</v>
      </c>
      <c r="L92" s="34">
        <v>8.3800000000000008</v>
      </c>
      <c r="M92" s="34">
        <v>11.12</v>
      </c>
      <c r="N92" s="34">
        <v>9.5</v>
      </c>
      <c r="O92" s="34">
        <v>8.43</v>
      </c>
      <c r="P92" s="34">
        <v>8.3800000000000008</v>
      </c>
      <c r="Q92" s="34">
        <v>8.7799999999999994</v>
      </c>
      <c r="R92" s="34">
        <v>9.2200000000000006</v>
      </c>
      <c r="S92" s="34">
        <v>10.56</v>
      </c>
      <c r="T92" s="34">
        <v>13.64</v>
      </c>
      <c r="U92" s="34">
        <v>12.01</v>
      </c>
      <c r="V92" s="34">
        <v>11.13</v>
      </c>
      <c r="W92" s="34">
        <v>11.93</v>
      </c>
      <c r="X92" s="34">
        <v>11.73</v>
      </c>
      <c r="Y92" s="35">
        <v>11.11</v>
      </c>
      <c r="Z92" s="34">
        <v>11.32</v>
      </c>
      <c r="AA92" s="34">
        <v>8.26</v>
      </c>
      <c r="AB92" s="34">
        <v>4.99</v>
      </c>
      <c r="AC92" s="34">
        <v>2.56</v>
      </c>
      <c r="AD92" s="34">
        <v>1.82</v>
      </c>
      <c r="AE92" s="34">
        <v>1.53</v>
      </c>
      <c r="AF92" s="34">
        <v>1.55</v>
      </c>
      <c r="AG92" s="34">
        <v>1.62</v>
      </c>
      <c r="AH92" s="34">
        <v>1.88</v>
      </c>
      <c r="AI92" s="34">
        <v>1.79</v>
      </c>
      <c r="AJ92" s="34">
        <v>2.19</v>
      </c>
      <c r="AK92" s="34">
        <v>2.41</v>
      </c>
      <c r="AL92" s="34">
        <v>2.5099999999999998</v>
      </c>
      <c r="AM92" s="35">
        <v>2.12</v>
      </c>
      <c r="AN92" s="34">
        <v>1.96</v>
      </c>
      <c r="AO92" s="34">
        <v>1.73</v>
      </c>
      <c r="AP92" s="34">
        <v>1.49</v>
      </c>
      <c r="AQ92" s="34">
        <v>2.3199999999999998</v>
      </c>
      <c r="AR92" s="34">
        <v>2.41</v>
      </c>
      <c r="AS92" s="34">
        <v>2.57</v>
      </c>
      <c r="AT92" s="37"/>
    </row>
    <row r="93" spans="1:46" x14ac:dyDescent="0.25">
      <c r="A93" s="34" t="s">
        <v>8</v>
      </c>
      <c r="B93" s="34" t="s">
        <v>9</v>
      </c>
      <c r="C93" s="34">
        <v>1.93</v>
      </c>
      <c r="D93" s="34">
        <v>1.91</v>
      </c>
      <c r="E93" s="34">
        <v>2.2200000000000002</v>
      </c>
      <c r="F93" s="34">
        <v>2.12</v>
      </c>
      <c r="G93" s="34">
        <v>2.21</v>
      </c>
      <c r="H93" s="34">
        <v>2.0099999999999998</v>
      </c>
      <c r="I93" s="34">
        <v>2.27</v>
      </c>
      <c r="J93" s="34">
        <v>2.38</v>
      </c>
      <c r="K93" s="35">
        <v>2.42</v>
      </c>
      <c r="L93" s="34">
        <v>2.54</v>
      </c>
      <c r="M93" s="34">
        <v>2.73</v>
      </c>
      <c r="N93" s="34">
        <v>2.4300000000000002</v>
      </c>
      <c r="O93" s="34">
        <v>2.3199999999999998</v>
      </c>
      <c r="P93" s="34">
        <v>2.27</v>
      </c>
      <c r="Q93" s="34">
        <v>2.4500000000000002</v>
      </c>
      <c r="R93" s="34">
        <v>2.2400000000000002</v>
      </c>
      <c r="S93" s="34">
        <v>2.38</v>
      </c>
      <c r="T93" s="34">
        <v>2.67</v>
      </c>
      <c r="U93" s="34">
        <v>2.76</v>
      </c>
      <c r="V93" s="34">
        <v>3.25</v>
      </c>
      <c r="W93" s="34">
        <v>3.14</v>
      </c>
      <c r="X93" s="34">
        <v>3.28</v>
      </c>
      <c r="Y93" s="35">
        <v>3.32</v>
      </c>
      <c r="Z93" s="34">
        <v>3.37</v>
      </c>
      <c r="AA93" s="34">
        <v>3.1</v>
      </c>
      <c r="AB93" s="34">
        <v>1.82</v>
      </c>
      <c r="AC93" s="34">
        <v>1</v>
      </c>
      <c r="AD93" s="34">
        <v>0.76</v>
      </c>
      <c r="AE93" s="34">
        <v>0.62</v>
      </c>
      <c r="AF93" s="34">
        <v>0.56999999999999995</v>
      </c>
      <c r="AG93" s="34">
        <v>0.57999999999999996</v>
      </c>
      <c r="AH93" s="34">
        <v>0.65</v>
      </c>
      <c r="AI93" s="34">
        <v>0.65</v>
      </c>
      <c r="AJ93" s="34">
        <v>0.8</v>
      </c>
      <c r="AK93" s="34">
        <v>0.82</v>
      </c>
      <c r="AL93" s="34">
        <v>0.78</v>
      </c>
      <c r="AM93" s="35">
        <v>0.7</v>
      </c>
      <c r="AN93" s="34">
        <v>0.61</v>
      </c>
      <c r="AO93" s="34">
        <v>0.56999999999999995</v>
      </c>
      <c r="AP93" s="34">
        <v>0.56999999999999995</v>
      </c>
      <c r="AQ93" s="34">
        <v>0.82</v>
      </c>
      <c r="AR93" s="34">
        <v>0.73</v>
      </c>
      <c r="AS93" s="34">
        <v>0.8</v>
      </c>
      <c r="AT93" s="37"/>
    </row>
    <row r="94" spans="1:46" x14ac:dyDescent="0.25">
      <c r="A94" s="34" t="s">
        <v>10</v>
      </c>
      <c r="B94" s="34" t="s">
        <v>11</v>
      </c>
      <c r="C94" s="34">
        <v>0.81</v>
      </c>
      <c r="D94" s="34">
        <v>1.1299999999999999</v>
      </c>
      <c r="E94" s="34">
        <v>0.97</v>
      </c>
      <c r="F94" s="34">
        <v>0.83</v>
      </c>
      <c r="G94" s="34">
        <v>0.97</v>
      </c>
      <c r="H94" s="34">
        <v>0.98</v>
      </c>
      <c r="I94" s="34">
        <v>1.1399999999999999</v>
      </c>
      <c r="J94" s="34">
        <v>1.1499999999999999</v>
      </c>
      <c r="K94" s="35">
        <v>1.1000000000000001</v>
      </c>
      <c r="L94" s="34">
        <v>1.03</v>
      </c>
      <c r="M94" s="34">
        <v>0.92</v>
      </c>
      <c r="N94" s="34">
        <v>0.94</v>
      </c>
      <c r="O94" s="34">
        <v>0.99</v>
      </c>
      <c r="P94" s="34">
        <v>1.04</v>
      </c>
      <c r="Q94" s="34">
        <v>1.06</v>
      </c>
      <c r="R94" s="34">
        <v>0.88</v>
      </c>
      <c r="S94" s="34">
        <v>0.83</v>
      </c>
      <c r="T94" s="34">
        <v>0.74</v>
      </c>
      <c r="U94" s="34">
        <v>0.69</v>
      </c>
      <c r="V94" s="34">
        <v>0.73</v>
      </c>
      <c r="W94" s="34">
        <v>0.63</v>
      </c>
      <c r="X94" s="34">
        <v>0.6</v>
      </c>
      <c r="Y94" s="35">
        <v>0.56999999999999995</v>
      </c>
      <c r="Z94" s="34">
        <v>0.63</v>
      </c>
      <c r="AA94" s="34">
        <v>0.72</v>
      </c>
      <c r="AB94" s="34">
        <v>1.33</v>
      </c>
      <c r="AC94" s="34">
        <v>1.96</v>
      </c>
      <c r="AD94" s="34">
        <v>1.58</v>
      </c>
      <c r="AE94" s="34">
        <v>1.78</v>
      </c>
      <c r="AF94" s="34">
        <v>1.98</v>
      </c>
      <c r="AG94" s="34">
        <v>2.14</v>
      </c>
      <c r="AH94" s="34">
        <v>2.48</v>
      </c>
      <c r="AI94" s="34">
        <v>2.46</v>
      </c>
      <c r="AJ94" s="34">
        <v>2.65</v>
      </c>
      <c r="AK94" s="34">
        <v>2.4700000000000002</v>
      </c>
      <c r="AL94" s="34">
        <v>2.29</v>
      </c>
      <c r="AM94" s="35">
        <v>2.42</v>
      </c>
      <c r="AN94" s="34">
        <v>2.52</v>
      </c>
      <c r="AO94" s="34">
        <v>2.2599999999999998</v>
      </c>
      <c r="AP94" s="34">
        <v>2.27</v>
      </c>
      <c r="AQ94" s="34">
        <v>2.23</v>
      </c>
      <c r="AR94" s="34">
        <v>2.2000000000000002</v>
      </c>
      <c r="AS94" s="34">
        <v>2.2000000000000002</v>
      </c>
      <c r="AT94" s="37"/>
    </row>
    <row r="95" spans="1:46" x14ac:dyDescent="0.25">
      <c r="A95" s="34" t="s">
        <v>12</v>
      </c>
      <c r="B95" s="34" t="s">
        <v>13</v>
      </c>
      <c r="C95" s="34">
        <v>29.48</v>
      </c>
      <c r="D95" s="34">
        <v>18.190000000000001</v>
      </c>
      <c r="E95" s="34">
        <v>23.42</v>
      </c>
      <c r="F95" s="34">
        <v>25.87</v>
      </c>
      <c r="G95" s="34">
        <v>27.71</v>
      </c>
      <c r="H95" s="34">
        <v>29.36</v>
      </c>
      <c r="I95" s="34">
        <v>27.22</v>
      </c>
      <c r="J95" s="34">
        <v>25.96</v>
      </c>
      <c r="K95" s="35">
        <v>26.63</v>
      </c>
      <c r="L95" s="34">
        <v>26.54</v>
      </c>
      <c r="M95" s="34">
        <v>25.04</v>
      </c>
      <c r="N95" s="34">
        <v>26.17</v>
      </c>
      <c r="O95" s="34">
        <v>28.19</v>
      </c>
      <c r="P95" s="34">
        <v>25.93</v>
      </c>
      <c r="Q95" s="34">
        <v>25.72</v>
      </c>
      <c r="R95" s="34">
        <v>27.09</v>
      </c>
      <c r="S95" s="34">
        <v>24.94</v>
      </c>
      <c r="T95" s="34">
        <v>22.31</v>
      </c>
      <c r="U95" s="34">
        <v>23.34</v>
      </c>
      <c r="V95" s="34">
        <v>22.05</v>
      </c>
      <c r="W95" s="34">
        <v>18.87</v>
      </c>
      <c r="X95" s="34">
        <v>18.25</v>
      </c>
      <c r="Y95" s="35">
        <v>16.579999999999998</v>
      </c>
      <c r="Z95" s="34">
        <v>17.440000000000001</v>
      </c>
      <c r="AA95" s="34">
        <v>19.190000000000001</v>
      </c>
      <c r="AB95" s="34">
        <v>14.12</v>
      </c>
      <c r="AC95" s="34">
        <v>7.97</v>
      </c>
      <c r="AD95" s="34">
        <v>6.58</v>
      </c>
      <c r="AE95" s="34">
        <v>6.22</v>
      </c>
      <c r="AF95" s="34">
        <v>6.43</v>
      </c>
      <c r="AG95" s="34">
        <v>6.79</v>
      </c>
      <c r="AH95" s="34">
        <v>8.2200000000000006</v>
      </c>
      <c r="AI95" s="34">
        <v>8.25</v>
      </c>
      <c r="AJ95" s="34">
        <v>10.38</v>
      </c>
      <c r="AK95" s="34">
        <v>11.7</v>
      </c>
      <c r="AL95" s="34">
        <v>12.35</v>
      </c>
      <c r="AM95" s="35">
        <v>10.82</v>
      </c>
      <c r="AN95" s="34">
        <v>9.36</v>
      </c>
      <c r="AO95" s="34">
        <v>7.8</v>
      </c>
      <c r="AP95" s="34">
        <v>7.15</v>
      </c>
      <c r="AQ95" s="34">
        <v>14.02</v>
      </c>
      <c r="AR95" s="34">
        <v>15.11</v>
      </c>
      <c r="AS95" s="34">
        <v>15.16</v>
      </c>
      <c r="AT95" s="37"/>
    </row>
    <row r="96" spans="1:46" x14ac:dyDescent="0.25">
      <c r="A96" s="34" t="s">
        <v>14</v>
      </c>
      <c r="B96" s="34" t="s">
        <v>15</v>
      </c>
      <c r="C96" s="34">
        <v>2.4700000000000002</v>
      </c>
      <c r="D96" s="34">
        <v>2.5099999999999998</v>
      </c>
      <c r="E96" s="34">
        <v>2.4500000000000002</v>
      </c>
      <c r="F96" s="34">
        <v>2.65</v>
      </c>
      <c r="G96" s="34">
        <v>3.39</v>
      </c>
      <c r="H96" s="34">
        <v>2.68</v>
      </c>
      <c r="I96" s="34">
        <v>2.36</v>
      </c>
      <c r="J96" s="34">
        <v>2.4500000000000002</v>
      </c>
      <c r="K96" s="35">
        <v>2.5</v>
      </c>
      <c r="L96" s="34">
        <v>2.72</v>
      </c>
      <c r="M96" s="34">
        <v>2.84</v>
      </c>
      <c r="N96" s="34">
        <v>2.81</v>
      </c>
      <c r="O96" s="34">
        <v>2.96</v>
      </c>
      <c r="P96" s="34">
        <v>2.82</v>
      </c>
      <c r="Q96" s="34">
        <v>2.79</v>
      </c>
      <c r="R96" s="34">
        <v>2.58</v>
      </c>
      <c r="S96" s="34">
        <v>2.62</v>
      </c>
      <c r="T96" s="34">
        <v>2.82</v>
      </c>
      <c r="U96" s="34">
        <v>2.72</v>
      </c>
      <c r="V96" s="34">
        <v>2.9</v>
      </c>
      <c r="W96" s="34">
        <v>2.73</v>
      </c>
      <c r="X96" s="34">
        <v>2.54</v>
      </c>
      <c r="Y96" s="35">
        <v>2.4300000000000002</v>
      </c>
      <c r="Z96" s="34">
        <v>2.2799999999999998</v>
      </c>
      <c r="AA96" s="34">
        <v>2.65</v>
      </c>
      <c r="AB96" s="34">
        <v>2.66</v>
      </c>
      <c r="AC96" s="34">
        <v>2.3199999999999998</v>
      </c>
      <c r="AD96" s="34">
        <v>2.04</v>
      </c>
      <c r="AE96" s="34">
        <v>1.94</v>
      </c>
      <c r="AF96" s="34">
        <v>1.98</v>
      </c>
      <c r="AG96" s="34">
        <v>1.86</v>
      </c>
      <c r="AH96" s="34">
        <v>2.0499999999999998</v>
      </c>
      <c r="AI96" s="34">
        <v>1.93</v>
      </c>
      <c r="AJ96" s="34">
        <v>2.0699999999999998</v>
      </c>
      <c r="AK96" s="34">
        <v>1.9</v>
      </c>
      <c r="AL96" s="34">
        <v>1.76</v>
      </c>
      <c r="AM96" s="35">
        <v>1.56</v>
      </c>
      <c r="AN96" s="34">
        <v>1.55</v>
      </c>
      <c r="AO96" s="34">
        <v>1.86</v>
      </c>
      <c r="AP96" s="34">
        <v>2.15</v>
      </c>
      <c r="AQ96" s="34">
        <v>2.21</v>
      </c>
      <c r="AR96" s="34">
        <v>1.83</v>
      </c>
      <c r="AS96" s="34">
        <v>1.77</v>
      </c>
      <c r="AT96" s="37"/>
    </row>
    <row r="97" spans="1:46" x14ac:dyDescent="0.25">
      <c r="A97" s="34" t="s">
        <v>16</v>
      </c>
      <c r="B97" s="34" t="s">
        <v>17</v>
      </c>
      <c r="C97" s="34">
        <v>1.98</v>
      </c>
      <c r="D97" s="34">
        <v>2.61</v>
      </c>
      <c r="E97" s="34">
        <v>2.04</v>
      </c>
      <c r="F97" s="34">
        <v>1.66</v>
      </c>
      <c r="G97" s="34">
        <v>1.6</v>
      </c>
      <c r="H97" s="34">
        <v>1.35</v>
      </c>
      <c r="I97" s="34">
        <v>1.65</v>
      </c>
      <c r="J97" s="34">
        <v>1.72</v>
      </c>
      <c r="K97" s="35">
        <v>1.6</v>
      </c>
      <c r="L97" s="34">
        <v>1.45</v>
      </c>
      <c r="M97" s="34">
        <v>1.53</v>
      </c>
      <c r="N97" s="34">
        <v>1.31</v>
      </c>
      <c r="O97" s="34">
        <v>1.36</v>
      </c>
      <c r="P97" s="34">
        <v>1.62</v>
      </c>
      <c r="Q97" s="34">
        <v>1.46</v>
      </c>
      <c r="R97" s="34">
        <v>1.23</v>
      </c>
      <c r="S97" s="34">
        <v>1.1499999999999999</v>
      </c>
      <c r="T97" s="34">
        <v>0.95</v>
      </c>
      <c r="U97" s="34">
        <v>1.08</v>
      </c>
      <c r="V97" s="34">
        <v>1.23</v>
      </c>
      <c r="W97" s="34">
        <v>1.07</v>
      </c>
      <c r="X97" s="34">
        <v>1.05</v>
      </c>
      <c r="Y97" s="35">
        <v>1.1000000000000001</v>
      </c>
      <c r="Z97" s="34">
        <v>1.1599999999999999</v>
      </c>
      <c r="AA97" s="34">
        <v>1.31</v>
      </c>
      <c r="AB97" s="34">
        <v>2.0099999999999998</v>
      </c>
      <c r="AC97" s="34">
        <v>4.25</v>
      </c>
      <c r="AD97" s="34">
        <v>5.03</v>
      </c>
      <c r="AE97" s="34">
        <v>5.22</v>
      </c>
      <c r="AF97" s="34">
        <v>5.32</v>
      </c>
      <c r="AG97" s="34">
        <v>5.47</v>
      </c>
      <c r="AH97" s="34">
        <v>5.42</v>
      </c>
      <c r="AI97" s="34">
        <v>5.12</v>
      </c>
      <c r="AJ97" s="34">
        <v>5.0199999999999996</v>
      </c>
      <c r="AK97" s="34">
        <v>4.4000000000000004</v>
      </c>
      <c r="AL97" s="34">
        <v>4.47</v>
      </c>
      <c r="AM97" s="35">
        <v>4.5</v>
      </c>
      <c r="AN97" s="34">
        <v>5.05</v>
      </c>
      <c r="AO97" s="34">
        <v>5.41</v>
      </c>
      <c r="AP97" s="34">
        <v>6.58</v>
      </c>
      <c r="AQ97" s="34">
        <v>5.49</v>
      </c>
      <c r="AR97" s="34">
        <v>4.55</v>
      </c>
      <c r="AS97" s="34">
        <v>4.46</v>
      </c>
      <c r="AT97" s="37"/>
    </row>
    <row r="98" spans="1:46" x14ac:dyDescent="0.25">
      <c r="A98" s="34" t="s">
        <v>18</v>
      </c>
      <c r="B98" s="34" t="s">
        <v>19</v>
      </c>
      <c r="C98" s="34">
        <v>1.74</v>
      </c>
      <c r="D98" s="34">
        <v>2.2400000000000002</v>
      </c>
      <c r="E98" s="34">
        <v>1.64</v>
      </c>
      <c r="F98" s="34">
        <v>1.32</v>
      </c>
      <c r="G98" s="34">
        <v>1.31</v>
      </c>
      <c r="H98" s="34">
        <v>1.19</v>
      </c>
      <c r="I98" s="34">
        <v>1.36</v>
      </c>
      <c r="J98" s="34">
        <v>1.39</v>
      </c>
      <c r="K98" s="35">
        <v>1.27</v>
      </c>
      <c r="L98" s="34">
        <v>1.23</v>
      </c>
      <c r="M98" s="34">
        <v>1.0900000000000001</v>
      </c>
      <c r="N98" s="34">
        <v>0.92</v>
      </c>
      <c r="O98" s="34">
        <v>1.08</v>
      </c>
      <c r="P98" s="34">
        <v>1.34</v>
      </c>
      <c r="Q98" s="34">
        <v>1.1599999999999999</v>
      </c>
      <c r="R98" s="34">
        <v>0.99</v>
      </c>
      <c r="S98" s="34">
        <v>0.96</v>
      </c>
      <c r="T98" s="34">
        <v>1.02</v>
      </c>
      <c r="U98" s="34">
        <v>1</v>
      </c>
      <c r="V98" s="34">
        <v>1.1100000000000001</v>
      </c>
      <c r="W98" s="34">
        <v>1.1100000000000001</v>
      </c>
      <c r="X98" s="34">
        <v>0.98</v>
      </c>
      <c r="Y98" s="35">
        <v>1.0900000000000001</v>
      </c>
      <c r="Z98" s="34">
        <v>1.17</v>
      </c>
      <c r="AA98" s="34">
        <v>1.39</v>
      </c>
      <c r="AB98" s="34">
        <v>1.98</v>
      </c>
      <c r="AC98" s="34">
        <v>3.61</v>
      </c>
      <c r="AD98" s="34">
        <v>4.12</v>
      </c>
      <c r="AE98" s="34">
        <v>4.67</v>
      </c>
      <c r="AF98" s="34">
        <v>4.6900000000000004</v>
      </c>
      <c r="AG98" s="34">
        <v>4.8099999999999996</v>
      </c>
      <c r="AH98" s="34">
        <v>4.91</v>
      </c>
      <c r="AI98" s="34">
        <v>5</v>
      </c>
      <c r="AJ98" s="34">
        <v>4.76</v>
      </c>
      <c r="AK98" s="34">
        <v>4.25</v>
      </c>
      <c r="AL98" s="34">
        <v>4.32</v>
      </c>
      <c r="AM98" s="35">
        <v>4.3600000000000003</v>
      </c>
      <c r="AN98" s="34">
        <v>4.71</v>
      </c>
      <c r="AO98" s="34">
        <v>5.05</v>
      </c>
      <c r="AP98" s="34">
        <v>5.52</v>
      </c>
      <c r="AQ98" s="34">
        <v>4.54</v>
      </c>
      <c r="AR98" s="34">
        <v>3.67</v>
      </c>
      <c r="AS98" s="34">
        <v>3.64</v>
      </c>
      <c r="AT98" s="37"/>
    </row>
    <row r="99" spans="1:46" x14ac:dyDescent="0.25">
      <c r="A99" s="34" t="s">
        <v>20</v>
      </c>
      <c r="B99" s="34" t="s">
        <v>21</v>
      </c>
      <c r="C99" s="34">
        <v>2.6</v>
      </c>
      <c r="D99" s="34">
        <v>2.86</v>
      </c>
      <c r="E99" s="34">
        <v>2.77</v>
      </c>
      <c r="F99" s="34">
        <v>2.59</v>
      </c>
      <c r="G99" s="34">
        <v>2.8</v>
      </c>
      <c r="H99" s="34">
        <v>2.62</v>
      </c>
      <c r="I99" s="34">
        <v>2.5299999999999998</v>
      </c>
      <c r="J99" s="34">
        <v>2.57</v>
      </c>
      <c r="K99" s="35">
        <v>2.5</v>
      </c>
      <c r="L99" s="34">
        <v>2.52</v>
      </c>
      <c r="M99" s="34">
        <v>2.71</v>
      </c>
      <c r="N99" s="34">
        <v>2.46</v>
      </c>
      <c r="O99" s="34">
        <v>2.67</v>
      </c>
      <c r="P99" s="34">
        <v>2.76</v>
      </c>
      <c r="Q99" s="34">
        <v>2.5099999999999998</v>
      </c>
      <c r="R99" s="34">
        <v>2.41</v>
      </c>
      <c r="S99" s="34">
        <v>2.36</v>
      </c>
      <c r="T99" s="34">
        <v>2.37</v>
      </c>
      <c r="U99" s="34">
        <v>2.27</v>
      </c>
      <c r="V99" s="34">
        <v>2.4700000000000002</v>
      </c>
      <c r="W99" s="34">
        <v>2.25</v>
      </c>
      <c r="X99" s="34">
        <v>2.0499999999999998</v>
      </c>
      <c r="Y99" s="35">
        <v>2.04</v>
      </c>
      <c r="Z99" s="34">
        <v>2.0499999999999998</v>
      </c>
      <c r="AA99" s="34">
        <v>2.2000000000000002</v>
      </c>
      <c r="AB99" s="34">
        <v>2.98</v>
      </c>
      <c r="AC99" s="34">
        <v>2.96</v>
      </c>
      <c r="AD99" s="34">
        <v>2.8</v>
      </c>
      <c r="AE99" s="34">
        <v>2.85</v>
      </c>
      <c r="AF99" s="34">
        <v>3.02</v>
      </c>
      <c r="AG99" s="34">
        <v>2.87</v>
      </c>
      <c r="AH99" s="34">
        <v>3.2</v>
      </c>
      <c r="AI99" s="34">
        <v>2.95</v>
      </c>
      <c r="AJ99" s="34">
        <v>2.68</v>
      </c>
      <c r="AK99" s="34">
        <v>2.5</v>
      </c>
      <c r="AL99" s="34">
        <v>2.31</v>
      </c>
      <c r="AM99" s="35">
        <v>2.2200000000000002</v>
      </c>
      <c r="AN99" s="34">
        <v>2.0499999999999998</v>
      </c>
      <c r="AO99" s="34">
        <v>1.84</v>
      </c>
      <c r="AP99" s="34">
        <v>2.06</v>
      </c>
      <c r="AQ99" s="34">
        <v>1.98</v>
      </c>
      <c r="AR99" s="34">
        <v>1.74</v>
      </c>
      <c r="AS99" s="34">
        <v>1.73</v>
      </c>
      <c r="AT99" s="37"/>
    </row>
    <row r="100" spans="1:46" x14ac:dyDescent="0.25">
      <c r="A100" s="34" t="s">
        <v>22</v>
      </c>
      <c r="B100" s="34" t="s">
        <v>23</v>
      </c>
      <c r="C100" s="34">
        <v>3.33</v>
      </c>
      <c r="D100" s="34">
        <v>3.42</v>
      </c>
      <c r="E100" s="34">
        <v>3.51</v>
      </c>
      <c r="F100" s="34">
        <v>3.65</v>
      </c>
      <c r="G100" s="34">
        <v>3.82</v>
      </c>
      <c r="H100" s="34">
        <v>3.4</v>
      </c>
      <c r="I100" s="34">
        <v>3.51</v>
      </c>
      <c r="J100" s="34">
        <v>3.55</v>
      </c>
      <c r="K100" s="35">
        <v>3.56</v>
      </c>
      <c r="L100" s="34">
        <v>3.8</v>
      </c>
      <c r="M100" s="34">
        <v>4.03</v>
      </c>
      <c r="N100" s="34">
        <v>4.42</v>
      </c>
      <c r="O100" s="34">
        <v>4.17</v>
      </c>
      <c r="P100" s="34">
        <v>4</v>
      </c>
      <c r="Q100" s="34">
        <v>4.12</v>
      </c>
      <c r="R100" s="34">
        <v>4.21</v>
      </c>
      <c r="S100" s="34">
        <v>4.28</v>
      </c>
      <c r="T100" s="34">
        <v>4.08</v>
      </c>
      <c r="U100" s="34">
        <v>3.85</v>
      </c>
      <c r="V100" s="34">
        <v>4.3</v>
      </c>
      <c r="W100" s="34">
        <v>4.09</v>
      </c>
      <c r="X100" s="34">
        <v>3.94</v>
      </c>
      <c r="Y100" s="35">
        <v>3.79</v>
      </c>
      <c r="Z100" s="34">
        <v>3.21</v>
      </c>
      <c r="AA100" s="34">
        <v>4.01</v>
      </c>
      <c r="AB100" s="34">
        <v>4.1100000000000003</v>
      </c>
      <c r="AC100" s="34">
        <v>3</v>
      </c>
      <c r="AD100" s="34">
        <v>2.2599999999999998</v>
      </c>
      <c r="AE100" s="34">
        <v>2.0499999999999998</v>
      </c>
      <c r="AF100" s="34">
        <v>2.13</v>
      </c>
      <c r="AG100" s="34">
        <v>2.11</v>
      </c>
      <c r="AH100" s="34">
        <v>2.2799999999999998</v>
      </c>
      <c r="AI100" s="34">
        <v>2.14</v>
      </c>
      <c r="AJ100" s="34">
        <v>2.23</v>
      </c>
      <c r="AK100" s="34">
        <v>2.06</v>
      </c>
      <c r="AL100" s="34">
        <v>2.08</v>
      </c>
      <c r="AM100" s="35">
        <v>1.89</v>
      </c>
      <c r="AN100" s="34">
        <v>1.81</v>
      </c>
      <c r="AO100" s="34">
        <v>1.85</v>
      </c>
      <c r="AP100" s="34">
        <v>2.0699999999999998</v>
      </c>
      <c r="AQ100" s="34">
        <v>2.19</v>
      </c>
      <c r="AR100" s="34">
        <v>2.0299999999999998</v>
      </c>
      <c r="AS100" s="34">
        <v>1.87</v>
      </c>
      <c r="AT100" s="37"/>
    </row>
    <row r="101" spans="1:46" x14ac:dyDescent="0.25">
      <c r="A101" s="34" t="s">
        <v>24</v>
      </c>
      <c r="B101" s="34" t="s">
        <v>25</v>
      </c>
      <c r="C101" s="34">
        <v>0.95</v>
      </c>
      <c r="D101" s="34">
        <v>1.17</v>
      </c>
      <c r="E101" s="34">
        <v>1.01</v>
      </c>
      <c r="F101" s="34">
        <v>0.95</v>
      </c>
      <c r="G101" s="34">
        <v>1.1100000000000001</v>
      </c>
      <c r="H101" s="34">
        <v>0.9</v>
      </c>
      <c r="I101" s="34">
        <v>0.85</v>
      </c>
      <c r="J101" s="34">
        <v>0.96</v>
      </c>
      <c r="K101" s="35">
        <v>0.89</v>
      </c>
      <c r="L101" s="34">
        <v>0.93</v>
      </c>
      <c r="M101" s="34">
        <v>0.9</v>
      </c>
      <c r="N101" s="34">
        <v>0.8</v>
      </c>
      <c r="O101" s="34">
        <v>0.87</v>
      </c>
      <c r="P101" s="34">
        <v>0.91</v>
      </c>
      <c r="Q101" s="34">
        <v>0.9</v>
      </c>
      <c r="R101" s="34">
        <v>0.79</v>
      </c>
      <c r="S101" s="34">
        <v>0.79</v>
      </c>
      <c r="T101" s="34">
        <v>0.85</v>
      </c>
      <c r="U101" s="34">
        <v>0.89</v>
      </c>
      <c r="V101" s="34">
        <v>0.91</v>
      </c>
      <c r="W101" s="34">
        <v>0.86</v>
      </c>
      <c r="X101" s="34">
        <v>0.84</v>
      </c>
      <c r="Y101" s="35">
        <v>1.05</v>
      </c>
      <c r="Z101" s="34">
        <v>0.97</v>
      </c>
      <c r="AA101" s="34">
        <v>0.98</v>
      </c>
      <c r="AB101" s="34">
        <v>2.29</v>
      </c>
      <c r="AC101" s="34">
        <v>4.49</v>
      </c>
      <c r="AD101" s="34">
        <v>4.55</v>
      </c>
      <c r="AE101" s="34">
        <v>4.62</v>
      </c>
      <c r="AF101" s="34">
        <v>4.93</v>
      </c>
      <c r="AG101" s="34">
        <v>4.67</v>
      </c>
      <c r="AH101" s="34">
        <v>4.88</v>
      </c>
      <c r="AI101" s="34">
        <v>4.84</v>
      </c>
      <c r="AJ101" s="34">
        <v>3.67</v>
      </c>
      <c r="AK101" s="34">
        <v>3</v>
      </c>
      <c r="AL101" s="34">
        <v>3.21</v>
      </c>
      <c r="AM101" s="35">
        <v>3.48</v>
      </c>
      <c r="AN101" s="34">
        <v>4.3499999999999996</v>
      </c>
      <c r="AO101" s="34">
        <v>4.5199999999999996</v>
      </c>
      <c r="AP101" s="34">
        <v>4.7300000000000004</v>
      </c>
      <c r="AQ101" s="34">
        <v>3.06</v>
      </c>
      <c r="AR101" s="34">
        <v>2.75</v>
      </c>
      <c r="AS101" s="34">
        <v>2.75</v>
      </c>
      <c r="AT101" s="37"/>
    </row>
    <row r="102" spans="1:46" x14ac:dyDescent="0.25">
      <c r="A102" s="34" t="s">
        <v>26</v>
      </c>
      <c r="B102" s="34" t="s">
        <v>27</v>
      </c>
      <c r="C102" s="34">
        <v>0.63</v>
      </c>
      <c r="D102" s="34">
        <v>0.79</v>
      </c>
      <c r="E102" s="34">
        <v>0.73</v>
      </c>
      <c r="F102" s="34">
        <v>0.61</v>
      </c>
      <c r="G102" s="34">
        <v>0.68</v>
      </c>
      <c r="H102" s="34">
        <v>0.71</v>
      </c>
      <c r="I102" s="34">
        <v>0.81</v>
      </c>
      <c r="J102" s="34">
        <v>1.02</v>
      </c>
      <c r="K102" s="35">
        <v>0.88</v>
      </c>
      <c r="L102" s="34">
        <v>0.75</v>
      </c>
      <c r="M102" s="34">
        <v>0.63</v>
      </c>
      <c r="N102" s="34">
        <v>0.64</v>
      </c>
      <c r="O102" s="34">
        <v>0.79</v>
      </c>
      <c r="P102" s="34">
        <v>0.93</v>
      </c>
      <c r="Q102" s="34">
        <v>0.85</v>
      </c>
      <c r="R102" s="34">
        <v>0.69</v>
      </c>
      <c r="S102" s="34">
        <v>0.6</v>
      </c>
      <c r="T102" s="34">
        <v>0.46</v>
      </c>
      <c r="U102" s="34">
        <v>0.54</v>
      </c>
      <c r="V102" s="34">
        <v>0.51</v>
      </c>
      <c r="W102" s="34">
        <v>0.5</v>
      </c>
      <c r="X102" s="34">
        <v>0.45</v>
      </c>
      <c r="Y102" s="35">
        <v>0.46</v>
      </c>
      <c r="Z102" s="34">
        <v>0.41</v>
      </c>
      <c r="AA102" s="34">
        <v>0.56000000000000005</v>
      </c>
      <c r="AB102" s="34">
        <v>0.9</v>
      </c>
      <c r="AC102" s="34">
        <v>1.24</v>
      </c>
      <c r="AD102" s="34">
        <v>1.21</v>
      </c>
      <c r="AE102" s="34">
        <v>1.36</v>
      </c>
      <c r="AF102" s="34">
        <v>1.57</v>
      </c>
      <c r="AG102" s="34">
        <v>1.56</v>
      </c>
      <c r="AH102" s="34">
        <v>1.65</v>
      </c>
      <c r="AI102" s="34">
        <v>1.49</v>
      </c>
      <c r="AJ102" s="34">
        <v>1.49</v>
      </c>
      <c r="AK102" s="34">
        <v>1.45</v>
      </c>
      <c r="AL102" s="34">
        <v>1.25</v>
      </c>
      <c r="AM102" s="35">
        <v>1.3</v>
      </c>
      <c r="AN102" s="34">
        <v>1.27</v>
      </c>
      <c r="AO102" s="34">
        <v>1.1399999999999999</v>
      </c>
      <c r="AP102" s="34">
        <v>1.61</v>
      </c>
      <c r="AQ102" s="34">
        <v>1.47</v>
      </c>
      <c r="AR102" s="34">
        <v>1.31</v>
      </c>
      <c r="AS102" s="34">
        <v>1.23</v>
      </c>
      <c r="AT102" s="37"/>
    </row>
    <row r="103" spans="1:46" x14ac:dyDescent="0.25">
      <c r="A103" s="34" t="s">
        <v>28</v>
      </c>
      <c r="B103" s="34" t="s">
        <v>29</v>
      </c>
      <c r="C103" s="34">
        <v>0.83</v>
      </c>
      <c r="D103" s="34">
        <v>1.03</v>
      </c>
      <c r="E103" s="34">
        <v>1.07</v>
      </c>
      <c r="F103" s="34">
        <v>0.88</v>
      </c>
      <c r="G103" s="34">
        <v>0.98</v>
      </c>
      <c r="H103" s="34">
        <v>1.06</v>
      </c>
      <c r="I103" s="34">
        <v>1.01</v>
      </c>
      <c r="J103" s="34">
        <v>1.0900000000000001</v>
      </c>
      <c r="K103" s="35">
        <v>0.98</v>
      </c>
      <c r="L103" s="34">
        <v>1.05</v>
      </c>
      <c r="M103" s="34">
        <v>1.02</v>
      </c>
      <c r="N103" s="34">
        <v>1.06</v>
      </c>
      <c r="O103" s="34">
        <v>1.0900000000000001</v>
      </c>
      <c r="P103" s="34">
        <v>1.1100000000000001</v>
      </c>
      <c r="Q103" s="34">
        <v>0.97</v>
      </c>
      <c r="R103" s="34">
        <v>0.93</v>
      </c>
      <c r="S103" s="34">
        <v>0.86</v>
      </c>
      <c r="T103" s="34">
        <v>0.76</v>
      </c>
      <c r="U103" s="34">
        <v>0.78</v>
      </c>
      <c r="V103" s="34">
        <v>0.8</v>
      </c>
      <c r="W103" s="34">
        <v>0.82</v>
      </c>
      <c r="X103" s="34">
        <v>0.88</v>
      </c>
      <c r="Y103" s="35">
        <v>0.9</v>
      </c>
      <c r="Z103" s="34">
        <v>0.72</v>
      </c>
      <c r="AA103" s="34">
        <v>0.87</v>
      </c>
      <c r="AB103" s="34">
        <v>1.53</v>
      </c>
      <c r="AC103" s="34">
        <v>1.86</v>
      </c>
      <c r="AD103" s="34">
        <v>1.81</v>
      </c>
      <c r="AE103" s="34">
        <v>1.7</v>
      </c>
      <c r="AF103" s="34">
        <v>1.78</v>
      </c>
      <c r="AG103" s="34">
        <v>1.67</v>
      </c>
      <c r="AH103" s="34">
        <v>1.77</v>
      </c>
      <c r="AI103" s="34">
        <v>1.7</v>
      </c>
      <c r="AJ103" s="34">
        <v>1.51</v>
      </c>
      <c r="AK103" s="34">
        <v>1.28</v>
      </c>
      <c r="AL103" s="34">
        <v>1.29</v>
      </c>
      <c r="AM103" s="35">
        <v>1.33</v>
      </c>
      <c r="AN103" s="34">
        <v>1.49</v>
      </c>
      <c r="AO103" s="34">
        <v>1.41</v>
      </c>
      <c r="AP103" s="34">
        <v>1.85</v>
      </c>
      <c r="AQ103" s="34">
        <v>1.22</v>
      </c>
      <c r="AR103" s="34">
        <v>1.05</v>
      </c>
      <c r="AS103" s="34">
        <v>1.1100000000000001</v>
      </c>
      <c r="AT103" s="37"/>
    </row>
    <row r="104" spans="1:46" x14ac:dyDescent="0.25">
      <c r="A104" s="34" t="s">
        <v>30</v>
      </c>
      <c r="B104" s="34" t="s">
        <v>31</v>
      </c>
      <c r="C104" s="34">
        <v>0.92</v>
      </c>
      <c r="D104" s="34">
        <v>1.17</v>
      </c>
      <c r="E104" s="34">
        <v>1.06</v>
      </c>
      <c r="F104" s="34">
        <v>0.88</v>
      </c>
      <c r="G104" s="34">
        <v>0.92</v>
      </c>
      <c r="H104" s="34">
        <v>0.8</v>
      </c>
      <c r="I104" s="34">
        <v>0.84</v>
      </c>
      <c r="J104" s="34">
        <v>0.82</v>
      </c>
      <c r="K104" s="35">
        <v>0.74</v>
      </c>
      <c r="L104" s="34">
        <v>0.82</v>
      </c>
      <c r="M104" s="34">
        <v>0.72</v>
      </c>
      <c r="N104" s="34">
        <v>0.63</v>
      </c>
      <c r="O104" s="34">
        <v>0.8</v>
      </c>
      <c r="P104" s="34">
        <v>0.88</v>
      </c>
      <c r="Q104" s="34">
        <v>0.86</v>
      </c>
      <c r="R104" s="34">
        <v>1.01</v>
      </c>
      <c r="S104" s="34">
        <v>0.86</v>
      </c>
      <c r="T104" s="34">
        <v>0.72</v>
      </c>
      <c r="U104" s="34">
        <v>0.7</v>
      </c>
      <c r="V104" s="34">
        <v>0.82</v>
      </c>
      <c r="W104" s="34">
        <v>0.81</v>
      </c>
      <c r="X104" s="34">
        <v>0.68</v>
      </c>
      <c r="Y104" s="35">
        <v>0.75</v>
      </c>
      <c r="Z104" s="34">
        <v>0.69</v>
      </c>
      <c r="AA104" s="34">
        <v>0.92</v>
      </c>
      <c r="AB104" s="34">
        <v>1.2</v>
      </c>
      <c r="AC104" s="34">
        <v>1.61</v>
      </c>
      <c r="AD104" s="34">
        <v>1.36</v>
      </c>
      <c r="AE104" s="34">
        <v>1.35</v>
      </c>
      <c r="AF104" s="34">
        <v>1.49</v>
      </c>
      <c r="AG104" s="34">
        <v>1.41</v>
      </c>
      <c r="AH104" s="34">
        <v>1.6</v>
      </c>
      <c r="AI104" s="34">
        <v>1.62</v>
      </c>
      <c r="AJ104" s="34">
        <v>1.51</v>
      </c>
      <c r="AK104" s="34">
        <v>1.39</v>
      </c>
      <c r="AL104" s="34">
        <v>1.25</v>
      </c>
      <c r="AM104" s="35">
        <v>1.17</v>
      </c>
      <c r="AN104" s="34">
        <v>1.35</v>
      </c>
      <c r="AO104" s="34">
        <v>1.5</v>
      </c>
      <c r="AP104" s="34">
        <v>1.7</v>
      </c>
      <c r="AQ104" s="34">
        <v>1.56</v>
      </c>
      <c r="AR104" s="34">
        <v>1.18</v>
      </c>
      <c r="AS104" s="34">
        <v>1.17</v>
      </c>
      <c r="AT104" s="37"/>
    </row>
    <row r="105" spans="1:46" x14ac:dyDescent="0.25">
      <c r="A105" s="34" t="s">
        <v>32</v>
      </c>
      <c r="B105" s="34" t="s">
        <v>33</v>
      </c>
      <c r="C105" s="34">
        <v>5.26</v>
      </c>
      <c r="D105" s="34">
        <v>5.42</v>
      </c>
      <c r="E105" s="34">
        <v>4.99</v>
      </c>
      <c r="F105" s="34">
        <v>4.96</v>
      </c>
      <c r="G105" s="34">
        <v>5.88</v>
      </c>
      <c r="H105" s="34">
        <v>5.27</v>
      </c>
      <c r="I105" s="34">
        <v>4.87</v>
      </c>
      <c r="J105" s="34">
        <v>4.7</v>
      </c>
      <c r="K105" s="35">
        <v>4.62</v>
      </c>
      <c r="L105" s="34">
        <v>5.09</v>
      </c>
      <c r="M105" s="34">
        <v>4.72</v>
      </c>
      <c r="N105" s="34">
        <v>5.05</v>
      </c>
      <c r="O105" s="34">
        <v>5.56</v>
      </c>
      <c r="P105" s="34">
        <v>5.01</v>
      </c>
      <c r="Q105" s="34">
        <v>5.09</v>
      </c>
      <c r="R105" s="34">
        <v>4.87</v>
      </c>
      <c r="S105" s="34">
        <v>4.7699999999999996</v>
      </c>
      <c r="T105" s="34">
        <v>4.55</v>
      </c>
      <c r="U105" s="34">
        <v>4.5999999999999996</v>
      </c>
      <c r="V105" s="34">
        <v>4.75</v>
      </c>
      <c r="W105" s="34">
        <v>4.4800000000000004</v>
      </c>
      <c r="X105" s="34">
        <v>4.59</v>
      </c>
      <c r="Y105" s="35">
        <v>4.72</v>
      </c>
      <c r="Z105" s="34">
        <v>4.6100000000000003</v>
      </c>
      <c r="AA105" s="34">
        <v>5.54</v>
      </c>
      <c r="AB105" s="34">
        <v>7.5</v>
      </c>
      <c r="AC105" s="34">
        <v>6.25</v>
      </c>
      <c r="AD105" s="34">
        <v>5.72</v>
      </c>
      <c r="AE105" s="34">
        <v>5.72</v>
      </c>
      <c r="AF105" s="34">
        <v>5.7</v>
      </c>
      <c r="AG105" s="34">
        <v>5.63</v>
      </c>
      <c r="AH105" s="34">
        <v>6.44</v>
      </c>
      <c r="AI105" s="34">
        <v>5.89</v>
      </c>
      <c r="AJ105" s="34">
        <v>5.59</v>
      </c>
      <c r="AK105" s="34">
        <v>5.65</v>
      </c>
      <c r="AL105" s="34">
        <v>5.59</v>
      </c>
      <c r="AM105" s="35">
        <v>5.0599999999999996</v>
      </c>
      <c r="AN105" s="34">
        <v>4.97</v>
      </c>
      <c r="AO105" s="34">
        <v>5.04</v>
      </c>
      <c r="AP105" s="34">
        <v>7.1</v>
      </c>
      <c r="AQ105" s="34">
        <v>6.59</v>
      </c>
      <c r="AR105" s="34">
        <v>5.63</v>
      </c>
      <c r="AS105" s="34">
        <v>5.62</v>
      </c>
      <c r="AT105" s="37"/>
    </row>
    <row r="106" spans="1:46" x14ac:dyDescent="0.25">
      <c r="A106" s="34" t="s">
        <v>34</v>
      </c>
      <c r="B106" s="34" t="s">
        <v>35</v>
      </c>
      <c r="C106" s="34">
        <v>12.6</v>
      </c>
      <c r="D106" s="34">
        <v>9.19</v>
      </c>
      <c r="E106" s="34">
        <v>10.86</v>
      </c>
      <c r="F106" s="34">
        <v>11.84</v>
      </c>
      <c r="G106" s="34">
        <v>9.9499999999999993</v>
      </c>
      <c r="H106" s="34">
        <v>10.52</v>
      </c>
      <c r="I106" s="34">
        <v>10.43</v>
      </c>
      <c r="J106" s="34">
        <v>10.119999999999999</v>
      </c>
      <c r="K106" s="35">
        <v>10.24</v>
      </c>
      <c r="L106" s="34">
        <v>11.52</v>
      </c>
      <c r="M106" s="34">
        <v>12.64</v>
      </c>
      <c r="N106" s="34">
        <v>13.18</v>
      </c>
      <c r="O106" s="34">
        <v>10.93</v>
      </c>
      <c r="P106" s="34">
        <v>11.53</v>
      </c>
      <c r="Q106" s="34">
        <v>12.48</v>
      </c>
      <c r="R106" s="34">
        <v>13.05</v>
      </c>
      <c r="S106" s="34">
        <v>13.76</v>
      </c>
      <c r="T106" s="34">
        <v>14.88</v>
      </c>
      <c r="U106" s="34">
        <v>14.06</v>
      </c>
      <c r="V106" s="34">
        <v>12.36</v>
      </c>
      <c r="W106" s="34">
        <v>12.1</v>
      </c>
      <c r="X106" s="34">
        <v>11.34</v>
      </c>
      <c r="Y106" s="35">
        <v>9.8699999999999992</v>
      </c>
      <c r="Z106" s="34">
        <v>9.0500000000000007</v>
      </c>
      <c r="AA106" s="34">
        <v>8.1</v>
      </c>
      <c r="AB106" s="34">
        <v>5.64</v>
      </c>
      <c r="AC106" s="34">
        <v>3.04</v>
      </c>
      <c r="AD106" s="34">
        <v>2.5499999999999998</v>
      </c>
      <c r="AE106" s="34">
        <v>2.31</v>
      </c>
      <c r="AF106" s="34">
        <v>2.46</v>
      </c>
      <c r="AG106" s="34">
        <v>2.5299999999999998</v>
      </c>
      <c r="AH106" s="34">
        <v>2.91</v>
      </c>
      <c r="AI106" s="34">
        <v>2.96</v>
      </c>
      <c r="AJ106" s="34">
        <v>3.43</v>
      </c>
      <c r="AK106" s="34">
        <v>4.09</v>
      </c>
      <c r="AL106" s="34">
        <v>4.38</v>
      </c>
      <c r="AM106" s="35">
        <v>3.85</v>
      </c>
      <c r="AN106" s="34">
        <v>3.4</v>
      </c>
      <c r="AO106" s="34">
        <v>3.09</v>
      </c>
      <c r="AP106" s="34">
        <v>2.76</v>
      </c>
      <c r="AQ106" s="34">
        <v>4.22</v>
      </c>
      <c r="AR106" s="34">
        <v>5.28</v>
      </c>
      <c r="AS106" s="34">
        <v>5.7</v>
      </c>
      <c r="AT106" s="37"/>
    </row>
    <row r="107" spans="1:46" x14ac:dyDescent="0.25">
      <c r="A107" s="34" t="s">
        <v>36</v>
      </c>
      <c r="B107" s="34" t="s">
        <v>37</v>
      </c>
      <c r="C107" s="34">
        <v>4.13</v>
      </c>
      <c r="D107" s="34">
        <v>3.26</v>
      </c>
      <c r="E107" s="34">
        <v>3.4</v>
      </c>
      <c r="F107" s="34">
        <v>3.86</v>
      </c>
      <c r="G107" s="34">
        <v>3.63</v>
      </c>
      <c r="H107" s="34">
        <v>3.77</v>
      </c>
      <c r="I107" s="34">
        <v>3.46</v>
      </c>
      <c r="J107" s="34">
        <v>3.57</v>
      </c>
      <c r="K107" s="35">
        <v>3.69</v>
      </c>
      <c r="L107" s="34">
        <v>3.89</v>
      </c>
      <c r="M107" s="34">
        <v>4.37</v>
      </c>
      <c r="N107" s="34">
        <v>4.3600000000000003</v>
      </c>
      <c r="O107" s="34">
        <v>4.03</v>
      </c>
      <c r="P107" s="34">
        <v>3.86</v>
      </c>
      <c r="Q107" s="34">
        <v>3.99</v>
      </c>
      <c r="R107" s="34">
        <v>4.16</v>
      </c>
      <c r="S107" s="34">
        <v>4.18</v>
      </c>
      <c r="T107" s="34">
        <v>4.16</v>
      </c>
      <c r="U107" s="34">
        <v>4.0599999999999996</v>
      </c>
      <c r="V107" s="34">
        <v>3.88</v>
      </c>
      <c r="W107" s="34">
        <v>3.76</v>
      </c>
      <c r="X107" s="34">
        <v>3.58</v>
      </c>
      <c r="Y107" s="35">
        <v>3.11</v>
      </c>
      <c r="Z107" s="34">
        <v>3.21</v>
      </c>
      <c r="AA107" s="34">
        <v>3.02</v>
      </c>
      <c r="AB107" s="34">
        <v>2.33</v>
      </c>
      <c r="AC107" s="34">
        <v>1.43</v>
      </c>
      <c r="AD107" s="34">
        <v>1.17</v>
      </c>
      <c r="AE107" s="34">
        <v>1.07</v>
      </c>
      <c r="AF107" s="34">
        <v>1.0900000000000001</v>
      </c>
      <c r="AG107" s="34">
        <v>1.06</v>
      </c>
      <c r="AH107" s="34">
        <v>1.26</v>
      </c>
      <c r="AI107" s="34">
        <v>1.2</v>
      </c>
      <c r="AJ107" s="34">
        <v>1.48</v>
      </c>
      <c r="AK107" s="34">
        <v>1.49</v>
      </c>
      <c r="AL107" s="34">
        <v>1.56</v>
      </c>
      <c r="AM107" s="35">
        <v>1.34</v>
      </c>
      <c r="AN107" s="34">
        <v>1.1599999999999999</v>
      </c>
      <c r="AO107" s="34">
        <v>1.1499999999999999</v>
      </c>
      <c r="AP107" s="34">
        <v>1.26</v>
      </c>
      <c r="AQ107" s="34">
        <v>1.79</v>
      </c>
      <c r="AR107" s="34">
        <v>1.72</v>
      </c>
      <c r="AS107" s="34">
        <v>1.77</v>
      </c>
      <c r="AT107" s="37"/>
    </row>
    <row r="108" spans="1:46" x14ac:dyDescent="0.25">
      <c r="A108" s="34" t="s">
        <v>38</v>
      </c>
      <c r="B108" s="34" t="s">
        <v>39</v>
      </c>
      <c r="C108" s="34">
        <v>0.34</v>
      </c>
      <c r="D108" s="34">
        <v>0.45</v>
      </c>
      <c r="E108" s="34">
        <v>0.37</v>
      </c>
      <c r="F108" s="34">
        <v>0.36</v>
      </c>
      <c r="G108" s="34">
        <v>0.45</v>
      </c>
      <c r="H108" s="34">
        <v>0.37</v>
      </c>
      <c r="I108" s="34">
        <v>0.42</v>
      </c>
      <c r="J108" s="34">
        <v>0.42</v>
      </c>
      <c r="K108" s="35">
        <v>0.39</v>
      </c>
      <c r="L108" s="34">
        <v>0.34</v>
      </c>
      <c r="M108" s="34">
        <v>0.31</v>
      </c>
      <c r="N108" s="34">
        <v>0.34</v>
      </c>
      <c r="O108" s="34">
        <v>0.39</v>
      </c>
      <c r="P108" s="34">
        <v>0.37</v>
      </c>
      <c r="Q108" s="34">
        <v>0.37</v>
      </c>
      <c r="R108" s="34">
        <v>0.3</v>
      </c>
      <c r="S108" s="34">
        <v>0.27</v>
      </c>
      <c r="T108" s="34">
        <v>0.24</v>
      </c>
      <c r="U108" s="34">
        <v>0.27</v>
      </c>
      <c r="V108" s="34">
        <v>0.27</v>
      </c>
      <c r="W108" s="34">
        <v>0.27</v>
      </c>
      <c r="X108" s="34">
        <v>0.24</v>
      </c>
      <c r="Y108" s="35">
        <v>0.25</v>
      </c>
      <c r="Z108" s="34">
        <v>0.27</v>
      </c>
      <c r="AA108" s="34">
        <v>0.35</v>
      </c>
      <c r="AB108" s="34">
        <v>0.54</v>
      </c>
      <c r="AC108" s="34">
        <v>1.1499999999999999</v>
      </c>
      <c r="AD108" s="34">
        <v>1.1100000000000001</v>
      </c>
      <c r="AE108" s="34">
        <v>0.94</v>
      </c>
      <c r="AF108" s="34">
        <v>1.02</v>
      </c>
      <c r="AG108" s="34">
        <v>0.99</v>
      </c>
      <c r="AH108" s="34">
        <v>1.1499999999999999</v>
      </c>
      <c r="AI108" s="34">
        <v>1.2</v>
      </c>
      <c r="AJ108" s="34">
        <v>1.1499999999999999</v>
      </c>
      <c r="AK108" s="34">
        <v>1.03</v>
      </c>
      <c r="AL108" s="34">
        <v>1.1599999999999999</v>
      </c>
      <c r="AM108" s="35">
        <v>1.06</v>
      </c>
      <c r="AN108" s="34">
        <v>1.18</v>
      </c>
      <c r="AO108" s="34">
        <v>1.21</v>
      </c>
      <c r="AP108" s="34">
        <v>1.33</v>
      </c>
      <c r="AQ108" s="34">
        <v>1.1200000000000001</v>
      </c>
      <c r="AR108" s="34">
        <v>1.05</v>
      </c>
      <c r="AS108" s="34">
        <v>1.1000000000000001</v>
      </c>
      <c r="AT108" s="37"/>
    </row>
    <row r="109" spans="1:46" x14ac:dyDescent="0.25">
      <c r="A109" s="34" t="s">
        <v>40</v>
      </c>
      <c r="B109" s="34" t="s">
        <v>41</v>
      </c>
      <c r="C109" s="34">
        <v>0.85</v>
      </c>
      <c r="D109" s="34">
        <v>1.18</v>
      </c>
      <c r="E109" s="34">
        <v>0.94</v>
      </c>
      <c r="F109" s="34">
        <v>0.78</v>
      </c>
      <c r="G109" s="34">
        <v>0.91</v>
      </c>
      <c r="H109" s="34">
        <v>0.86</v>
      </c>
      <c r="I109" s="34">
        <v>1.04</v>
      </c>
      <c r="J109" s="34">
        <v>1.1100000000000001</v>
      </c>
      <c r="K109" s="35">
        <v>1</v>
      </c>
      <c r="L109" s="34">
        <v>0.94</v>
      </c>
      <c r="M109" s="34">
        <v>0.73</v>
      </c>
      <c r="N109" s="34">
        <v>0.86</v>
      </c>
      <c r="O109" s="34">
        <v>1</v>
      </c>
      <c r="P109" s="34">
        <v>1.1299999999999999</v>
      </c>
      <c r="Q109" s="34">
        <v>0.93</v>
      </c>
      <c r="R109" s="34">
        <v>0.79</v>
      </c>
      <c r="S109" s="34">
        <v>0.76</v>
      </c>
      <c r="T109" s="34">
        <v>0.63</v>
      </c>
      <c r="U109" s="34">
        <v>0.7</v>
      </c>
      <c r="V109" s="34">
        <v>0.7</v>
      </c>
      <c r="W109" s="34">
        <v>0.61</v>
      </c>
      <c r="X109" s="34">
        <v>0.55000000000000004</v>
      </c>
      <c r="Y109" s="35">
        <v>0.54</v>
      </c>
      <c r="Z109" s="34">
        <v>0.5</v>
      </c>
      <c r="AA109" s="34">
        <v>0.71</v>
      </c>
      <c r="AB109" s="34">
        <v>1.72</v>
      </c>
      <c r="AC109" s="34">
        <v>2.87</v>
      </c>
      <c r="AD109" s="34">
        <v>2.75</v>
      </c>
      <c r="AE109" s="34">
        <v>3.05</v>
      </c>
      <c r="AF109" s="34">
        <v>3.15</v>
      </c>
      <c r="AG109" s="34">
        <v>3.26</v>
      </c>
      <c r="AH109" s="34">
        <v>3.72</v>
      </c>
      <c r="AI109" s="34">
        <v>3.45</v>
      </c>
      <c r="AJ109" s="34">
        <v>3.01</v>
      </c>
      <c r="AK109" s="34">
        <v>2.78</v>
      </c>
      <c r="AL109" s="34">
        <v>2.64</v>
      </c>
      <c r="AM109" s="35">
        <v>2.54</v>
      </c>
      <c r="AN109" s="34">
        <v>2.46</v>
      </c>
      <c r="AO109" s="34">
        <v>2.2000000000000002</v>
      </c>
      <c r="AP109" s="34">
        <v>2.9</v>
      </c>
      <c r="AQ109" s="34">
        <v>2.54</v>
      </c>
      <c r="AR109" s="34">
        <v>2.46</v>
      </c>
      <c r="AS109" s="34">
        <v>2.4500000000000002</v>
      </c>
      <c r="AT109" s="37"/>
    </row>
    <row r="110" spans="1:46" x14ac:dyDescent="0.25">
      <c r="A110" s="34" t="s">
        <v>42</v>
      </c>
      <c r="B110" s="34" t="s">
        <v>43</v>
      </c>
      <c r="C110" s="34">
        <v>1.01</v>
      </c>
      <c r="D110" s="34">
        <v>1.18</v>
      </c>
      <c r="E110" s="34">
        <v>1.04</v>
      </c>
      <c r="F110" s="34">
        <v>0.86</v>
      </c>
      <c r="G110" s="34">
        <v>0.98</v>
      </c>
      <c r="H110" s="34">
        <v>0.85</v>
      </c>
      <c r="I110" s="34">
        <v>0.9</v>
      </c>
      <c r="J110" s="34">
        <v>0.98</v>
      </c>
      <c r="K110" s="35">
        <v>0.84</v>
      </c>
      <c r="L110" s="34">
        <v>0.89</v>
      </c>
      <c r="M110" s="34">
        <v>0.81</v>
      </c>
      <c r="N110" s="34">
        <v>0.74</v>
      </c>
      <c r="O110" s="34">
        <v>0.92</v>
      </c>
      <c r="P110" s="34">
        <v>1.07</v>
      </c>
      <c r="Q110" s="34">
        <v>0.99</v>
      </c>
      <c r="R110" s="34">
        <v>0.97</v>
      </c>
      <c r="S110" s="34">
        <v>0.95</v>
      </c>
      <c r="T110" s="34">
        <v>0.82</v>
      </c>
      <c r="U110" s="34">
        <v>0.81</v>
      </c>
      <c r="V110" s="34">
        <v>0.88</v>
      </c>
      <c r="W110" s="34">
        <v>0.78</v>
      </c>
      <c r="X110" s="34">
        <v>0.77</v>
      </c>
      <c r="Y110" s="35">
        <v>0.82</v>
      </c>
      <c r="Z110" s="34">
        <v>0.73</v>
      </c>
      <c r="AA110" s="34">
        <v>0.89</v>
      </c>
      <c r="AB110" s="34">
        <v>1.37</v>
      </c>
      <c r="AC110" s="34">
        <v>1.69</v>
      </c>
      <c r="AD110" s="34">
        <v>1.7</v>
      </c>
      <c r="AE110" s="34">
        <v>1.83</v>
      </c>
      <c r="AF110" s="34">
        <v>1.96</v>
      </c>
      <c r="AG110" s="34">
        <v>1.94</v>
      </c>
      <c r="AH110" s="34">
        <v>2.12</v>
      </c>
      <c r="AI110" s="34">
        <v>1.92</v>
      </c>
      <c r="AJ110" s="34">
        <v>1.66</v>
      </c>
      <c r="AK110" s="34">
        <v>1.5</v>
      </c>
      <c r="AL110" s="34">
        <v>1.67</v>
      </c>
      <c r="AM110" s="35">
        <v>1.47</v>
      </c>
      <c r="AN110" s="34">
        <v>1.61</v>
      </c>
      <c r="AO110" s="34">
        <v>1.79</v>
      </c>
      <c r="AP110" s="34">
        <v>2.1800000000000002</v>
      </c>
      <c r="AQ110" s="34">
        <v>1.58</v>
      </c>
      <c r="AR110" s="34">
        <v>1.36</v>
      </c>
      <c r="AS110" s="34">
        <v>1.27</v>
      </c>
      <c r="AT110" s="37"/>
    </row>
    <row r="111" spans="1:46" x14ac:dyDescent="0.25">
      <c r="AT111" s="37"/>
    </row>
    <row r="112" spans="1:46" x14ac:dyDescent="0.25">
      <c r="A112" s="34" t="s">
        <v>2</v>
      </c>
      <c r="B112" s="34" t="s">
        <v>3</v>
      </c>
      <c r="C112" s="34">
        <v>9.83</v>
      </c>
      <c r="D112" s="34">
        <v>12.4</v>
      </c>
      <c r="E112" s="34">
        <v>11.91</v>
      </c>
      <c r="F112" s="34">
        <v>11.88</v>
      </c>
      <c r="G112" s="34">
        <v>12.11</v>
      </c>
      <c r="H112" s="34">
        <v>12.46</v>
      </c>
      <c r="I112" s="34">
        <v>12.72</v>
      </c>
      <c r="J112" s="34">
        <v>13.88</v>
      </c>
      <c r="K112" s="35">
        <v>13.81</v>
      </c>
      <c r="L112" s="34">
        <v>13.65</v>
      </c>
      <c r="M112" s="34">
        <v>12.56</v>
      </c>
      <c r="N112" s="34">
        <v>11.79</v>
      </c>
      <c r="O112" s="34">
        <v>13.18</v>
      </c>
      <c r="P112" s="34">
        <v>12.51</v>
      </c>
      <c r="Q112" s="34">
        <v>11.91</v>
      </c>
      <c r="R112" s="34">
        <v>12.4</v>
      </c>
      <c r="S112" s="34">
        <v>11.87</v>
      </c>
      <c r="T112" s="34">
        <v>12.01</v>
      </c>
      <c r="U112" s="34">
        <v>12.99</v>
      </c>
      <c r="V112" s="34">
        <v>13.61</v>
      </c>
      <c r="W112" s="34">
        <v>14.56</v>
      </c>
      <c r="X112" s="34">
        <v>15.06</v>
      </c>
      <c r="Y112" s="35">
        <v>14.66</v>
      </c>
      <c r="Z112" s="34">
        <v>14.64</v>
      </c>
      <c r="AA112" s="34">
        <v>15.68</v>
      </c>
      <c r="AB112" s="34">
        <v>11.7</v>
      </c>
      <c r="AC112" s="34">
        <v>6.68</v>
      </c>
      <c r="AD112" s="34">
        <v>4.63</v>
      </c>
      <c r="AE112" s="34">
        <v>3.66</v>
      </c>
      <c r="AF112" s="34">
        <v>3.76</v>
      </c>
      <c r="AG112" s="34">
        <v>3.6</v>
      </c>
      <c r="AH112" s="34">
        <v>4.46</v>
      </c>
      <c r="AI112" s="34">
        <v>4.1100000000000003</v>
      </c>
      <c r="AJ112" s="34">
        <v>4.87</v>
      </c>
      <c r="AK112" s="34">
        <v>5.57</v>
      </c>
      <c r="AL112" s="34">
        <v>5.39</v>
      </c>
      <c r="AM112" s="35">
        <v>4.6399999999999997</v>
      </c>
      <c r="AN112" s="34">
        <v>4</v>
      </c>
      <c r="AO112" s="34">
        <v>3.86</v>
      </c>
      <c r="AP112" s="34">
        <v>3.19</v>
      </c>
      <c r="AQ112" s="34">
        <v>4.67</v>
      </c>
      <c r="AR112" s="34">
        <v>5.45</v>
      </c>
      <c r="AS112" s="34">
        <v>5.0999999999999996</v>
      </c>
      <c r="AT112" s="37"/>
    </row>
    <row r="113" spans="1:46" x14ac:dyDescent="0.25">
      <c r="A113" s="34" t="s">
        <v>4</v>
      </c>
      <c r="B113" s="34" t="s">
        <v>5</v>
      </c>
      <c r="C113" s="34">
        <v>0.45</v>
      </c>
      <c r="D113" s="34">
        <v>0.52</v>
      </c>
      <c r="E113" s="34">
        <v>0.43</v>
      </c>
      <c r="F113" s="34">
        <v>0.44</v>
      </c>
      <c r="G113" s="34">
        <v>0.46</v>
      </c>
      <c r="H113" s="34">
        <v>0.54</v>
      </c>
      <c r="I113" s="34">
        <v>0.54</v>
      </c>
      <c r="J113" s="34">
        <v>0.62</v>
      </c>
      <c r="K113" s="35">
        <v>0.55000000000000004</v>
      </c>
      <c r="L113" s="34">
        <v>0.54</v>
      </c>
      <c r="M113" s="34">
        <v>0.36</v>
      </c>
      <c r="N113" s="34">
        <v>0.33</v>
      </c>
      <c r="O113" s="34">
        <v>0.4</v>
      </c>
      <c r="P113" s="34">
        <v>0.44</v>
      </c>
      <c r="Q113" s="34">
        <v>0.38</v>
      </c>
      <c r="R113" s="34">
        <v>0.37</v>
      </c>
      <c r="S113" s="34">
        <v>0.37</v>
      </c>
      <c r="T113" s="34">
        <v>0.35</v>
      </c>
      <c r="U113" s="34">
        <v>0.38</v>
      </c>
      <c r="V113" s="34">
        <v>0.37</v>
      </c>
      <c r="W113" s="34">
        <v>0.4</v>
      </c>
      <c r="X113" s="34">
        <v>0.41</v>
      </c>
      <c r="Y113" s="35">
        <v>0.49</v>
      </c>
      <c r="Z113" s="34">
        <v>0.42</v>
      </c>
      <c r="AA113" s="34">
        <v>0.43</v>
      </c>
      <c r="AB113" s="34">
        <v>1.01</v>
      </c>
      <c r="AC113" s="34">
        <v>1.24</v>
      </c>
      <c r="AD113" s="34">
        <v>1.35</v>
      </c>
      <c r="AE113" s="34">
        <v>1.24</v>
      </c>
      <c r="AF113" s="34">
        <v>1.26</v>
      </c>
      <c r="AG113" s="34">
        <v>1.08</v>
      </c>
      <c r="AH113" s="34">
        <v>1.1299999999999999</v>
      </c>
      <c r="AI113" s="34">
        <v>0.91</v>
      </c>
      <c r="AJ113" s="34">
        <v>0.75</v>
      </c>
      <c r="AK113" s="34">
        <v>0.76</v>
      </c>
      <c r="AL113" s="34">
        <v>0.82</v>
      </c>
      <c r="AM113" s="35">
        <v>0.88</v>
      </c>
      <c r="AN113" s="34">
        <v>0.97</v>
      </c>
      <c r="AO113" s="34">
        <v>1.1499999999999999</v>
      </c>
      <c r="AP113" s="34">
        <v>1.63</v>
      </c>
      <c r="AQ113" s="34">
        <v>1.17</v>
      </c>
      <c r="AR113" s="34">
        <v>0.78</v>
      </c>
      <c r="AS113" s="34">
        <v>0.67</v>
      </c>
      <c r="AT113" s="37"/>
    </row>
    <row r="114" spans="1:46" x14ac:dyDescent="0.25">
      <c r="A114" s="34" t="s">
        <v>6</v>
      </c>
      <c r="B114" s="34" t="s">
        <v>7</v>
      </c>
      <c r="C114" s="34">
        <v>38.61</v>
      </c>
      <c r="D114" s="34">
        <v>33.21</v>
      </c>
      <c r="E114" s="34">
        <v>43.73</v>
      </c>
      <c r="F114" s="34">
        <v>42.85</v>
      </c>
      <c r="G114" s="34">
        <v>37.97</v>
      </c>
      <c r="H114" s="34">
        <v>37.81</v>
      </c>
      <c r="I114" s="34">
        <v>37.24</v>
      </c>
      <c r="J114" s="34">
        <v>35.43</v>
      </c>
      <c r="K114" s="35">
        <v>36.799999999999997</v>
      </c>
      <c r="L114" s="34">
        <v>38.19</v>
      </c>
      <c r="M114" s="34">
        <v>45.6</v>
      </c>
      <c r="N114" s="34">
        <v>42.35</v>
      </c>
      <c r="O114" s="34">
        <v>36.909999999999997</v>
      </c>
      <c r="P114" s="34">
        <v>36.659999999999997</v>
      </c>
      <c r="Q114" s="34">
        <v>37.6</v>
      </c>
      <c r="R114" s="34">
        <v>37.619999999999997</v>
      </c>
      <c r="S114" s="34">
        <v>39.090000000000003</v>
      </c>
      <c r="T114" s="34">
        <v>44.16</v>
      </c>
      <c r="U114" s="34">
        <v>38.46</v>
      </c>
      <c r="V114" s="34">
        <v>37.36</v>
      </c>
      <c r="W114" s="34">
        <v>37.22</v>
      </c>
      <c r="X114" s="34">
        <v>38.53</v>
      </c>
      <c r="Y114" s="35">
        <v>40.22</v>
      </c>
      <c r="Z114" s="34">
        <v>42.96</v>
      </c>
      <c r="AA114" s="34">
        <v>38.31</v>
      </c>
      <c r="AB114" s="34">
        <v>25.42</v>
      </c>
      <c r="AC114" s="34">
        <v>15.61</v>
      </c>
      <c r="AD114" s="34">
        <v>11.33</v>
      </c>
      <c r="AE114" s="34">
        <v>9.93</v>
      </c>
      <c r="AF114" s="34">
        <v>10.61</v>
      </c>
      <c r="AG114" s="34">
        <v>10.95</v>
      </c>
      <c r="AH114" s="34">
        <v>15.02</v>
      </c>
      <c r="AI114" s="34">
        <v>14.74</v>
      </c>
      <c r="AJ114" s="34">
        <v>17.18</v>
      </c>
      <c r="AK114" s="34">
        <v>21.92</v>
      </c>
      <c r="AL114" s="34">
        <v>22.14</v>
      </c>
      <c r="AM114" s="35">
        <v>18.579999999999998</v>
      </c>
      <c r="AN114" s="34">
        <v>16.079999999999998</v>
      </c>
      <c r="AO114" s="34">
        <v>14.07</v>
      </c>
      <c r="AP114" s="34">
        <v>10.77</v>
      </c>
      <c r="AQ114" s="34">
        <v>14.42</v>
      </c>
      <c r="AR114" s="34">
        <v>18.989999999999998</v>
      </c>
      <c r="AS114" s="34">
        <v>20.05</v>
      </c>
      <c r="AT114" s="37"/>
    </row>
    <row r="115" spans="1:46" x14ac:dyDescent="0.25">
      <c r="A115" s="34" t="s">
        <v>8</v>
      </c>
      <c r="B115" s="34" t="s">
        <v>9</v>
      </c>
      <c r="C115" s="34">
        <v>0.49</v>
      </c>
      <c r="D115" s="34">
        <v>0.63</v>
      </c>
      <c r="E115" s="34">
        <v>0.54</v>
      </c>
      <c r="F115" s="34">
        <v>0.45</v>
      </c>
      <c r="G115" s="34">
        <v>0.57999999999999996</v>
      </c>
      <c r="H115" s="34">
        <v>0.61</v>
      </c>
      <c r="I115" s="34">
        <v>0.6</v>
      </c>
      <c r="J115" s="34">
        <v>0.73</v>
      </c>
      <c r="K115" s="35">
        <v>0.77</v>
      </c>
      <c r="L115" s="34">
        <v>0.63</v>
      </c>
      <c r="M115" s="34">
        <v>0.56000000000000005</v>
      </c>
      <c r="N115" s="34">
        <v>0.49</v>
      </c>
      <c r="O115" s="34">
        <v>0.62</v>
      </c>
      <c r="P115" s="34">
        <v>0.65</v>
      </c>
      <c r="Q115" s="34">
        <v>0.67</v>
      </c>
      <c r="R115" s="34">
        <v>0.7</v>
      </c>
      <c r="S115" s="34">
        <v>0.64</v>
      </c>
      <c r="T115" s="34">
        <v>0.71</v>
      </c>
      <c r="U115" s="34">
        <v>0.79</v>
      </c>
      <c r="V115" s="34">
        <v>0.92</v>
      </c>
      <c r="W115" s="34">
        <v>0.91</v>
      </c>
      <c r="X115" s="34">
        <v>0.96</v>
      </c>
      <c r="Y115" s="35">
        <v>1.08</v>
      </c>
      <c r="Z115" s="34">
        <v>1.02</v>
      </c>
      <c r="AA115" s="34">
        <v>1.03</v>
      </c>
      <c r="AB115" s="34">
        <v>0.75</v>
      </c>
      <c r="AC115" s="34">
        <v>0.49</v>
      </c>
      <c r="AD115" s="34">
        <v>0.32</v>
      </c>
      <c r="AE115" s="34">
        <v>0.22</v>
      </c>
      <c r="AF115" s="34">
        <v>0.22</v>
      </c>
      <c r="AG115" s="34">
        <v>0.19</v>
      </c>
      <c r="AH115" s="34">
        <v>0.26</v>
      </c>
      <c r="AI115" s="34">
        <v>0.27</v>
      </c>
      <c r="AJ115" s="34">
        <v>0.36</v>
      </c>
      <c r="AK115" s="34">
        <v>0.31</v>
      </c>
      <c r="AL115" s="34">
        <v>0.34</v>
      </c>
      <c r="AM115" s="35">
        <v>0.33</v>
      </c>
      <c r="AN115" s="34">
        <v>0.24</v>
      </c>
      <c r="AO115" s="34">
        <v>0.17</v>
      </c>
      <c r="AP115" s="34">
        <v>0.24</v>
      </c>
      <c r="AQ115" s="34">
        <v>0.3</v>
      </c>
      <c r="AR115" s="34">
        <v>0.28000000000000003</v>
      </c>
      <c r="AS115" s="34">
        <v>0.28000000000000003</v>
      </c>
      <c r="AT115" s="37"/>
    </row>
    <row r="116" spans="1:46" x14ac:dyDescent="0.25">
      <c r="A116" s="34" t="s">
        <v>10</v>
      </c>
      <c r="B116" s="34" t="s">
        <v>11</v>
      </c>
      <c r="C116" s="34">
        <v>0.53</v>
      </c>
      <c r="D116" s="34">
        <v>0.77</v>
      </c>
      <c r="E116" s="34">
        <v>0.51</v>
      </c>
      <c r="F116" s="34">
        <v>0.48</v>
      </c>
      <c r="G116" s="34">
        <v>0.63</v>
      </c>
      <c r="H116" s="34">
        <v>0.65</v>
      </c>
      <c r="I116" s="34">
        <v>0.76</v>
      </c>
      <c r="J116" s="34">
        <v>0.85</v>
      </c>
      <c r="K116" s="35">
        <v>0.76</v>
      </c>
      <c r="L116" s="34">
        <v>0.72</v>
      </c>
      <c r="M116" s="34">
        <v>0.56999999999999995</v>
      </c>
      <c r="N116" s="34">
        <v>0.51</v>
      </c>
      <c r="O116" s="34">
        <v>0.8</v>
      </c>
      <c r="P116" s="34">
        <v>0.77</v>
      </c>
      <c r="Q116" s="34">
        <v>0.68</v>
      </c>
      <c r="R116" s="34">
        <v>0.57999999999999996</v>
      </c>
      <c r="S116" s="34">
        <v>0.67</v>
      </c>
      <c r="T116" s="34">
        <v>0.54</v>
      </c>
      <c r="U116" s="34">
        <v>0.53</v>
      </c>
      <c r="V116" s="34">
        <v>0.5</v>
      </c>
      <c r="W116" s="34">
        <v>0.49</v>
      </c>
      <c r="X116" s="34">
        <v>0.42</v>
      </c>
      <c r="Y116" s="35">
        <v>0.39</v>
      </c>
      <c r="Z116" s="34">
        <v>0.37</v>
      </c>
      <c r="AA116" s="34">
        <v>0.54</v>
      </c>
      <c r="AB116" s="34">
        <v>0.97</v>
      </c>
      <c r="AC116" s="34">
        <v>1.03</v>
      </c>
      <c r="AD116" s="34">
        <v>1.05</v>
      </c>
      <c r="AE116" s="34">
        <v>1.01</v>
      </c>
      <c r="AF116" s="34">
        <v>1.1000000000000001</v>
      </c>
      <c r="AG116" s="34">
        <v>1.19</v>
      </c>
      <c r="AH116" s="34">
        <v>1.66</v>
      </c>
      <c r="AI116" s="34">
        <v>1.55</v>
      </c>
      <c r="AJ116" s="34">
        <v>1.46</v>
      </c>
      <c r="AK116" s="34">
        <v>1.46</v>
      </c>
      <c r="AL116" s="34">
        <v>1.27</v>
      </c>
      <c r="AM116" s="35">
        <v>1.1399999999999999</v>
      </c>
      <c r="AN116" s="34">
        <v>1.05</v>
      </c>
      <c r="AO116" s="34">
        <v>0.85</v>
      </c>
      <c r="AP116" s="34">
        <v>1.47</v>
      </c>
      <c r="AQ116" s="34">
        <v>1.58</v>
      </c>
      <c r="AR116" s="34">
        <v>1.45</v>
      </c>
      <c r="AS116" s="34">
        <v>1.19</v>
      </c>
      <c r="AT116" s="37"/>
    </row>
    <row r="117" spans="1:46" x14ac:dyDescent="0.25">
      <c r="A117" s="34" t="s">
        <v>12</v>
      </c>
      <c r="B117" s="34" t="s">
        <v>13</v>
      </c>
      <c r="C117" s="34">
        <v>1.98</v>
      </c>
      <c r="D117" s="34">
        <v>2.93</v>
      </c>
      <c r="E117" s="34">
        <v>2.2599999999999998</v>
      </c>
      <c r="F117" s="34">
        <v>2.3199999999999998</v>
      </c>
      <c r="G117" s="34">
        <v>2.41</v>
      </c>
      <c r="H117" s="34">
        <v>2.78</v>
      </c>
      <c r="I117" s="34">
        <v>2.56</v>
      </c>
      <c r="J117" s="34">
        <v>2.39</v>
      </c>
      <c r="K117" s="35">
        <v>2.27</v>
      </c>
      <c r="L117" s="34">
        <v>2.37</v>
      </c>
      <c r="M117" s="34">
        <v>2.2599999999999998</v>
      </c>
      <c r="N117" s="34">
        <v>2.19</v>
      </c>
      <c r="O117" s="34">
        <v>2.4300000000000002</v>
      </c>
      <c r="P117" s="34">
        <v>2.4900000000000002</v>
      </c>
      <c r="Q117" s="34">
        <v>2.4500000000000002</v>
      </c>
      <c r="R117" s="34">
        <v>2.68</v>
      </c>
      <c r="S117" s="34">
        <v>2.42</v>
      </c>
      <c r="T117" s="34">
        <v>2.2799999999999998</v>
      </c>
      <c r="U117" s="34">
        <v>2.9</v>
      </c>
      <c r="V117" s="34">
        <v>3.31</v>
      </c>
      <c r="W117" s="34">
        <v>3.16</v>
      </c>
      <c r="X117" s="34">
        <v>2.94</v>
      </c>
      <c r="Y117" s="35">
        <v>2.9</v>
      </c>
      <c r="Z117" s="34">
        <v>2.82</v>
      </c>
      <c r="AA117" s="34">
        <v>2.99</v>
      </c>
      <c r="AB117" s="34">
        <v>2.58</v>
      </c>
      <c r="AC117" s="34">
        <v>1.55</v>
      </c>
      <c r="AD117" s="34">
        <v>1.03</v>
      </c>
      <c r="AE117" s="34">
        <v>0.89</v>
      </c>
      <c r="AF117" s="34">
        <v>0.82</v>
      </c>
      <c r="AG117" s="34">
        <v>0.79</v>
      </c>
      <c r="AH117" s="34">
        <v>0.94</v>
      </c>
      <c r="AI117" s="34">
        <v>1.1100000000000001</v>
      </c>
      <c r="AJ117" s="34">
        <v>0.86</v>
      </c>
      <c r="AK117" s="34">
        <v>0.94</v>
      </c>
      <c r="AL117" s="34">
        <v>1.18</v>
      </c>
      <c r="AM117" s="35">
        <v>1.0900000000000001</v>
      </c>
      <c r="AN117" s="34">
        <v>0.88</v>
      </c>
      <c r="AO117" s="34">
        <v>0.88</v>
      </c>
      <c r="AP117" s="34">
        <v>0.78</v>
      </c>
      <c r="AQ117" s="34">
        <v>1.1000000000000001</v>
      </c>
      <c r="AR117" s="34">
        <v>1.18</v>
      </c>
      <c r="AS117" s="34">
        <v>1.1000000000000001</v>
      </c>
      <c r="AT117" s="37"/>
    </row>
    <row r="118" spans="1:46" x14ac:dyDescent="0.25">
      <c r="A118" s="34" t="s">
        <v>14</v>
      </c>
      <c r="B118" s="34" t="s">
        <v>15</v>
      </c>
      <c r="C118" s="34">
        <v>0.42</v>
      </c>
      <c r="D118" s="34">
        <v>0.53</v>
      </c>
      <c r="E118" s="34">
        <v>0.4</v>
      </c>
      <c r="F118" s="34">
        <v>0.33</v>
      </c>
      <c r="G118" s="34">
        <v>0.43</v>
      </c>
      <c r="H118" s="34">
        <v>0.4</v>
      </c>
      <c r="I118" s="34">
        <v>0.46</v>
      </c>
      <c r="J118" s="34">
        <v>0.53</v>
      </c>
      <c r="K118" s="35">
        <v>0.57999999999999996</v>
      </c>
      <c r="L118" s="34">
        <v>0.51</v>
      </c>
      <c r="M118" s="34">
        <v>0.39</v>
      </c>
      <c r="N118" s="34">
        <v>0.44</v>
      </c>
      <c r="O118" s="34">
        <v>0.41</v>
      </c>
      <c r="P118" s="34">
        <v>0.44</v>
      </c>
      <c r="Q118" s="34">
        <v>0.47</v>
      </c>
      <c r="R118" s="34">
        <v>0.44</v>
      </c>
      <c r="S118" s="34">
        <v>0.43</v>
      </c>
      <c r="T118" s="34">
        <v>0.39</v>
      </c>
      <c r="U118" s="34">
        <v>0.46</v>
      </c>
      <c r="V118" s="34">
        <v>0.53</v>
      </c>
      <c r="W118" s="34">
        <v>0.49</v>
      </c>
      <c r="X118" s="34">
        <v>0.51</v>
      </c>
      <c r="Y118" s="35">
        <v>0.45</v>
      </c>
      <c r="Z118" s="34">
        <v>0.5</v>
      </c>
      <c r="AA118" s="34">
        <v>0.5</v>
      </c>
      <c r="AB118" s="34">
        <v>0.59</v>
      </c>
      <c r="AC118" s="34">
        <v>0.67</v>
      </c>
      <c r="AD118" s="34">
        <v>0.45</v>
      </c>
      <c r="AE118" s="34">
        <v>0.42</v>
      </c>
      <c r="AF118" s="34">
        <v>0.4</v>
      </c>
      <c r="AG118" s="34">
        <v>0.39</v>
      </c>
      <c r="AH118" s="34">
        <v>0.36</v>
      </c>
      <c r="AI118" s="34">
        <v>0.36</v>
      </c>
      <c r="AJ118" s="34">
        <v>0.35</v>
      </c>
      <c r="AK118" s="34">
        <v>0.42</v>
      </c>
      <c r="AL118" s="34">
        <v>0.28999999999999998</v>
      </c>
      <c r="AM118" s="35">
        <v>0.26</v>
      </c>
      <c r="AN118" s="34">
        <v>0.23</v>
      </c>
      <c r="AO118" s="34">
        <v>0.42</v>
      </c>
      <c r="AP118" s="34">
        <v>0.38</v>
      </c>
      <c r="AQ118" s="34">
        <v>0.38</v>
      </c>
      <c r="AR118" s="34">
        <v>0.27</v>
      </c>
      <c r="AS118" s="34">
        <v>0.19</v>
      </c>
      <c r="AT118" s="37"/>
    </row>
    <row r="119" spans="1:46" x14ac:dyDescent="0.25">
      <c r="A119" s="34" t="s">
        <v>16</v>
      </c>
      <c r="B119" s="34" t="s">
        <v>17</v>
      </c>
      <c r="C119" s="34">
        <v>0.35</v>
      </c>
      <c r="D119" s="34">
        <v>0.61</v>
      </c>
      <c r="E119" s="34">
        <v>0.38</v>
      </c>
      <c r="F119" s="34">
        <v>0.26</v>
      </c>
      <c r="G119" s="34">
        <v>0.28000000000000003</v>
      </c>
      <c r="H119" s="34">
        <v>0.36</v>
      </c>
      <c r="I119" s="34">
        <v>0.45</v>
      </c>
      <c r="J119" s="34">
        <v>0.48</v>
      </c>
      <c r="K119" s="35">
        <v>0.53</v>
      </c>
      <c r="L119" s="34">
        <v>0.42</v>
      </c>
      <c r="M119" s="34">
        <v>0.41</v>
      </c>
      <c r="N119" s="34">
        <v>0.36</v>
      </c>
      <c r="O119" s="34">
        <v>0.36</v>
      </c>
      <c r="P119" s="34">
        <v>0.31</v>
      </c>
      <c r="Q119" s="34">
        <v>0.32</v>
      </c>
      <c r="R119" s="34">
        <v>0.28000000000000003</v>
      </c>
      <c r="S119" s="34">
        <v>0.23</v>
      </c>
      <c r="T119" s="34">
        <v>0.17</v>
      </c>
      <c r="U119" s="34">
        <v>0.23</v>
      </c>
      <c r="V119" s="34">
        <v>0.26</v>
      </c>
      <c r="W119" s="34">
        <v>0.21</v>
      </c>
      <c r="X119" s="34">
        <v>0.2</v>
      </c>
      <c r="Y119" s="35">
        <v>0.18</v>
      </c>
      <c r="Z119" s="34">
        <v>0.2</v>
      </c>
      <c r="AA119" s="34">
        <v>0.18</v>
      </c>
      <c r="AB119" s="34">
        <v>0.4</v>
      </c>
      <c r="AC119" s="34">
        <v>0.99</v>
      </c>
      <c r="AD119" s="34">
        <v>1.2</v>
      </c>
      <c r="AE119" s="34">
        <v>1.39</v>
      </c>
      <c r="AF119" s="34">
        <v>1.32</v>
      </c>
      <c r="AG119" s="34">
        <v>1.59</v>
      </c>
      <c r="AH119" s="34">
        <v>1.21</v>
      </c>
      <c r="AI119" s="34">
        <v>1.29</v>
      </c>
      <c r="AJ119" s="34">
        <v>1.36</v>
      </c>
      <c r="AK119" s="34">
        <v>1.1399999999999999</v>
      </c>
      <c r="AL119" s="34">
        <v>1.08</v>
      </c>
      <c r="AM119" s="35">
        <v>0.97</v>
      </c>
      <c r="AN119" s="34">
        <v>1.17</v>
      </c>
      <c r="AO119" s="34">
        <v>1.32</v>
      </c>
      <c r="AP119" s="34">
        <v>1.71</v>
      </c>
      <c r="AQ119" s="34">
        <v>1.27</v>
      </c>
      <c r="AR119" s="34">
        <v>0.96</v>
      </c>
      <c r="AS119" s="34">
        <v>1.06</v>
      </c>
      <c r="AT119" s="37"/>
    </row>
    <row r="120" spans="1:46" x14ac:dyDescent="0.25">
      <c r="A120" s="34" t="s">
        <v>18</v>
      </c>
      <c r="B120" s="34" t="s">
        <v>19</v>
      </c>
      <c r="C120" s="34">
        <v>0.46</v>
      </c>
      <c r="D120" s="34">
        <v>0.63</v>
      </c>
      <c r="E120" s="34">
        <v>0.34</v>
      </c>
      <c r="F120" s="34">
        <v>0.22</v>
      </c>
      <c r="G120" s="34">
        <v>0.35</v>
      </c>
      <c r="H120" s="34">
        <v>0.32</v>
      </c>
      <c r="I120" s="34">
        <v>0.48</v>
      </c>
      <c r="J120" s="34">
        <v>0.47</v>
      </c>
      <c r="K120" s="35">
        <v>0.37</v>
      </c>
      <c r="L120" s="34">
        <v>0.31</v>
      </c>
      <c r="M120" s="34">
        <v>0.27</v>
      </c>
      <c r="N120" s="34">
        <v>0.24</v>
      </c>
      <c r="O120" s="34">
        <v>0.23</v>
      </c>
      <c r="P120" s="34">
        <v>0.37</v>
      </c>
      <c r="Q120" s="34">
        <v>0.47</v>
      </c>
      <c r="R120" s="34">
        <v>0.34</v>
      </c>
      <c r="S120" s="34">
        <v>0.27</v>
      </c>
      <c r="T120" s="34">
        <v>0.19</v>
      </c>
      <c r="U120" s="34">
        <v>0.28999999999999998</v>
      </c>
      <c r="V120" s="34">
        <v>0.32</v>
      </c>
      <c r="W120" s="34">
        <v>0.31</v>
      </c>
      <c r="X120" s="34">
        <v>0.27</v>
      </c>
      <c r="Y120" s="35">
        <v>0.32</v>
      </c>
      <c r="Z120" s="34">
        <v>0.26</v>
      </c>
      <c r="AA120" s="34">
        <v>0.22</v>
      </c>
      <c r="AB120" s="34">
        <v>0.49</v>
      </c>
      <c r="AC120" s="34">
        <v>1.22</v>
      </c>
      <c r="AD120" s="34">
        <v>1.7</v>
      </c>
      <c r="AE120" s="34">
        <v>2.1</v>
      </c>
      <c r="AF120" s="34">
        <v>2.19</v>
      </c>
      <c r="AG120" s="34">
        <v>2.46</v>
      </c>
      <c r="AH120" s="34">
        <v>2</v>
      </c>
      <c r="AI120" s="34">
        <v>2.0299999999999998</v>
      </c>
      <c r="AJ120" s="34">
        <v>2.04</v>
      </c>
      <c r="AK120" s="34">
        <v>1.51</v>
      </c>
      <c r="AL120" s="34">
        <v>1.76</v>
      </c>
      <c r="AM120" s="35">
        <v>1.7</v>
      </c>
      <c r="AN120" s="34">
        <v>1.96</v>
      </c>
      <c r="AO120" s="34">
        <v>2.37</v>
      </c>
      <c r="AP120" s="34">
        <v>2.54</v>
      </c>
      <c r="AQ120" s="34">
        <v>1.96</v>
      </c>
      <c r="AR120" s="34">
        <v>1.54</v>
      </c>
      <c r="AS120" s="34">
        <v>1.54</v>
      </c>
      <c r="AT120" s="37"/>
    </row>
    <row r="121" spans="1:46" x14ac:dyDescent="0.25">
      <c r="A121" s="34" t="s">
        <v>20</v>
      </c>
      <c r="B121" s="34" t="s">
        <v>21</v>
      </c>
      <c r="C121" s="34">
        <v>0.31</v>
      </c>
      <c r="D121" s="34">
        <v>0.46</v>
      </c>
      <c r="E121" s="34">
        <v>0.41</v>
      </c>
      <c r="F121" s="34">
        <v>0.37</v>
      </c>
      <c r="G121" s="34">
        <v>0.37</v>
      </c>
      <c r="H121" s="34">
        <v>0.51</v>
      </c>
      <c r="I121" s="34">
        <v>0.56000000000000005</v>
      </c>
      <c r="J121" s="34">
        <v>0.64</v>
      </c>
      <c r="K121" s="35">
        <v>0.44</v>
      </c>
      <c r="L121" s="34">
        <v>0.48</v>
      </c>
      <c r="M121" s="34">
        <v>0.4</v>
      </c>
      <c r="N121" s="34">
        <v>0.31</v>
      </c>
      <c r="O121" s="34">
        <v>0.35</v>
      </c>
      <c r="P121" s="34">
        <v>0.36</v>
      </c>
      <c r="Q121" s="34">
        <v>0.35</v>
      </c>
      <c r="R121" s="34">
        <v>0.33</v>
      </c>
      <c r="S121" s="34">
        <v>0.28999999999999998</v>
      </c>
      <c r="T121" s="34">
        <v>0.27</v>
      </c>
      <c r="U121" s="34">
        <v>0.27</v>
      </c>
      <c r="V121" s="34">
        <v>0.35</v>
      </c>
      <c r="W121" s="34">
        <v>0.35</v>
      </c>
      <c r="X121" s="34">
        <v>0.26</v>
      </c>
      <c r="Y121" s="35">
        <v>0.31</v>
      </c>
      <c r="Z121" s="34">
        <v>0.28999999999999998</v>
      </c>
      <c r="AA121" s="34">
        <v>0.32</v>
      </c>
      <c r="AB121" s="34">
        <v>0.45</v>
      </c>
      <c r="AC121" s="34">
        <v>0.51</v>
      </c>
      <c r="AD121" s="34">
        <v>0.52</v>
      </c>
      <c r="AE121" s="34">
        <v>0.51</v>
      </c>
      <c r="AF121" s="34">
        <v>0.52</v>
      </c>
      <c r="AG121" s="34">
        <v>0.48</v>
      </c>
      <c r="AH121" s="34">
        <v>0.56000000000000005</v>
      </c>
      <c r="AI121" s="34">
        <v>0.47</v>
      </c>
      <c r="AJ121" s="34">
        <v>0.44</v>
      </c>
      <c r="AK121" s="34">
        <v>0.37</v>
      </c>
      <c r="AL121" s="34">
        <v>0.35</v>
      </c>
      <c r="AM121" s="35">
        <v>0.33</v>
      </c>
      <c r="AN121" s="34">
        <v>0.33</v>
      </c>
      <c r="AO121" s="34">
        <v>0.31</v>
      </c>
      <c r="AP121" s="34">
        <v>0.35</v>
      </c>
      <c r="AQ121" s="34">
        <v>0.35</v>
      </c>
      <c r="AR121" s="34">
        <v>0.24</v>
      </c>
      <c r="AS121" s="34">
        <v>0.23</v>
      </c>
      <c r="AT121" s="37"/>
    </row>
    <row r="122" spans="1:46" x14ac:dyDescent="0.25">
      <c r="A122" s="35" t="s">
        <v>22</v>
      </c>
      <c r="B122" s="35" t="s">
        <v>23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5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5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  <c r="AH122" s="34">
        <v>0</v>
      </c>
      <c r="AI122" s="34">
        <v>0</v>
      </c>
      <c r="AJ122" s="34">
        <v>0</v>
      </c>
      <c r="AK122" s="34">
        <v>0</v>
      </c>
      <c r="AL122" s="34">
        <v>0</v>
      </c>
      <c r="AM122" s="35">
        <v>0</v>
      </c>
      <c r="AN122" s="34">
        <v>0</v>
      </c>
      <c r="AO122" s="34">
        <v>0</v>
      </c>
      <c r="AP122" s="34">
        <v>0</v>
      </c>
      <c r="AQ122" s="34">
        <v>0</v>
      </c>
      <c r="AR122" s="34">
        <v>0</v>
      </c>
      <c r="AS122" s="34">
        <v>0</v>
      </c>
      <c r="AT122" s="37"/>
    </row>
    <row r="123" spans="1:46" x14ac:dyDescent="0.25">
      <c r="A123" s="34" t="s">
        <v>24</v>
      </c>
      <c r="B123" s="34" t="s">
        <v>25</v>
      </c>
      <c r="C123" s="34">
        <v>1.17</v>
      </c>
      <c r="D123" s="34">
        <v>1.43</v>
      </c>
      <c r="E123" s="34">
        <v>0.94</v>
      </c>
      <c r="F123" s="34">
        <v>0.79</v>
      </c>
      <c r="G123" s="34">
        <v>1.1299999999999999</v>
      </c>
      <c r="H123" s="34">
        <v>1</v>
      </c>
      <c r="I123" s="34">
        <v>0.95</v>
      </c>
      <c r="J123" s="34">
        <v>0.99</v>
      </c>
      <c r="K123" s="35">
        <v>1</v>
      </c>
      <c r="L123" s="34">
        <v>1.0900000000000001</v>
      </c>
      <c r="M123" s="34">
        <v>0.95</v>
      </c>
      <c r="N123" s="34">
        <v>0.93</v>
      </c>
      <c r="O123" s="34">
        <v>1.1599999999999999</v>
      </c>
      <c r="P123" s="34">
        <v>1.18</v>
      </c>
      <c r="Q123" s="34">
        <v>1.03</v>
      </c>
      <c r="R123" s="34">
        <v>0.91</v>
      </c>
      <c r="S123" s="34">
        <v>0.94</v>
      </c>
      <c r="T123" s="34">
        <v>0.98</v>
      </c>
      <c r="U123" s="34">
        <v>1.21</v>
      </c>
      <c r="V123" s="34">
        <v>1.1599999999999999</v>
      </c>
      <c r="W123" s="34">
        <v>1.05</v>
      </c>
      <c r="X123" s="34">
        <v>1.18</v>
      </c>
      <c r="Y123" s="35">
        <v>1.21</v>
      </c>
      <c r="Z123" s="34">
        <v>0.97</v>
      </c>
      <c r="AA123" s="34">
        <v>1.05</v>
      </c>
      <c r="AB123" s="34">
        <v>3.03</v>
      </c>
      <c r="AC123" s="34">
        <v>5.13</v>
      </c>
      <c r="AD123" s="34">
        <v>6.4</v>
      </c>
      <c r="AE123" s="34">
        <v>6.69</v>
      </c>
      <c r="AF123" s="34">
        <v>7.81</v>
      </c>
      <c r="AG123" s="34">
        <v>6.9</v>
      </c>
      <c r="AH123" s="34">
        <v>7.49</v>
      </c>
      <c r="AI123" s="34">
        <v>6.21</v>
      </c>
      <c r="AJ123" s="34">
        <v>5.19</v>
      </c>
      <c r="AK123" s="34">
        <v>4.2300000000000004</v>
      </c>
      <c r="AL123" s="34">
        <v>4.51</v>
      </c>
      <c r="AM123" s="35">
        <v>5</v>
      </c>
      <c r="AN123" s="34">
        <v>5.82</v>
      </c>
      <c r="AO123" s="34">
        <v>5.03</v>
      </c>
      <c r="AP123" s="34">
        <v>7.14</v>
      </c>
      <c r="AQ123" s="34">
        <v>4.53</v>
      </c>
      <c r="AR123" s="34">
        <v>4.17</v>
      </c>
      <c r="AS123" s="34">
        <v>3.84</v>
      </c>
      <c r="AT123" s="37"/>
    </row>
    <row r="124" spans="1:46" x14ac:dyDescent="0.25">
      <c r="A124" s="34" t="s">
        <v>26</v>
      </c>
      <c r="B124" s="34" t="s">
        <v>27</v>
      </c>
      <c r="C124" s="34">
        <v>2.2400000000000002</v>
      </c>
      <c r="D124" s="34">
        <v>2.33</v>
      </c>
      <c r="E124" s="34">
        <v>2.0099999999999998</v>
      </c>
      <c r="F124" s="34">
        <v>1.83</v>
      </c>
      <c r="G124" s="34">
        <v>2.17</v>
      </c>
      <c r="H124" s="34">
        <v>2.23</v>
      </c>
      <c r="I124" s="34">
        <v>2.44</v>
      </c>
      <c r="J124" s="34">
        <v>2.87</v>
      </c>
      <c r="K124" s="35">
        <v>2.7</v>
      </c>
      <c r="L124" s="34">
        <v>2.5</v>
      </c>
      <c r="M124" s="34">
        <v>1.87</v>
      </c>
      <c r="N124" s="34">
        <v>1.98</v>
      </c>
      <c r="O124" s="34">
        <v>2.6</v>
      </c>
      <c r="P124" s="34">
        <v>2.77</v>
      </c>
      <c r="Q124" s="34">
        <v>2.59</v>
      </c>
      <c r="R124" s="34">
        <v>2.2599999999999998</v>
      </c>
      <c r="S124" s="34">
        <v>2.15</v>
      </c>
      <c r="T124" s="34">
        <v>1.73</v>
      </c>
      <c r="U124" s="34">
        <v>2.0699999999999998</v>
      </c>
      <c r="V124" s="34">
        <v>1.81</v>
      </c>
      <c r="W124" s="34">
        <v>1.71</v>
      </c>
      <c r="X124" s="34">
        <v>1.61</v>
      </c>
      <c r="Y124" s="35">
        <v>1.52</v>
      </c>
      <c r="Z124" s="34">
        <v>1.31</v>
      </c>
      <c r="AA124" s="34">
        <v>1.74</v>
      </c>
      <c r="AB124" s="34">
        <v>3.23</v>
      </c>
      <c r="AC124" s="34">
        <v>3.72</v>
      </c>
      <c r="AD124" s="34">
        <v>3.87</v>
      </c>
      <c r="AE124" s="34">
        <v>3.8</v>
      </c>
      <c r="AF124" s="34">
        <v>4.2300000000000004</v>
      </c>
      <c r="AG124" s="34">
        <v>4.32</v>
      </c>
      <c r="AH124" s="34">
        <v>4.96</v>
      </c>
      <c r="AI124" s="34">
        <v>3.94</v>
      </c>
      <c r="AJ124" s="34">
        <v>4.1100000000000003</v>
      </c>
      <c r="AK124" s="34">
        <v>4.5999999999999996</v>
      </c>
      <c r="AL124" s="34">
        <v>3.74</v>
      </c>
      <c r="AM124" s="35">
        <v>2.94</v>
      </c>
      <c r="AN124" s="34">
        <v>2.78</v>
      </c>
      <c r="AO124" s="34">
        <v>2.06</v>
      </c>
      <c r="AP124" s="34">
        <v>3.68</v>
      </c>
      <c r="AQ124" s="34">
        <v>3.66</v>
      </c>
      <c r="AR124" s="34">
        <v>3.65</v>
      </c>
      <c r="AS124" s="34">
        <v>3.31</v>
      </c>
      <c r="AT124" s="37"/>
    </row>
    <row r="125" spans="1:46" x14ac:dyDescent="0.25">
      <c r="A125" s="34" t="s">
        <v>28</v>
      </c>
      <c r="B125" s="34" t="s">
        <v>29</v>
      </c>
      <c r="C125" s="34">
        <v>5.32</v>
      </c>
      <c r="D125" s="34">
        <v>5.45</v>
      </c>
      <c r="E125" s="34">
        <v>4.3099999999999996</v>
      </c>
      <c r="F125" s="34">
        <v>4.1500000000000004</v>
      </c>
      <c r="G125" s="34">
        <v>5.3</v>
      </c>
      <c r="H125" s="34">
        <v>4.07</v>
      </c>
      <c r="I125" s="34">
        <v>4.49</v>
      </c>
      <c r="J125" s="34">
        <v>4.3099999999999996</v>
      </c>
      <c r="K125" s="35">
        <v>4.01</v>
      </c>
      <c r="L125" s="34">
        <v>4.34</v>
      </c>
      <c r="M125" s="34">
        <v>3.76</v>
      </c>
      <c r="N125" s="34">
        <v>4.79</v>
      </c>
      <c r="O125" s="34">
        <v>5.16</v>
      </c>
      <c r="P125" s="34">
        <v>4.8</v>
      </c>
      <c r="Q125" s="34">
        <v>4.37</v>
      </c>
      <c r="R125" s="34">
        <v>4.2</v>
      </c>
      <c r="S125" s="34">
        <v>4.2699999999999996</v>
      </c>
      <c r="T125" s="34">
        <v>3.73</v>
      </c>
      <c r="U125" s="34">
        <v>4.3</v>
      </c>
      <c r="V125" s="34">
        <v>4.07</v>
      </c>
      <c r="W125" s="34">
        <v>4.1399999999999997</v>
      </c>
      <c r="X125" s="34">
        <v>4.45</v>
      </c>
      <c r="Y125" s="35">
        <v>4.54</v>
      </c>
      <c r="Z125" s="34">
        <v>3.89</v>
      </c>
      <c r="AA125" s="34">
        <v>3.85</v>
      </c>
      <c r="AB125" s="34">
        <v>9.16</v>
      </c>
      <c r="AC125" s="34">
        <v>11.02</v>
      </c>
      <c r="AD125" s="34">
        <v>13.46</v>
      </c>
      <c r="AE125" s="34">
        <v>12.51</v>
      </c>
      <c r="AF125" s="34">
        <v>12.26</v>
      </c>
      <c r="AG125" s="34">
        <v>11.1</v>
      </c>
      <c r="AH125" s="34">
        <v>11.99</v>
      </c>
      <c r="AI125" s="34">
        <v>10.63</v>
      </c>
      <c r="AJ125" s="34">
        <v>10.17</v>
      </c>
      <c r="AK125" s="34">
        <v>8.7899999999999991</v>
      </c>
      <c r="AL125" s="34">
        <v>9.4499999999999993</v>
      </c>
      <c r="AM125" s="35">
        <v>9.52</v>
      </c>
      <c r="AN125" s="34">
        <v>9.89</v>
      </c>
      <c r="AO125" s="34">
        <v>7.61</v>
      </c>
      <c r="AP125" s="34">
        <v>13.27</v>
      </c>
      <c r="AQ125" s="34">
        <v>8.77</v>
      </c>
      <c r="AR125" s="34">
        <v>7.62</v>
      </c>
      <c r="AS125" s="34">
        <v>6.47</v>
      </c>
      <c r="AT125" s="37"/>
    </row>
    <row r="126" spans="1:46" x14ac:dyDescent="0.25">
      <c r="A126" s="34" t="s">
        <v>30</v>
      </c>
      <c r="B126" s="34" t="s">
        <v>31</v>
      </c>
      <c r="C126" s="34">
        <v>0.21</v>
      </c>
      <c r="D126" s="34">
        <v>0.25</v>
      </c>
      <c r="E126" s="34">
        <v>0.13</v>
      </c>
      <c r="F126" s="34">
        <v>0.13</v>
      </c>
      <c r="G126" s="34">
        <v>0.14000000000000001</v>
      </c>
      <c r="H126" s="34">
        <v>0.14000000000000001</v>
      </c>
      <c r="I126" s="34">
        <v>0.13</v>
      </c>
      <c r="J126" s="34">
        <v>0.19</v>
      </c>
      <c r="K126" s="35">
        <v>0.16</v>
      </c>
      <c r="L126" s="34">
        <v>0.2</v>
      </c>
      <c r="M126" s="34">
        <v>0.16</v>
      </c>
      <c r="N126" s="34">
        <v>0.12</v>
      </c>
      <c r="O126" s="34">
        <v>0.15</v>
      </c>
      <c r="P126" s="34">
        <v>0.16</v>
      </c>
      <c r="Q126" s="34">
        <v>0.16</v>
      </c>
      <c r="R126" s="34">
        <v>0.16</v>
      </c>
      <c r="S126" s="34">
        <v>0.14000000000000001</v>
      </c>
      <c r="T126" s="34">
        <v>0.12</v>
      </c>
      <c r="U126" s="34">
        <v>0.13</v>
      </c>
      <c r="V126" s="34">
        <v>0.14000000000000001</v>
      </c>
      <c r="W126" s="34">
        <v>0.14000000000000001</v>
      </c>
      <c r="X126" s="34">
        <v>0.11</v>
      </c>
      <c r="Y126" s="35">
        <v>0.12</v>
      </c>
      <c r="Z126" s="34">
        <v>0.1</v>
      </c>
      <c r="AA126" s="34">
        <v>0.1</v>
      </c>
      <c r="AB126" s="34">
        <v>0.24</v>
      </c>
      <c r="AC126" s="34">
        <v>0.41</v>
      </c>
      <c r="AD126" s="34">
        <v>0.45</v>
      </c>
      <c r="AE126" s="34">
        <v>0.48</v>
      </c>
      <c r="AF126" s="34">
        <v>0.49</v>
      </c>
      <c r="AG126" s="34">
        <v>0.47</v>
      </c>
      <c r="AH126" s="34">
        <v>0.56999999999999995</v>
      </c>
      <c r="AI126" s="34">
        <v>0.53</v>
      </c>
      <c r="AJ126" s="34">
        <v>0.38</v>
      </c>
      <c r="AK126" s="34">
        <v>0.37</v>
      </c>
      <c r="AL126" s="34">
        <v>0.4</v>
      </c>
      <c r="AM126" s="35">
        <v>0.27</v>
      </c>
      <c r="AN126" s="34">
        <v>0.39</v>
      </c>
      <c r="AO126" s="34">
        <v>0.52</v>
      </c>
      <c r="AP126" s="34">
        <v>0.53</v>
      </c>
      <c r="AQ126" s="34">
        <v>0.39</v>
      </c>
      <c r="AR126" s="34">
        <v>0.21</v>
      </c>
      <c r="AS126" s="34">
        <v>0.27</v>
      </c>
      <c r="AT126" s="37"/>
    </row>
    <row r="127" spans="1:46" x14ac:dyDescent="0.25">
      <c r="A127" s="34" t="s">
        <v>32</v>
      </c>
      <c r="B127" s="34" t="s">
        <v>33</v>
      </c>
      <c r="C127" s="34">
        <v>0.45</v>
      </c>
      <c r="D127" s="34">
        <v>0.63</v>
      </c>
      <c r="E127" s="34">
        <v>0.48</v>
      </c>
      <c r="F127" s="34">
        <v>0.48</v>
      </c>
      <c r="G127" s="34">
        <v>0.47</v>
      </c>
      <c r="H127" s="34">
        <v>0.56999999999999995</v>
      </c>
      <c r="I127" s="34">
        <v>0.56999999999999995</v>
      </c>
      <c r="J127" s="34">
        <v>0.62</v>
      </c>
      <c r="K127" s="35">
        <v>0.59</v>
      </c>
      <c r="L127" s="34">
        <v>0.64</v>
      </c>
      <c r="M127" s="34">
        <v>0.52</v>
      </c>
      <c r="N127" s="34">
        <v>0.46</v>
      </c>
      <c r="O127" s="34">
        <v>0.56999999999999995</v>
      </c>
      <c r="P127" s="34">
        <v>0.53</v>
      </c>
      <c r="Q127" s="34">
        <v>0.53</v>
      </c>
      <c r="R127" s="34">
        <v>0.5</v>
      </c>
      <c r="S127" s="34">
        <v>0.4</v>
      </c>
      <c r="T127" s="34">
        <v>0.44</v>
      </c>
      <c r="U127" s="34">
        <v>0.43</v>
      </c>
      <c r="V127" s="34">
        <v>0.49</v>
      </c>
      <c r="W127" s="34">
        <v>0.47</v>
      </c>
      <c r="X127" s="34">
        <v>0.41</v>
      </c>
      <c r="Y127" s="35">
        <v>0.43</v>
      </c>
      <c r="Z127" s="34">
        <v>0.4</v>
      </c>
      <c r="AA127" s="34">
        <v>0.47</v>
      </c>
      <c r="AB127" s="34">
        <v>0.83</v>
      </c>
      <c r="AC127" s="34">
        <v>0.81</v>
      </c>
      <c r="AD127" s="34">
        <v>0.89</v>
      </c>
      <c r="AE127" s="34">
        <v>0.81</v>
      </c>
      <c r="AF127" s="34">
        <v>0.84</v>
      </c>
      <c r="AG127" s="34">
        <v>0.71</v>
      </c>
      <c r="AH127" s="34">
        <v>0.88</v>
      </c>
      <c r="AI127" s="34">
        <v>0.7</v>
      </c>
      <c r="AJ127" s="34">
        <v>0.68</v>
      </c>
      <c r="AK127" s="34">
        <v>0.6</v>
      </c>
      <c r="AL127" s="34">
        <v>0.63</v>
      </c>
      <c r="AM127" s="35">
        <v>0.49</v>
      </c>
      <c r="AN127" s="34">
        <v>0.63</v>
      </c>
      <c r="AO127" s="34">
        <v>0.63</v>
      </c>
      <c r="AP127" s="34">
        <v>0.93</v>
      </c>
      <c r="AQ127" s="34">
        <v>0.79</v>
      </c>
      <c r="AR127" s="34">
        <v>0.68</v>
      </c>
      <c r="AS127" s="34">
        <v>0.6</v>
      </c>
      <c r="AT127" s="37"/>
    </row>
    <row r="128" spans="1:46" x14ac:dyDescent="0.25">
      <c r="A128" s="34" t="s">
        <v>34</v>
      </c>
      <c r="B128" s="34" t="s">
        <v>35</v>
      </c>
      <c r="C128" s="34">
        <v>27.05</v>
      </c>
      <c r="D128" s="34">
        <v>19.149999999999999</v>
      </c>
      <c r="E128" s="34">
        <v>19.66</v>
      </c>
      <c r="F128" s="34">
        <v>22.24</v>
      </c>
      <c r="G128" s="34">
        <v>22.51</v>
      </c>
      <c r="H128" s="34">
        <v>22.76</v>
      </c>
      <c r="I128" s="34">
        <v>21.62</v>
      </c>
      <c r="J128" s="34">
        <v>20.64</v>
      </c>
      <c r="K128" s="35">
        <v>19.93</v>
      </c>
      <c r="L128" s="34">
        <v>20.79</v>
      </c>
      <c r="M128" s="34">
        <v>19.559999999999999</v>
      </c>
      <c r="N128" s="34">
        <v>22.21</v>
      </c>
      <c r="O128" s="34">
        <v>21.63</v>
      </c>
      <c r="P128" s="34">
        <v>21.04</v>
      </c>
      <c r="Q128" s="34">
        <v>22</v>
      </c>
      <c r="R128" s="34">
        <v>22.45</v>
      </c>
      <c r="S128" s="34">
        <v>21.95</v>
      </c>
      <c r="T128" s="34">
        <v>20.77</v>
      </c>
      <c r="U128" s="34">
        <v>20.7</v>
      </c>
      <c r="V128" s="34">
        <v>20.02</v>
      </c>
      <c r="W128" s="34">
        <v>18.96</v>
      </c>
      <c r="X128" s="34">
        <v>16.940000000000001</v>
      </c>
      <c r="Y128" s="35">
        <v>14.96</v>
      </c>
      <c r="Z128" s="34">
        <v>14.74</v>
      </c>
      <c r="AA128" s="34">
        <v>16.59</v>
      </c>
      <c r="AB128" s="34">
        <v>13.18</v>
      </c>
      <c r="AC128" s="34">
        <v>8.1300000000000008</v>
      </c>
      <c r="AD128" s="34">
        <v>6.91</v>
      </c>
      <c r="AE128" s="34">
        <v>5.73</v>
      </c>
      <c r="AF128" s="34">
        <v>6.56</v>
      </c>
      <c r="AG128" s="34">
        <v>6.8</v>
      </c>
      <c r="AH128" s="34">
        <v>8.84</v>
      </c>
      <c r="AI128" s="34">
        <v>8.85</v>
      </c>
      <c r="AJ128" s="34">
        <v>10.09</v>
      </c>
      <c r="AK128" s="34">
        <v>12.91</v>
      </c>
      <c r="AL128" s="34">
        <v>12.6</v>
      </c>
      <c r="AM128" s="35">
        <v>11.05</v>
      </c>
      <c r="AN128" s="34">
        <v>9.33</v>
      </c>
      <c r="AO128" s="34">
        <v>8.85</v>
      </c>
      <c r="AP128" s="34">
        <v>7.1</v>
      </c>
      <c r="AQ128" s="34">
        <v>10.27</v>
      </c>
      <c r="AR128" s="34">
        <v>14.16</v>
      </c>
      <c r="AS128" s="34">
        <v>15.89</v>
      </c>
      <c r="AT128" s="37"/>
    </row>
    <row r="129" spans="1:46" x14ac:dyDescent="0.25">
      <c r="A129" s="34" t="s">
        <v>36</v>
      </c>
      <c r="B129" s="34" t="s">
        <v>37</v>
      </c>
      <c r="C129" s="34">
        <v>0.78</v>
      </c>
      <c r="D129" s="34">
        <v>1.1299999999999999</v>
      </c>
      <c r="E129" s="34">
        <v>0.81</v>
      </c>
      <c r="F129" s="34">
        <v>0.69</v>
      </c>
      <c r="G129" s="34">
        <v>0.86</v>
      </c>
      <c r="H129" s="34">
        <v>0.84</v>
      </c>
      <c r="I129" s="34">
        <v>0.99</v>
      </c>
      <c r="J129" s="34">
        <v>0.94</v>
      </c>
      <c r="K129" s="35">
        <v>1.05</v>
      </c>
      <c r="L129" s="34">
        <v>1.04</v>
      </c>
      <c r="M129" s="34">
        <v>0.86</v>
      </c>
      <c r="N129" s="34">
        <v>0.87</v>
      </c>
      <c r="O129" s="34">
        <v>0.99</v>
      </c>
      <c r="P129" s="34">
        <v>1.03</v>
      </c>
      <c r="Q129" s="34">
        <v>1.01</v>
      </c>
      <c r="R129" s="34">
        <v>1.1599999999999999</v>
      </c>
      <c r="S129" s="34">
        <v>1.0900000000000001</v>
      </c>
      <c r="T129" s="34">
        <v>0.98</v>
      </c>
      <c r="U129" s="34">
        <v>1.1100000000000001</v>
      </c>
      <c r="V129" s="34">
        <v>1.1499999999999999</v>
      </c>
      <c r="W129" s="34">
        <v>1.23</v>
      </c>
      <c r="X129" s="34">
        <v>1.1399999999999999</v>
      </c>
      <c r="Y129" s="35">
        <v>1.01</v>
      </c>
      <c r="Z129" s="34">
        <v>1.06</v>
      </c>
      <c r="AA129" s="34">
        <v>1</v>
      </c>
      <c r="AB129" s="34">
        <v>1.07</v>
      </c>
      <c r="AC129" s="34">
        <v>0.65</v>
      </c>
      <c r="AD129" s="34">
        <v>0.5</v>
      </c>
      <c r="AE129" s="34">
        <v>0.32</v>
      </c>
      <c r="AF129" s="34">
        <v>0.3</v>
      </c>
      <c r="AG129" s="34">
        <v>0.35</v>
      </c>
      <c r="AH129" s="34">
        <v>0.4</v>
      </c>
      <c r="AI129" s="34">
        <v>0.45</v>
      </c>
      <c r="AJ129" s="34">
        <v>0.45</v>
      </c>
      <c r="AK129" s="34">
        <v>0.46</v>
      </c>
      <c r="AL129" s="34">
        <v>0.42</v>
      </c>
      <c r="AM129" s="35">
        <v>0.44</v>
      </c>
      <c r="AN129" s="34">
        <v>0.39</v>
      </c>
      <c r="AO129" s="34">
        <v>0.39</v>
      </c>
      <c r="AP129" s="34">
        <v>0.33</v>
      </c>
      <c r="AQ129" s="34">
        <v>0.43</v>
      </c>
      <c r="AR129" s="34">
        <v>0.46</v>
      </c>
      <c r="AS129" s="34">
        <v>0.36</v>
      </c>
      <c r="AT129" s="37"/>
    </row>
    <row r="130" spans="1:46" x14ac:dyDescent="0.25">
      <c r="A130" s="34" t="s">
        <v>38</v>
      </c>
      <c r="B130" s="34" t="s">
        <v>39</v>
      </c>
      <c r="C130" s="34">
        <v>0.17</v>
      </c>
      <c r="D130" s="34">
        <v>0.31</v>
      </c>
      <c r="E130" s="34">
        <v>0.24</v>
      </c>
      <c r="F130" s="34">
        <v>0.25</v>
      </c>
      <c r="G130" s="34">
        <v>0.34</v>
      </c>
      <c r="H130" s="34">
        <v>0.26</v>
      </c>
      <c r="I130" s="34">
        <v>0.22</v>
      </c>
      <c r="J130" s="34">
        <v>0.24</v>
      </c>
      <c r="K130" s="35">
        <v>0.23</v>
      </c>
      <c r="L130" s="34">
        <v>0.22</v>
      </c>
      <c r="M130" s="34">
        <v>0.2</v>
      </c>
      <c r="N130" s="34">
        <v>0.18</v>
      </c>
      <c r="O130" s="34">
        <v>0.23</v>
      </c>
      <c r="P130" s="34">
        <v>0.24</v>
      </c>
      <c r="Q130" s="34">
        <v>0.24</v>
      </c>
      <c r="R130" s="34">
        <v>0.27</v>
      </c>
      <c r="S130" s="34">
        <v>0.21</v>
      </c>
      <c r="T130" s="34">
        <v>0.16</v>
      </c>
      <c r="U130" s="34">
        <v>0.16</v>
      </c>
      <c r="V130" s="34">
        <v>0.23</v>
      </c>
      <c r="W130" s="34">
        <v>0.16</v>
      </c>
      <c r="X130" s="34">
        <v>0.11</v>
      </c>
      <c r="Y130" s="35">
        <v>0.12</v>
      </c>
      <c r="Z130" s="34">
        <v>0.1</v>
      </c>
      <c r="AA130" s="34">
        <v>0.16</v>
      </c>
      <c r="AB130" s="34">
        <v>0.34</v>
      </c>
      <c r="AC130" s="34">
        <v>0.49</v>
      </c>
      <c r="AD130" s="34">
        <v>0.37</v>
      </c>
      <c r="AE130" s="34">
        <v>0.42</v>
      </c>
      <c r="AF130" s="34">
        <v>0.46</v>
      </c>
      <c r="AG130" s="34">
        <v>0.36</v>
      </c>
      <c r="AH130" s="34">
        <v>0.46</v>
      </c>
      <c r="AI130" s="34">
        <v>0.44</v>
      </c>
      <c r="AJ130" s="34">
        <v>0.55000000000000004</v>
      </c>
      <c r="AK130" s="34">
        <v>0.34</v>
      </c>
      <c r="AL130" s="34">
        <v>0.38</v>
      </c>
      <c r="AM130" s="35">
        <v>0.36</v>
      </c>
      <c r="AN130" s="34">
        <v>0.41</v>
      </c>
      <c r="AO130" s="34">
        <v>0.35</v>
      </c>
      <c r="AP130" s="34">
        <v>0.51</v>
      </c>
      <c r="AQ130" s="34">
        <v>0.42</v>
      </c>
      <c r="AR130" s="34">
        <v>0.43</v>
      </c>
      <c r="AS130" s="34">
        <v>0.36</v>
      </c>
      <c r="AT130" s="37"/>
    </row>
    <row r="131" spans="1:46" x14ac:dyDescent="0.25">
      <c r="A131" s="34" t="s">
        <v>40</v>
      </c>
      <c r="B131" s="34" t="s">
        <v>41</v>
      </c>
      <c r="C131" s="34">
        <v>0.82</v>
      </c>
      <c r="D131" s="34">
        <v>1.1100000000000001</v>
      </c>
      <c r="E131" s="34">
        <v>0.83</v>
      </c>
      <c r="F131" s="34">
        <v>0.78</v>
      </c>
      <c r="G131" s="34">
        <v>0.87</v>
      </c>
      <c r="H131" s="34">
        <v>0.79</v>
      </c>
      <c r="I131" s="34">
        <v>0.92</v>
      </c>
      <c r="J131" s="34">
        <v>1.1499999999999999</v>
      </c>
      <c r="K131" s="35">
        <v>0.94</v>
      </c>
      <c r="L131" s="34">
        <v>0.99</v>
      </c>
      <c r="M131" s="34">
        <v>0.73</v>
      </c>
      <c r="N131" s="34">
        <v>0.89</v>
      </c>
      <c r="O131" s="34">
        <v>1.19</v>
      </c>
      <c r="P131" s="34">
        <v>1.27</v>
      </c>
      <c r="Q131" s="34">
        <v>1.1200000000000001</v>
      </c>
      <c r="R131" s="34">
        <v>1.08</v>
      </c>
      <c r="S131" s="34">
        <v>0.93</v>
      </c>
      <c r="T131" s="34">
        <v>0.75</v>
      </c>
      <c r="U131" s="34">
        <v>0.97</v>
      </c>
      <c r="V131" s="34">
        <v>0.82</v>
      </c>
      <c r="W131" s="34">
        <v>0.65</v>
      </c>
      <c r="X131" s="34">
        <v>0.67</v>
      </c>
      <c r="Y131" s="35">
        <v>0.63</v>
      </c>
      <c r="Z131" s="34">
        <v>0.44</v>
      </c>
      <c r="AA131" s="34">
        <v>0.84</v>
      </c>
      <c r="AB131" s="34">
        <v>2.31</v>
      </c>
      <c r="AC131" s="34">
        <v>3.42</v>
      </c>
      <c r="AD131" s="34">
        <v>3.6</v>
      </c>
      <c r="AE131" s="34">
        <v>3.85</v>
      </c>
      <c r="AF131" s="34">
        <v>4.0599999999999996</v>
      </c>
      <c r="AG131" s="34">
        <v>4.03</v>
      </c>
      <c r="AH131" s="34">
        <v>4.6399999999999997</v>
      </c>
      <c r="AI131" s="34">
        <v>3.54</v>
      </c>
      <c r="AJ131" s="34">
        <v>3.19</v>
      </c>
      <c r="AK131" s="34">
        <v>3.01</v>
      </c>
      <c r="AL131" s="34">
        <v>2.79</v>
      </c>
      <c r="AM131" s="35">
        <v>2.0699999999999998</v>
      </c>
      <c r="AN131" s="34">
        <v>1.96</v>
      </c>
      <c r="AO131" s="34">
        <v>1.9</v>
      </c>
      <c r="AP131" s="34">
        <v>3.09</v>
      </c>
      <c r="AQ131" s="34">
        <v>2.61</v>
      </c>
      <c r="AR131" s="34">
        <v>2.63</v>
      </c>
      <c r="AS131" s="34">
        <v>2.39</v>
      </c>
      <c r="AT131" s="37"/>
    </row>
    <row r="132" spans="1:46" x14ac:dyDescent="0.25">
      <c r="A132" s="34" t="s">
        <v>42</v>
      </c>
      <c r="B132" s="34" t="s">
        <v>43</v>
      </c>
      <c r="C132" s="34">
        <v>0.17</v>
      </c>
      <c r="D132" s="34">
        <v>0.26</v>
      </c>
      <c r="E132" s="34">
        <v>0.16</v>
      </c>
      <c r="F132" s="34">
        <v>0.14000000000000001</v>
      </c>
      <c r="G132" s="34">
        <v>0.17</v>
      </c>
      <c r="H132" s="34">
        <v>0.13</v>
      </c>
      <c r="I132" s="34">
        <v>0.16</v>
      </c>
      <c r="J132" s="34">
        <v>0.13</v>
      </c>
      <c r="K132" s="35">
        <v>0.13</v>
      </c>
      <c r="L132" s="34">
        <v>0.14000000000000001</v>
      </c>
      <c r="M132" s="34">
        <v>0.13</v>
      </c>
      <c r="N132" s="34">
        <v>0.1</v>
      </c>
      <c r="O132" s="34">
        <v>0.11</v>
      </c>
      <c r="P132" s="34">
        <v>0.18</v>
      </c>
      <c r="Q132" s="34">
        <v>0.13</v>
      </c>
      <c r="R132" s="34">
        <v>0.12</v>
      </c>
      <c r="S132" s="34">
        <v>0.15</v>
      </c>
      <c r="T132" s="34">
        <v>0.1</v>
      </c>
      <c r="U132" s="34">
        <v>0.11</v>
      </c>
      <c r="V132" s="34">
        <v>0.12</v>
      </c>
      <c r="W132" s="34">
        <v>0.12</v>
      </c>
      <c r="X132" s="34">
        <v>0.1</v>
      </c>
      <c r="Y132" s="35">
        <v>0.09</v>
      </c>
      <c r="Z132" s="34">
        <v>0.09</v>
      </c>
      <c r="AA132" s="34">
        <v>0.1</v>
      </c>
      <c r="AB132" s="34">
        <v>0.23</v>
      </c>
      <c r="AC132" s="34">
        <v>0.48</v>
      </c>
      <c r="AD132" s="34">
        <v>0.38</v>
      </c>
      <c r="AE132" s="34">
        <v>0.47</v>
      </c>
      <c r="AF132" s="34">
        <v>0.45</v>
      </c>
      <c r="AG132" s="34">
        <v>0.45</v>
      </c>
      <c r="AH132" s="34">
        <v>0.54</v>
      </c>
      <c r="AI132" s="34">
        <v>0.37</v>
      </c>
      <c r="AJ132" s="34">
        <v>0.45</v>
      </c>
      <c r="AK132" s="34">
        <v>0.28999999999999998</v>
      </c>
      <c r="AL132" s="34">
        <v>0.33</v>
      </c>
      <c r="AM132" s="35">
        <v>0.31</v>
      </c>
      <c r="AN132" s="34">
        <v>0.49</v>
      </c>
      <c r="AO132" s="34">
        <v>0.65</v>
      </c>
      <c r="AP132" s="34">
        <v>0.53</v>
      </c>
      <c r="AQ132" s="34">
        <v>0.42</v>
      </c>
      <c r="AR132" s="34">
        <v>0.32</v>
      </c>
      <c r="AS132" s="34">
        <v>0.25</v>
      </c>
      <c r="AT132" s="37"/>
    </row>
    <row r="133" spans="1:46" x14ac:dyDescent="0.25">
      <c r="AT133" s="37"/>
    </row>
    <row r="134" spans="1:46" x14ac:dyDescent="0.25">
      <c r="A134" s="34" t="s">
        <v>2</v>
      </c>
      <c r="B134" s="34" t="s">
        <v>3</v>
      </c>
      <c r="C134" s="34">
        <v>10.98</v>
      </c>
      <c r="D134" s="34">
        <v>18.14</v>
      </c>
      <c r="E134" s="34">
        <v>16.25</v>
      </c>
      <c r="F134" s="34">
        <v>15.4</v>
      </c>
      <c r="G134" s="34">
        <v>14.49</v>
      </c>
      <c r="H134" s="34">
        <v>16.18</v>
      </c>
      <c r="I134" s="34">
        <v>17.7</v>
      </c>
      <c r="J134" s="34">
        <v>19.36</v>
      </c>
      <c r="K134" s="35">
        <v>20.93</v>
      </c>
      <c r="L134" s="34">
        <v>17.8</v>
      </c>
      <c r="M134" s="34">
        <v>17.13</v>
      </c>
      <c r="N134" s="34">
        <v>17.43</v>
      </c>
      <c r="O134" s="34">
        <v>17.25</v>
      </c>
      <c r="P134" s="34">
        <v>18.66</v>
      </c>
      <c r="Q134" s="34">
        <v>19.11</v>
      </c>
      <c r="R134" s="34">
        <v>20.97</v>
      </c>
      <c r="S134" s="34">
        <v>20.87</v>
      </c>
      <c r="T134" s="34">
        <v>21.55</v>
      </c>
      <c r="U134" s="34">
        <v>21.69</v>
      </c>
      <c r="V134" s="34">
        <v>21.47</v>
      </c>
      <c r="W134" s="34">
        <v>21.47</v>
      </c>
      <c r="X134" s="34">
        <v>21.82</v>
      </c>
      <c r="Y134" s="35">
        <v>21.59</v>
      </c>
      <c r="Z134" s="34">
        <v>18.420000000000002</v>
      </c>
      <c r="AA134" s="34">
        <v>16.27</v>
      </c>
      <c r="AB134" s="34">
        <v>10.63</v>
      </c>
      <c r="AC134" s="34">
        <v>9.49</v>
      </c>
      <c r="AD134" s="34">
        <v>7.58</v>
      </c>
      <c r="AE134" s="34">
        <v>6.65</v>
      </c>
      <c r="AF134" s="34">
        <v>5.74</v>
      </c>
      <c r="AG134" s="34">
        <v>6.44</v>
      </c>
      <c r="AH134" s="34">
        <v>6.86</v>
      </c>
      <c r="AI134" s="34">
        <v>6.7</v>
      </c>
      <c r="AJ134" s="34">
        <v>8.25</v>
      </c>
      <c r="AK134" s="34">
        <v>8.42</v>
      </c>
      <c r="AL134" s="34">
        <v>9.25</v>
      </c>
      <c r="AM134" s="35">
        <v>8.3800000000000008</v>
      </c>
      <c r="AN134" s="34">
        <v>8.51</v>
      </c>
      <c r="AO134" s="34">
        <v>8.33</v>
      </c>
      <c r="AP134" s="34">
        <v>6.32</v>
      </c>
      <c r="AQ134" s="34">
        <v>5.97</v>
      </c>
      <c r="AR134" s="34">
        <v>7.01</v>
      </c>
      <c r="AS134" s="34">
        <v>6.68</v>
      </c>
      <c r="AT134" s="37"/>
    </row>
    <row r="135" spans="1:46" x14ac:dyDescent="0.25">
      <c r="A135" s="34" t="s">
        <v>4</v>
      </c>
      <c r="B135" s="34" t="s">
        <v>5</v>
      </c>
      <c r="C135" s="34">
        <v>0.37</v>
      </c>
      <c r="D135" s="34">
        <v>0.42</v>
      </c>
      <c r="E135" s="34">
        <v>0.33</v>
      </c>
      <c r="F135" s="34">
        <v>0.31</v>
      </c>
      <c r="G135" s="34">
        <v>0.4</v>
      </c>
      <c r="H135" s="34">
        <v>0.41</v>
      </c>
      <c r="I135" s="34">
        <v>0.53</v>
      </c>
      <c r="J135" s="34">
        <v>0.65</v>
      </c>
      <c r="K135" s="35">
        <v>0.93</v>
      </c>
      <c r="L135" s="34">
        <v>0.63</v>
      </c>
      <c r="M135" s="34">
        <v>0.3</v>
      </c>
      <c r="N135" s="34">
        <v>0.25</v>
      </c>
      <c r="O135" s="34">
        <v>0.28999999999999998</v>
      </c>
      <c r="P135" s="34">
        <v>0.23</v>
      </c>
      <c r="Q135" s="34">
        <v>0.16</v>
      </c>
      <c r="R135" s="34">
        <v>0.24</v>
      </c>
      <c r="S135" s="34">
        <v>0.3</v>
      </c>
      <c r="T135" s="34">
        <v>0.19</v>
      </c>
      <c r="U135" s="34">
        <v>0.19</v>
      </c>
      <c r="V135" s="34">
        <v>0.26</v>
      </c>
      <c r="W135" s="34">
        <v>0.28000000000000003</v>
      </c>
      <c r="X135" s="34">
        <v>0.32</v>
      </c>
      <c r="Y135" s="35">
        <v>0.36</v>
      </c>
      <c r="Z135" s="34">
        <v>0.44</v>
      </c>
      <c r="AA135" s="34">
        <v>0.46</v>
      </c>
      <c r="AB135" s="34">
        <v>0.59</v>
      </c>
      <c r="AC135" s="34">
        <v>0.72</v>
      </c>
      <c r="AD135" s="34">
        <v>0.71</v>
      </c>
      <c r="AE135" s="34">
        <v>0.79</v>
      </c>
      <c r="AF135" s="34">
        <v>0.47</v>
      </c>
      <c r="AG135" s="34">
        <v>0.54</v>
      </c>
      <c r="AH135" s="34">
        <v>0.39</v>
      </c>
      <c r="AI135" s="34">
        <v>0.38</v>
      </c>
      <c r="AJ135" s="34">
        <v>0.35</v>
      </c>
      <c r="AK135" s="34">
        <v>0.26</v>
      </c>
      <c r="AL135" s="34">
        <v>0.4</v>
      </c>
      <c r="AM135" s="35">
        <v>0.26</v>
      </c>
      <c r="AN135" s="34">
        <v>0.41</v>
      </c>
      <c r="AO135" s="34">
        <v>0.25</v>
      </c>
      <c r="AP135" s="34">
        <v>0.26</v>
      </c>
      <c r="AQ135" s="34">
        <v>0.23</v>
      </c>
      <c r="AR135" s="34">
        <v>0.25</v>
      </c>
      <c r="AS135" s="34">
        <v>0.37</v>
      </c>
      <c r="AT135" s="37"/>
    </row>
    <row r="136" spans="1:46" x14ac:dyDescent="0.25">
      <c r="A136" s="34" t="s">
        <v>6</v>
      </c>
      <c r="B136" s="34" t="s">
        <v>7</v>
      </c>
      <c r="C136" s="34">
        <v>14.86</v>
      </c>
      <c r="D136" s="34">
        <v>16.57</v>
      </c>
      <c r="E136" s="34">
        <v>14.54</v>
      </c>
      <c r="F136" s="34">
        <v>13.27</v>
      </c>
      <c r="G136" s="34">
        <v>12.99</v>
      </c>
      <c r="H136" s="34">
        <v>13.04</v>
      </c>
      <c r="I136" s="34">
        <v>12.01</v>
      </c>
      <c r="J136" s="34">
        <v>10.7</v>
      </c>
      <c r="K136" s="35">
        <v>11.55</v>
      </c>
      <c r="L136" s="34">
        <v>10.83</v>
      </c>
      <c r="M136" s="34">
        <v>16.239999999999998</v>
      </c>
      <c r="N136" s="34">
        <v>16.170000000000002</v>
      </c>
      <c r="O136" s="34">
        <v>15.2</v>
      </c>
      <c r="P136" s="34">
        <v>13.47</v>
      </c>
      <c r="Q136" s="34">
        <v>15.25</v>
      </c>
      <c r="R136" s="34">
        <v>16.989999999999998</v>
      </c>
      <c r="S136" s="34">
        <v>19.260000000000002</v>
      </c>
      <c r="T136" s="34">
        <v>24.06</v>
      </c>
      <c r="U136" s="34">
        <v>25.52</v>
      </c>
      <c r="V136" s="34">
        <v>26.81</v>
      </c>
      <c r="W136" s="34">
        <v>28.6</v>
      </c>
      <c r="X136" s="34">
        <v>28.77</v>
      </c>
      <c r="Y136" s="35">
        <v>29.76</v>
      </c>
      <c r="Z136" s="34">
        <v>29.14</v>
      </c>
      <c r="AA136" s="34">
        <v>23.97</v>
      </c>
      <c r="AB136" s="34">
        <v>16.57</v>
      </c>
      <c r="AC136" s="34">
        <v>13.43</v>
      </c>
      <c r="AD136" s="34">
        <v>10.98</v>
      </c>
      <c r="AE136" s="34">
        <v>10</v>
      </c>
      <c r="AF136" s="34">
        <v>9.74</v>
      </c>
      <c r="AG136" s="34">
        <v>10.07</v>
      </c>
      <c r="AH136" s="34">
        <v>12.8</v>
      </c>
      <c r="AI136" s="34">
        <v>12.7</v>
      </c>
      <c r="AJ136" s="34">
        <v>15.09</v>
      </c>
      <c r="AK136" s="34">
        <v>18.27</v>
      </c>
      <c r="AL136" s="34">
        <v>17.12</v>
      </c>
      <c r="AM136" s="35">
        <v>15.69</v>
      </c>
      <c r="AN136" s="34">
        <v>14.56</v>
      </c>
      <c r="AO136" s="34">
        <v>13.13</v>
      </c>
      <c r="AP136" s="34">
        <v>10.17</v>
      </c>
      <c r="AQ136" s="34">
        <v>8.5</v>
      </c>
      <c r="AR136" s="34">
        <v>8.76</v>
      </c>
      <c r="AS136" s="34">
        <v>8.59</v>
      </c>
      <c r="AT136" s="37"/>
    </row>
    <row r="137" spans="1:46" x14ac:dyDescent="0.25">
      <c r="A137" s="34" t="s">
        <v>8</v>
      </c>
      <c r="B137" s="34" t="s">
        <v>9</v>
      </c>
      <c r="C137" s="34">
        <v>0.65</v>
      </c>
      <c r="D137" s="34">
        <v>0.99</v>
      </c>
      <c r="E137" s="34">
        <v>0.72</v>
      </c>
      <c r="F137" s="34">
        <v>0.86</v>
      </c>
      <c r="G137" s="34">
        <v>0.68</v>
      </c>
      <c r="H137" s="34">
        <v>0.87</v>
      </c>
      <c r="I137" s="34">
        <v>0.93</v>
      </c>
      <c r="J137" s="34">
        <v>1.1200000000000001</v>
      </c>
      <c r="K137" s="35">
        <v>1.17</v>
      </c>
      <c r="L137" s="34">
        <v>0.96</v>
      </c>
      <c r="M137" s="34">
        <v>1.01</v>
      </c>
      <c r="N137" s="34">
        <v>0.97</v>
      </c>
      <c r="O137" s="34">
        <v>0.92</v>
      </c>
      <c r="P137" s="34">
        <v>0.83</v>
      </c>
      <c r="Q137" s="34">
        <v>0.88</v>
      </c>
      <c r="R137" s="34">
        <v>0.75</v>
      </c>
      <c r="S137" s="34">
        <v>0.7</v>
      </c>
      <c r="T137" s="34">
        <v>0.91</v>
      </c>
      <c r="U137" s="34">
        <v>1.03</v>
      </c>
      <c r="V137" s="34">
        <v>1.39</v>
      </c>
      <c r="W137" s="34">
        <v>1.55</v>
      </c>
      <c r="X137" s="34">
        <v>1.69</v>
      </c>
      <c r="Y137" s="35">
        <v>1.73</v>
      </c>
      <c r="Z137" s="34">
        <v>1.97</v>
      </c>
      <c r="AA137" s="34">
        <v>2.13</v>
      </c>
      <c r="AB137" s="34">
        <v>1.46</v>
      </c>
      <c r="AC137" s="34">
        <v>1.1299999999999999</v>
      </c>
      <c r="AD137" s="34">
        <v>1</v>
      </c>
      <c r="AE137" s="34">
        <v>0.84</v>
      </c>
      <c r="AF137" s="34">
        <v>0.77</v>
      </c>
      <c r="AG137" s="34">
        <v>0.91</v>
      </c>
      <c r="AH137" s="34">
        <v>0.94</v>
      </c>
      <c r="AI137" s="34">
        <v>1.04</v>
      </c>
      <c r="AJ137" s="34">
        <v>0.99</v>
      </c>
      <c r="AK137" s="34">
        <v>0.93</v>
      </c>
      <c r="AL137" s="34">
        <v>1.07</v>
      </c>
      <c r="AM137" s="35">
        <v>1.18</v>
      </c>
      <c r="AN137" s="34">
        <v>0.97</v>
      </c>
      <c r="AO137" s="34">
        <v>0.66</v>
      </c>
      <c r="AP137" s="34">
        <v>0.6</v>
      </c>
      <c r="AQ137" s="34">
        <v>0.59</v>
      </c>
      <c r="AR137" s="34">
        <v>0.87</v>
      </c>
      <c r="AS137" s="34">
        <v>0.78</v>
      </c>
      <c r="AT137" s="37"/>
    </row>
    <row r="138" spans="1:46" x14ac:dyDescent="0.25">
      <c r="A138" s="34" t="s">
        <v>10</v>
      </c>
      <c r="B138" s="34" t="s">
        <v>11</v>
      </c>
      <c r="C138" s="34">
        <v>33.270000000000003</v>
      </c>
      <c r="D138" s="34">
        <v>20.61</v>
      </c>
      <c r="E138" s="34">
        <v>27.75</v>
      </c>
      <c r="F138" s="34">
        <v>29.2</v>
      </c>
      <c r="G138" s="34">
        <v>31.56</v>
      </c>
      <c r="H138" s="34">
        <v>29.68</v>
      </c>
      <c r="I138" s="34">
        <v>27.96</v>
      </c>
      <c r="J138" s="34">
        <v>27.69</v>
      </c>
      <c r="K138" s="35">
        <v>25.56</v>
      </c>
      <c r="L138" s="34">
        <v>29.07</v>
      </c>
      <c r="M138" s="34">
        <v>24.92</v>
      </c>
      <c r="N138" s="34">
        <v>25.58</v>
      </c>
      <c r="O138" s="34">
        <v>26.45</v>
      </c>
      <c r="P138" s="34">
        <v>26.39</v>
      </c>
      <c r="Q138" s="34">
        <v>25.35</v>
      </c>
      <c r="R138" s="34">
        <v>22.95</v>
      </c>
      <c r="S138" s="34">
        <v>20.63</v>
      </c>
      <c r="T138" s="34">
        <v>17.03</v>
      </c>
      <c r="U138" s="34">
        <v>14.49</v>
      </c>
      <c r="V138" s="34">
        <v>12.89</v>
      </c>
      <c r="W138" s="34">
        <v>10.89</v>
      </c>
      <c r="X138" s="34">
        <v>11.51</v>
      </c>
      <c r="Y138" s="35">
        <v>12.29</v>
      </c>
      <c r="Z138" s="34">
        <v>16.47</v>
      </c>
      <c r="AA138" s="34">
        <v>19.32</v>
      </c>
      <c r="AB138" s="34">
        <v>25.65</v>
      </c>
      <c r="AC138" s="34">
        <v>27.14</v>
      </c>
      <c r="AD138" s="34">
        <v>26.81</v>
      </c>
      <c r="AE138" s="34">
        <v>27.79</v>
      </c>
      <c r="AF138" s="34">
        <v>27.62</v>
      </c>
      <c r="AG138" s="34">
        <v>27.2</v>
      </c>
      <c r="AH138" s="34">
        <v>28.01</v>
      </c>
      <c r="AI138" s="34">
        <v>27.07</v>
      </c>
      <c r="AJ138" s="34">
        <v>27.11</v>
      </c>
      <c r="AK138" s="34">
        <v>26.73</v>
      </c>
      <c r="AL138" s="34">
        <v>27.65</v>
      </c>
      <c r="AM138" s="35">
        <v>27.77</v>
      </c>
      <c r="AN138" s="34">
        <v>31.23</v>
      </c>
      <c r="AO138" s="34">
        <v>35.130000000000003</v>
      </c>
      <c r="AP138" s="34">
        <v>34.25</v>
      </c>
      <c r="AQ138" s="34">
        <v>37.590000000000003</v>
      </c>
      <c r="AR138" s="34">
        <v>36.21</v>
      </c>
      <c r="AS138" s="34">
        <v>35.64</v>
      </c>
      <c r="AT138" s="37"/>
    </row>
    <row r="139" spans="1:46" x14ac:dyDescent="0.25">
      <c r="A139" s="34" t="s">
        <v>12</v>
      </c>
      <c r="B139" s="34" t="s">
        <v>13</v>
      </c>
      <c r="C139" s="34">
        <v>1.88</v>
      </c>
      <c r="D139" s="34">
        <v>2.95</v>
      </c>
      <c r="E139" s="34">
        <v>2.41</v>
      </c>
      <c r="F139" s="34">
        <v>2.4700000000000002</v>
      </c>
      <c r="G139" s="34">
        <v>2.5099999999999998</v>
      </c>
      <c r="H139" s="34">
        <v>2.79</v>
      </c>
      <c r="I139" s="34">
        <v>3.12</v>
      </c>
      <c r="J139" s="34">
        <v>2.56</v>
      </c>
      <c r="K139" s="35">
        <v>2.93</v>
      </c>
      <c r="L139" s="34">
        <v>2.6</v>
      </c>
      <c r="M139" s="34">
        <v>2.72</v>
      </c>
      <c r="N139" s="34">
        <v>2.79</v>
      </c>
      <c r="O139" s="34">
        <v>2.6</v>
      </c>
      <c r="P139" s="34">
        <v>2.76</v>
      </c>
      <c r="Q139" s="34">
        <v>3.27</v>
      </c>
      <c r="R139" s="34">
        <v>3.54</v>
      </c>
      <c r="S139" s="34">
        <v>3.57</v>
      </c>
      <c r="T139" s="34">
        <v>3.42</v>
      </c>
      <c r="U139" s="34">
        <v>4.0199999999999996</v>
      </c>
      <c r="V139" s="34">
        <v>4.2</v>
      </c>
      <c r="W139" s="34">
        <v>4.32</v>
      </c>
      <c r="X139" s="34">
        <v>4.05</v>
      </c>
      <c r="Y139" s="35">
        <v>3.88</v>
      </c>
      <c r="Z139" s="34">
        <v>3.64</v>
      </c>
      <c r="AA139" s="34">
        <v>3.9</v>
      </c>
      <c r="AB139" s="34">
        <v>3.2</v>
      </c>
      <c r="AC139" s="34">
        <v>2.29</v>
      </c>
      <c r="AD139" s="34">
        <v>1.74</v>
      </c>
      <c r="AE139" s="34">
        <v>1.52</v>
      </c>
      <c r="AF139" s="34">
        <v>1.71</v>
      </c>
      <c r="AG139" s="34">
        <v>1.51</v>
      </c>
      <c r="AH139" s="34">
        <v>1.49</v>
      </c>
      <c r="AI139" s="34">
        <v>1.47</v>
      </c>
      <c r="AJ139" s="34">
        <v>1.79</v>
      </c>
      <c r="AK139" s="34">
        <v>1.53</v>
      </c>
      <c r="AL139" s="34">
        <v>1.63</v>
      </c>
      <c r="AM139" s="35">
        <v>1.6</v>
      </c>
      <c r="AN139" s="34">
        <v>1.66</v>
      </c>
      <c r="AO139" s="34">
        <v>1.68</v>
      </c>
      <c r="AP139" s="34">
        <v>1.36</v>
      </c>
      <c r="AQ139" s="34">
        <v>1.1200000000000001</v>
      </c>
      <c r="AR139" s="34">
        <v>1.64</v>
      </c>
      <c r="AS139" s="34">
        <v>1.58</v>
      </c>
      <c r="AT139" s="37"/>
    </row>
    <row r="140" spans="1:46" x14ac:dyDescent="0.25">
      <c r="A140" s="34" t="s">
        <v>14</v>
      </c>
      <c r="B140" s="34" t="s">
        <v>15</v>
      </c>
      <c r="C140" s="34">
        <v>0.25</v>
      </c>
      <c r="D140" s="34">
        <v>0.38</v>
      </c>
      <c r="E140" s="34">
        <v>0.37</v>
      </c>
      <c r="F140" s="34">
        <v>0.3</v>
      </c>
      <c r="G140" s="34">
        <v>0.26</v>
      </c>
      <c r="H140" s="34">
        <v>0.26</v>
      </c>
      <c r="I140" s="34">
        <v>0.37</v>
      </c>
      <c r="J140" s="34">
        <v>0.49</v>
      </c>
      <c r="K140" s="35">
        <v>0.75</v>
      </c>
      <c r="L140" s="34">
        <v>0.49</v>
      </c>
      <c r="M140" s="34">
        <v>0.54</v>
      </c>
      <c r="N140" s="34">
        <v>0.6</v>
      </c>
      <c r="O140" s="34">
        <v>0.57999999999999996</v>
      </c>
      <c r="P140" s="34">
        <v>0.37</v>
      </c>
      <c r="Q140" s="34">
        <v>0.42</v>
      </c>
      <c r="R140" s="34">
        <v>0.34</v>
      </c>
      <c r="S140" s="34">
        <v>0.31</v>
      </c>
      <c r="T140" s="34">
        <v>0.37</v>
      </c>
      <c r="U140" s="34">
        <v>0.37</v>
      </c>
      <c r="V140" s="34">
        <v>0.47</v>
      </c>
      <c r="W140" s="34">
        <v>0.48</v>
      </c>
      <c r="X140" s="34">
        <v>0.46</v>
      </c>
      <c r="Y140" s="35">
        <v>0.5</v>
      </c>
      <c r="Z140" s="34">
        <v>0.6</v>
      </c>
      <c r="AA140" s="34">
        <v>0.67</v>
      </c>
      <c r="AB140" s="34">
        <v>0.51</v>
      </c>
      <c r="AC140" s="34">
        <v>0.4</v>
      </c>
      <c r="AD140" s="34">
        <v>0.31</v>
      </c>
      <c r="AE140" s="34">
        <v>0.26</v>
      </c>
      <c r="AF140" s="34">
        <v>0.32</v>
      </c>
      <c r="AG140" s="34">
        <v>0.36</v>
      </c>
      <c r="AH140" s="34">
        <v>0.28999999999999998</v>
      </c>
      <c r="AI140" s="34">
        <v>0.25</v>
      </c>
      <c r="AJ140" s="34">
        <v>0.3</v>
      </c>
      <c r="AK140" s="34">
        <v>0.35</v>
      </c>
      <c r="AL140" s="34">
        <v>0.4</v>
      </c>
      <c r="AM140" s="35">
        <v>0.28999999999999998</v>
      </c>
      <c r="AN140" s="34">
        <v>0.2</v>
      </c>
      <c r="AO140" s="34">
        <v>0.15</v>
      </c>
      <c r="AP140" s="34">
        <v>0.27</v>
      </c>
      <c r="AQ140" s="34">
        <v>0.2</v>
      </c>
      <c r="AR140" s="34">
        <v>0.2</v>
      </c>
      <c r="AS140" s="34">
        <v>0.14000000000000001</v>
      </c>
      <c r="AT140" s="37"/>
    </row>
    <row r="141" spans="1:46" x14ac:dyDescent="0.25">
      <c r="A141" s="34" t="s">
        <v>16</v>
      </c>
      <c r="B141" s="34" t="s">
        <v>17</v>
      </c>
      <c r="C141" s="34">
        <v>0.18</v>
      </c>
      <c r="D141" s="34">
        <v>0.39</v>
      </c>
      <c r="E141" s="34">
        <v>0.54</v>
      </c>
      <c r="F141" s="34">
        <v>0.26</v>
      </c>
      <c r="G141" s="34">
        <v>0.24</v>
      </c>
      <c r="H141" s="34">
        <v>0.22</v>
      </c>
      <c r="I141" s="34">
        <v>0.36</v>
      </c>
      <c r="J141" s="34">
        <v>0.6</v>
      </c>
      <c r="K141" s="35">
        <v>0.73</v>
      </c>
      <c r="L141" s="34">
        <v>0.56999999999999995</v>
      </c>
      <c r="M141" s="34">
        <v>0.48</v>
      </c>
      <c r="N141" s="34">
        <v>0.81</v>
      </c>
      <c r="O141" s="34">
        <v>0.46</v>
      </c>
      <c r="P141" s="34">
        <v>0.34</v>
      </c>
      <c r="Q141" s="34">
        <v>0.13</v>
      </c>
      <c r="R141" s="34">
        <v>0.16</v>
      </c>
      <c r="S141" s="34">
        <v>0.11</v>
      </c>
      <c r="T141" s="34">
        <v>0.13</v>
      </c>
      <c r="U141" s="34">
        <v>0.11</v>
      </c>
      <c r="V141" s="34">
        <v>0.12</v>
      </c>
      <c r="W141" s="34">
        <v>0.1</v>
      </c>
      <c r="X141" s="34">
        <v>0.11</v>
      </c>
      <c r="Y141" s="35">
        <v>0.09</v>
      </c>
      <c r="Z141" s="34">
        <v>0.1</v>
      </c>
      <c r="AA141" s="34">
        <v>0.1</v>
      </c>
      <c r="AB141" s="34">
        <v>0.18</v>
      </c>
      <c r="AC141" s="34">
        <v>0.42</v>
      </c>
      <c r="AD141" s="34">
        <v>0.48</v>
      </c>
      <c r="AE141" s="34">
        <v>0.45</v>
      </c>
      <c r="AF141" s="34">
        <v>0.4</v>
      </c>
      <c r="AG141" s="34">
        <v>0.5</v>
      </c>
      <c r="AH141" s="34">
        <v>0.33</v>
      </c>
      <c r="AI141" s="34">
        <v>0.38</v>
      </c>
      <c r="AJ141" s="34">
        <v>0.26</v>
      </c>
      <c r="AK141" s="34">
        <v>0.25</v>
      </c>
      <c r="AL141" s="34">
        <v>0.25</v>
      </c>
      <c r="AM141" s="35">
        <v>0.13</v>
      </c>
      <c r="AN141" s="34">
        <v>0.28999999999999998</v>
      </c>
      <c r="AO141" s="34">
        <v>0.33</v>
      </c>
      <c r="AP141" s="34">
        <v>0.27</v>
      </c>
      <c r="AQ141" s="34">
        <v>0.37</v>
      </c>
      <c r="AR141" s="34">
        <v>0.23</v>
      </c>
      <c r="AS141" s="34">
        <v>0.26</v>
      </c>
      <c r="AT141" s="37"/>
    </row>
    <row r="142" spans="1:46" x14ac:dyDescent="0.25">
      <c r="A142" s="34" t="s">
        <v>18</v>
      </c>
      <c r="B142" s="34" t="s">
        <v>19</v>
      </c>
      <c r="C142" s="34">
        <v>0.2</v>
      </c>
      <c r="D142" s="34">
        <v>0.24</v>
      </c>
      <c r="E142" s="34">
        <v>0.34</v>
      </c>
      <c r="F142" s="34">
        <v>0.28000000000000003</v>
      </c>
      <c r="G142" s="34">
        <v>0.24</v>
      </c>
      <c r="H142" s="34">
        <v>0.45</v>
      </c>
      <c r="I142" s="34">
        <v>0.45</v>
      </c>
      <c r="J142" s="34">
        <v>0.28000000000000003</v>
      </c>
      <c r="K142" s="35">
        <v>0.28999999999999998</v>
      </c>
      <c r="L142" s="34">
        <v>0.2</v>
      </c>
      <c r="M142" s="34">
        <v>0.22</v>
      </c>
      <c r="N142" s="34">
        <v>0.38</v>
      </c>
      <c r="O142" s="34">
        <v>0.23</v>
      </c>
      <c r="P142" s="34">
        <v>0.19</v>
      </c>
      <c r="Q142" s="34">
        <v>0.42</v>
      </c>
      <c r="R142" s="34">
        <v>0.21</v>
      </c>
      <c r="S142" s="34">
        <v>0.1</v>
      </c>
      <c r="T142" s="34">
        <v>0.05</v>
      </c>
      <c r="U142" s="34">
        <v>0.04</v>
      </c>
      <c r="V142" s="34">
        <v>7.0000000000000007E-2</v>
      </c>
      <c r="W142" s="34">
        <v>7.0000000000000007E-2</v>
      </c>
      <c r="X142" s="34">
        <v>0.06</v>
      </c>
      <c r="Y142" s="35">
        <v>7.0000000000000007E-2</v>
      </c>
      <c r="Z142" s="34">
        <v>0.08</v>
      </c>
      <c r="AA142" s="34">
        <v>0.1</v>
      </c>
      <c r="AB142" s="34">
        <v>0.2</v>
      </c>
      <c r="AC142" s="34">
        <v>0.4</v>
      </c>
      <c r="AD142" s="34">
        <v>0.5</v>
      </c>
      <c r="AE142" s="34">
        <v>0.44</v>
      </c>
      <c r="AF142" s="34">
        <v>0.52</v>
      </c>
      <c r="AG142" s="34">
        <v>0.46</v>
      </c>
      <c r="AH142" s="34">
        <v>0.25</v>
      </c>
      <c r="AI142" s="34">
        <v>0.3</v>
      </c>
      <c r="AJ142" s="34">
        <v>0.4</v>
      </c>
      <c r="AK142" s="34">
        <v>0.35</v>
      </c>
      <c r="AL142" s="34">
        <v>0.18</v>
      </c>
      <c r="AM142" s="35">
        <v>0.2</v>
      </c>
      <c r="AN142" s="34">
        <v>0.28000000000000003</v>
      </c>
      <c r="AO142" s="34">
        <v>0.21</v>
      </c>
      <c r="AP142" s="34">
        <v>0.21</v>
      </c>
      <c r="AQ142" s="34">
        <v>0.28999999999999998</v>
      </c>
      <c r="AR142" s="34">
        <v>0.17</v>
      </c>
      <c r="AS142" s="34">
        <v>0.1</v>
      </c>
      <c r="AT142" s="37"/>
    </row>
    <row r="143" spans="1:46" x14ac:dyDescent="0.25">
      <c r="A143" s="34" t="s">
        <v>20</v>
      </c>
      <c r="B143" s="34" t="s">
        <v>21</v>
      </c>
      <c r="C143" s="34">
        <v>0.3</v>
      </c>
      <c r="D143" s="34">
        <v>0.55000000000000004</v>
      </c>
      <c r="E143" s="34">
        <v>0.5</v>
      </c>
      <c r="F143" s="34">
        <v>0.56000000000000005</v>
      </c>
      <c r="G143" s="34">
        <v>0.46</v>
      </c>
      <c r="H143" s="34">
        <v>0.53</v>
      </c>
      <c r="I143" s="34">
        <v>0.85</v>
      </c>
      <c r="J143" s="34">
        <v>1.1599999999999999</v>
      </c>
      <c r="K143" s="35">
        <v>0.74</v>
      </c>
      <c r="L143" s="34">
        <v>0.57999999999999996</v>
      </c>
      <c r="M143" s="34">
        <v>0.98</v>
      </c>
      <c r="N143" s="34">
        <v>0.69</v>
      </c>
      <c r="O143" s="34">
        <v>0.39</v>
      </c>
      <c r="P143" s="34">
        <v>0.36</v>
      </c>
      <c r="Q143" s="34">
        <v>0.33</v>
      </c>
      <c r="R143" s="34">
        <v>0.26</v>
      </c>
      <c r="S143" s="34">
        <v>0.26</v>
      </c>
      <c r="T143" s="34">
        <v>0.19</v>
      </c>
      <c r="U143" s="34">
        <v>0.25</v>
      </c>
      <c r="V143" s="34">
        <v>0.27</v>
      </c>
      <c r="W143" s="34">
        <v>0.28999999999999998</v>
      </c>
      <c r="X143" s="34">
        <v>0.28999999999999998</v>
      </c>
      <c r="Y143" s="35">
        <v>0.28999999999999998</v>
      </c>
      <c r="Z143" s="34">
        <v>0.31</v>
      </c>
      <c r="AA143" s="34">
        <v>0.43</v>
      </c>
      <c r="AB143" s="34">
        <v>0.37</v>
      </c>
      <c r="AC143" s="34">
        <v>0.4</v>
      </c>
      <c r="AD143" s="34">
        <v>0.35</v>
      </c>
      <c r="AE143" s="34">
        <v>0.38</v>
      </c>
      <c r="AF143" s="34">
        <v>0.44</v>
      </c>
      <c r="AG143" s="34">
        <v>0.35</v>
      </c>
      <c r="AH143" s="34">
        <v>0.26</v>
      </c>
      <c r="AI143" s="34">
        <v>0.28000000000000003</v>
      </c>
      <c r="AJ143" s="34">
        <v>0.14000000000000001</v>
      </c>
      <c r="AK143" s="34">
        <v>0.19</v>
      </c>
      <c r="AL143" s="34">
        <v>0.15</v>
      </c>
      <c r="AM143" s="35">
        <v>0.19</v>
      </c>
      <c r="AN143" s="34">
        <v>0.2</v>
      </c>
      <c r="AO143" s="34">
        <v>0.18</v>
      </c>
      <c r="AP143" s="34">
        <v>0.1</v>
      </c>
      <c r="AQ143" s="34">
        <v>0.05</v>
      </c>
      <c r="AR143" s="34">
        <v>0.05</v>
      </c>
      <c r="AS143" s="34">
        <v>0.1</v>
      </c>
      <c r="AT143" s="37"/>
    </row>
    <row r="144" spans="1:46" x14ac:dyDescent="0.25">
      <c r="A144" s="34" t="s">
        <v>22</v>
      </c>
      <c r="B144" s="34" t="s">
        <v>23</v>
      </c>
      <c r="C144" s="34">
        <v>3.95</v>
      </c>
      <c r="D144" s="34">
        <v>4.32</v>
      </c>
      <c r="E144" s="34">
        <v>3.62</v>
      </c>
      <c r="F144" s="34">
        <v>3.93</v>
      </c>
      <c r="G144" s="34">
        <v>3.7</v>
      </c>
      <c r="H144" s="34">
        <v>3.74</v>
      </c>
      <c r="I144" s="34">
        <v>4.0199999999999996</v>
      </c>
      <c r="J144" s="34">
        <v>4.1399999999999997</v>
      </c>
      <c r="K144" s="35">
        <v>4.1100000000000003</v>
      </c>
      <c r="L144" s="34">
        <v>3.61</v>
      </c>
      <c r="M144" s="34">
        <v>4.76</v>
      </c>
      <c r="N144" s="34">
        <v>4.88</v>
      </c>
      <c r="O144" s="34">
        <v>4.6100000000000003</v>
      </c>
      <c r="P144" s="34">
        <v>3.98</v>
      </c>
      <c r="Q144" s="34">
        <v>4.0599999999999996</v>
      </c>
      <c r="R144" s="34">
        <v>4.29</v>
      </c>
      <c r="S144" s="34">
        <v>4.68</v>
      </c>
      <c r="T144" s="34">
        <v>4.42</v>
      </c>
      <c r="U144" s="34">
        <v>4.78</v>
      </c>
      <c r="V144" s="34">
        <v>4.8600000000000003</v>
      </c>
      <c r="W144" s="34">
        <v>5.46</v>
      </c>
      <c r="X144" s="34">
        <v>5.82</v>
      </c>
      <c r="Y144" s="35">
        <v>5.87</v>
      </c>
      <c r="Z144" s="34">
        <v>6.14</v>
      </c>
      <c r="AA144" s="34">
        <v>6.97</v>
      </c>
      <c r="AB144" s="34">
        <v>6.05</v>
      </c>
      <c r="AC144" s="34">
        <v>4.47</v>
      </c>
      <c r="AD144" s="34">
        <v>4.1100000000000003</v>
      </c>
      <c r="AE144" s="34">
        <v>3.6</v>
      </c>
      <c r="AF144" s="34">
        <v>4.04</v>
      </c>
      <c r="AG144" s="34">
        <v>3.81</v>
      </c>
      <c r="AH144" s="34">
        <v>3.45</v>
      </c>
      <c r="AI144" s="34">
        <v>3.56</v>
      </c>
      <c r="AJ144" s="34">
        <v>3.85</v>
      </c>
      <c r="AK144" s="34">
        <v>4.3499999999999996</v>
      </c>
      <c r="AL144" s="34">
        <v>4.1500000000000004</v>
      </c>
      <c r="AM144" s="35">
        <v>4.12</v>
      </c>
      <c r="AN144" s="34">
        <v>3.3</v>
      </c>
      <c r="AO144" s="34">
        <v>3.16</v>
      </c>
      <c r="AP144" s="34">
        <v>2.5099999999999998</v>
      </c>
      <c r="AQ144" s="34">
        <v>2.16</v>
      </c>
      <c r="AR144" s="34">
        <v>2.56</v>
      </c>
      <c r="AS144" s="34">
        <v>2.12</v>
      </c>
      <c r="AT144" s="37"/>
    </row>
    <row r="145" spans="1:46" x14ac:dyDescent="0.25">
      <c r="A145" s="34" t="s">
        <v>24</v>
      </c>
      <c r="B145" s="34" t="s">
        <v>25</v>
      </c>
      <c r="C145" s="34">
        <v>4.5</v>
      </c>
      <c r="D145" s="34">
        <v>3.16</v>
      </c>
      <c r="E145" s="34">
        <v>4.1399999999999997</v>
      </c>
      <c r="F145" s="34">
        <v>4.4400000000000004</v>
      </c>
      <c r="G145" s="34">
        <v>4.55</v>
      </c>
      <c r="H145" s="34">
        <v>3.74</v>
      </c>
      <c r="I145" s="34">
        <v>4.0599999999999996</v>
      </c>
      <c r="J145" s="34">
        <v>3.88</v>
      </c>
      <c r="K145" s="35">
        <v>3.36</v>
      </c>
      <c r="L145" s="34">
        <v>4.3499999999999996</v>
      </c>
      <c r="M145" s="34">
        <v>4.43</v>
      </c>
      <c r="N145" s="34">
        <v>3.72</v>
      </c>
      <c r="O145" s="34">
        <v>3.66</v>
      </c>
      <c r="P145" s="34">
        <v>3.43</v>
      </c>
      <c r="Q145" s="34">
        <v>3.15</v>
      </c>
      <c r="R145" s="34">
        <v>2.63</v>
      </c>
      <c r="S145" s="34">
        <v>2.73</v>
      </c>
      <c r="T145" s="34">
        <v>2.15</v>
      </c>
      <c r="U145" s="34">
        <v>1.66</v>
      </c>
      <c r="V145" s="34">
        <v>1.64</v>
      </c>
      <c r="W145" s="34">
        <v>1.32</v>
      </c>
      <c r="X145" s="34">
        <v>1.6</v>
      </c>
      <c r="Y145" s="35">
        <v>1.66</v>
      </c>
      <c r="Z145" s="34">
        <v>1.49</v>
      </c>
      <c r="AA145" s="34">
        <v>2.48</v>
      </c>
      <c r="AB145" s="34">
        <v>4.8499999999999996</v>
      </c>
      <c r="AC145" s="34">
        <v>5.53</v>
      </c>
      <c r="AD145" s="34">
        <v>7.17</v>
      </c>
      <c r="AE145" s="34">
        <v>7.13</v>
      </c>
      <c r="AF145" s="34">
        <v>7.99</v>
      </c>
      <c r="AG145" s="34">
        <v>6.32</v>
      </c>
      <c r="AH145" s="34">
        <v>6.43</v>
      </c>
      <c r="AI145" s="34">
        <v>6.27</v>
      </c>
      <c r="AJ145" s="34">
        <v>5.47</v>
      </c>
      <c r="AK145" s="34">
        <v>4.79</v>
      </c>
      <c r="AL145" s="34">
        <v>5.29</v>
      </c>
      <c r="AM145" s="35">
        <v>5.58</v>
      </c>
      <c r="AN145" s="34">
        <v>6.25</v>
      </c>
      <c r="AO145" s="34">
        <v>5.18</v>
      </c>
      <c r="AP145" s="34">
        <v>5.59</v>
      </c>
      <c r="AQ145" s="34">
        <v>5.82</v>
      </c>
      <c r="AR145" s="34">
        <v>5.9</v>
      </c>
      <c r="AS145" s="34">
        <v>6.02</v>
      </c>
      <c r="AT145" s="37"/>
    </row>
    <row r="146" spans="1:46" x14ac:dyDescent="0.25">
      <c r="A146" s="34" t="s">
        <v>26</v>
      </c>
      <c r="B146" s="34" t="s">
        <v>27</v>
      </c>
      <c r="C146" s="34">
        <v>4.6900000000000004</v>
      </c>
      <c r="D146" s="34">
        <v>3.11</v>
      </c>
      <c r="E146" s="34">
        <v>3.87</v>
      </c>
      <c r="F146" s="34">
        <v>4.51</v>
      </c>
      <c r="G146" s="34">
        <v>4.3099999999999996</v>
      </c>
      <c r="H146" s="34">
        <v>4.1900000000000004</v>
      </c>
      <c r="I146" s="34">
        <v>4.38</v>
      </c>
      <c r="J146" s="34">
        <v>4.42</v>
      </c>
      <c r="K146" s="35">
        <v>3.88</v>
      </c>
      <c r="L146" s="34">
        <v>4.83</v>
      </c>
      <c r="M146" s="34">
        <v>3.96</v>
      </c>
      <c r="N146" s="34">
        <v>4.1900000000000004</v>
      </c>
      <c r="O146" s="34">
        <v>4.13</v>
      </c>
      <c r="P146" s="34">
        <v>3.96</v>
      </c>
      <c r="Q146" s="34">
        <v>3.54</v>
      </c>
      <c r="R146" s="34">
        <v>3.06</v>
      </c>
      <c r="S146" s="34">
        <v>2.4700000000000002</v>
      </c>
      <c r="T146" s="34">
        <v>2.25</v>
      </c>
      <c r="U146" s="34">
        <v>1.93</v>
      </c>
      <c r="V146" s="34">
        <v>1.9</v>
      </c>
      <c r="W146" s="34">
        <v>1.72</v>
      </c>
      <c r="X146" s="34">
        <v>1.99</v>
      </c>
      <c r="Y146" s="35">
        <v>1.92</v>
      </c>
      <c r="Z146" s="34">
        <v>2.0699999999999998</v>
      </c>
      <c r="AA146" s="34">
        <v>3.36</v>
      </c>
      <c r="AB146" s="34">
        <v>8.77</v>
      </c>
      <c r="AC146" s="34">
        <v>9.26</v>
      </c>
      <c r="AD146" s="34">
        <v>11.47</v>
      </c>
      <c r="AE146" s="34">
        <v>10.16</v>
      </c>
      <c r="AF146" s="34">
        <v>9.89</v>
      </c>
      <c r="AG146" s="34">
        <v>8.4600000000000009</v>
      </c>
      <c r="AH146" s="34">
        <v>8.9600000000000009</v>
      </c>
      <c r="AI146" s="34">
        <v>7.59</v>
      </c>
      <c r="AJ146" s="34">
        <v>7.52</v>
      </c>
      <c r="AK146" s="34">
        <v>8.1300000000000008</v>
      </c>
      <c r="AL146" s="34">
        <v>8.2799999999999994</v>
      </c>
      <c r="AM146" s="35">
        <v>8.19</v>
      </c>
      <c r="AN146" s="34">
        <v>7.27</v>
      </c>
      <c r="AO146" s="34">
        <v>6.61</v>
      </c>
      <c r="AP146" s="34">
        <v>9.25</v>
      </c>
      <c r="AQ146" s="34">
        <v>8.35</v>
      </c>
      <c r="AR146" s="34">
        <v>8.77</v>
      </c>
      <c r="AS146" s="34">
        <v>9.6199999999999992</v>
      </c>
      <c r="AT146" s="37"/>
    </row>
    <row r="147" spans="1:46" x14ac:dyDescent="0.25">
      <c r="A147" s="34" t="s">
        <v>28</v>
      </c>
      <c r="B147" s="34" t="s">
        <v>29</v>
      </c>
      <c r="C147" s="34">
        <v>0.54</v>
      </c>
      <c r="D147" s="34">
        <v>0.73</v>
      </c>
      <c r="E147" s="34">
        <v>0.67</v>
      </c>
      <c r="F147" s="34">
        <v>0.69</v>
      </c>
      <c r="G147" s="34">
        <v>0.59</v>
      </c>
      <c r="H147" s="34">
        <v>0.51</v>
      </c>
      <c r="I147" s="34">
        <v>0.7</v>
      </c>
      <c r="J147" s="34">
        <v>0.75</v>
      </c>
      <c r="K147" s="35">
        <v>0.62</v>
      </c>
      <c r="L147" s="34">
        <v>0.91</v>
      </c>
      <c r="M147" s="34">
        <v>0.78</v>
      </c>
      <c r="N147" s="34">
        <v>0.65</v>
      </c>
      <c r="O147" s="34">
        <v>0.69</v>
      </c>
      <c r="P147" s="34">
        <v>0.59</v>
      </c>
      <c r="Q147" s="34">
        <v>0.5</v>
      </c>
      <c r="R147" s="34">
        <v>0.5</v>
      </c>
      <c r="S147" s="34">
        <v>0.52</v>
      </c>
      <c r="T147" s="34">
        <v>0.47</v>
      </c>
      <c r="U147" s="34">
        <v>0.32</v>
      </c>
      <c r="V147" s="34">
        <v>0.38</v>
      </c>
      <c r="W147" s="34">
        <v>0.38</v>
      </c>
      <c r="X147" s="34">
        <v>0.45</v>
      </c>
      <c r="Y147" s="35">
        <v>0.53</v>
      </c>
      <c r="Z147" s="34">
        <v>0.52</v>
      </c>
      <c r="AA147" s="34">
        <v>0.59</v>
      </c>
      <c r="AB147" s="34">
        <v>1.06</v>
      </c>
      <c r="AC147" s="34">
        <v>1.1100000000000001</v>
      </c>
      <c r="AD147" s="34">
        <v>1.45</v>
      </c>
      <c r="AE147" s="34">
        <v>1.48</v>
      </c>
      <c r="AF147" s="34">
        <v>1.25</v>
      </c>
      <c r="AG147" s="34">
        <v>1.17</v>
      </c>
      <c r="AH147" s="34">
        <v>1.03</v>
      </c>
      <c r="AI147" s="34">
        <v>1.19</v>
      </c>
      <c r="AJ147" s="34">
        <v>0.81</v>
      </c>
      <c r="AK147" s="34">
        <v>0.67</v>
      </c>
      <c r="AL147" s="34">
        <v>0.85</v>
      </c>
      <c r="AM147" s="35">
        <v>0.78</v>
      </c>
      <c r="AN147" s="34">
        <v>0.74</v>
      </c>
      <c r="AO147" s="34">
        <v>0.67</v>
      </c>
      <c r="AP147" s="34">
        <v>0.46</v>
      </c>
      <c r="AQ147" s="34">
        <v>0.36</v>
      </c>
      <c r="AR147" s="34">
        <v>0.46</v>
      </c>
      <c r="AS147" s="34">
        <v>0.31</v>
      </c>
      <c r="AT147" s="37"/>
    </row>
    <row r="148" spans="1:46" x14ac:dyDescent="0.25">
      <c r="A148" s="34" t="s">
        <v>30</v>
      </c>
      <c r="B148" s="34" t="s">
        <v>31</v>
      </c>
      <c r="C148" s="34">
        <v>0.09</v>
      </c>
      <c r="D148" s="34">
        <v>0.09</v>
      </c>
      <c r="E148" s="34">
        <v>0.1</v>
      </c>
      <c r="F148" s="34">
        <v>7.0000000000000007E-2</v>
      </c>
      <c r="G148" s="34">
        <v>0.06</v>
      </c>
      <c r="H148" s="34">
        <v>0.05</v>
      </c>
      <c r="I148" s="34">
        <v>0.1</v>
      </c>
      <c r="J148" s="34">
        <v>0.1</v>
      </c>
      <c r="K148" s="35">
        <v>0.11</v>
      </c>
      <c r="L148" s="34">
        <v>0.09</v>
      </c>
      <c r="M148" s="34">
        <v>0.08</v>
      </c>
      <c r="N148" s="34">
        <v>0.08</v>
      </c>
      <c r="O148" s="34">
        <v>0.05</v>
      </c>
      <c r="P148" s="34">
        <v>0.06</v>
      </c>
      <c r="Q148" s="34">
        <v>7.0000000000000007E-2</v>
      </c>
      <c r="R148" s="34">
        <v>0.04</v>
      </c>
      <c r="S148" s="34">
        <v>0.08</v>
      </c>
      <c r="T148" s="34">
        <v>0.04</v>
      </c>
      <c r="U148" s="34">
        <v>0.06</v>
      </c>
      <c r="V148" s="34">
        <v>0.05</v>
      </c>
      <c r="W148" s="34">
        <v>0.06</v>
      </c>
      <c r="X148" s="34">
        <v>0.03</v>
      </c>
      <c r="Y148" s="35">
        <v>7.0000000000000007E-2</v>
      </c>
      <c r="Z148" s="34">
        <v>0.09</v>
      </c>
      <c r="AA148" s="34">
        <v>7.0000000000000007E-2</v>
      </c>
      <c r="AB148" s="34">
        <v>0.11</v>
      </c>
      <c r="AC148" s="34">
        <v>0.21</v>
      </c>
      <c r="AD148" s="34">
        <v>0.14000000000000001</v>
      </c>
      <c r="AE148" s="34">
        <v>0.18</v>
      </c>
      <c r="AF148" s="34">
        <v>0.17</v>
      </c>
      <c r="AG148" s="34">
        <v>7.0000000000000007E-2</v>
      </c>
      <c r="AH148" s="34">
        <v>0.12</v>
      </c>
      <c r="AI148" s="34">
        <v>0.14000000000000001</v>
      </c>
      <c r="AJ148" s="34">
        <v>0.17</v>
      </c>
      <c r="AK148" s="34">
        <v>0.13</v>
      </c>
      <c r="AL148" s="34">
        <v>7.0000000000000007E-2</v>
      </c>
      <c r="AM148" s="35">
        <v>0.1</v>
      </c>
      <c r="AN148" s="34">
        <v>0.09</v>
      </c>
      <c r="AO148" s="34">
        <v>7.0000000000000007E-2</v>
      </c>
      <c r="AP148" s="34">
        <v>0.04</v>
      </c>
      <c r="AQ148" s="34">
        <v>0.08</v>
      </c>
      <c r="AR148" s="34">
        <v>0.03</v>
      </c>
      <c r="AS148" s="34">
        <v>0.03</v>
      </c>
      <c r="AT148" s="37"/>
    </row>
    <row r="149" spans="1:46" x14ac:dyDescent="0.25">
      <c r="A149" s="34" t="s">
        <v>32</v>
      </c>
      <c r="B149" s="34" t="s">
        <v>33</v>
      </c>
      <c r="C149" s="34">
        <v>0.24</v>
      </c>
      <c r="D149" s="34">
        <v>0.43</v>
      </c>
      <c r="E149" s="34">
        <v>0.28000000000000003</v>
      </c>
      <c r="F149" s="34">
        <v>0.23</v>
      </c>
      <c r="G149" s="34">
        <v>0.28999999999999998</v>
      </c>
      <c r="H149" s="34">
        <v>0.44</v>
      </c>
      <c r="I149" s="34">
        <v>0.64</v>
      </c>
      <c r="J149" s="34">
        <v>0.64</v>
      </c>
      <c r="K149" s="35">
        <v>0.8</v>
      </c>
      <c r="L149" s="34">
        <v>0.64</v>
      </c>
      <c r="M149" s="34">
        <v>0.53</v>
      </c>
      <c r="N149" s="34">
        <v>0.41</v>
      </c>
      <c r="O149" s="34">
        <v>0.3</v>
      </c>
      <c r="P149" s="34">
        <v>0.24</v>
      </c>
      <c r="Q149" s="34">
        <v>0.25</v>
      </c>
      <c r="R149" s="34">
        <v>0.34</v>
      </c>
      <c r="S149" s="34">
        <v>0.27</v>
      </c>
      <c r="T149" s="34">
        <v>0.25</v>
      </c>
      <c r="U149" s="34">
        <v>0.22</v>
      </c>
      <c r="V149" s="34">
        <v>0.28999999999999998</v>
      </c>
      <c r="W149" s="34">
        <v>0.3</v>
      </c>
      <c r="X149" s="34">
        <v>0.28999999999999998</v>
      </c>
      <c r="Y149" s="35">
        <v>0.37</v>
      </c>
      <c r="Z149" s="34">
        <v>0.35</v>
      </c>
      <c r="AA149" s="34">
        <v>0.42</v>
      </c>
      <c r="AB149" s="34">
        <v>0.52</v>
      </c>
      <c r="AC149" s="34">
        <v>0.43</v>
      </c>
      <c r="AD149" s="34">
        <v>0.52</v>
      </c>
      <c r="AE149" s="34">
        <v>0.52</v>
      </c>
      <c r="AF149" s="34">
        <v>0.44</v>
      </c>
      <c r="AG149" s="34">
        <v>0.34</v>
      </c>
      <c r="AH149" s="34">
        <v>0.45</v>
      </c>
      <c r="AI149" s="34">
        <v>0.45</v>
      </c>
      <c r="AJ149" s="34">
        <v>0.3</v>
      </c>
      <c r="AK149" s="34">
        <v>0.33</v>
      </c>
      <c r="AL149" s="34">
        <v>0.28999999999999998</v>
      </c>
      <c r="AM149" s="35">
        <v>0.28999999999999998</v>
      </c>
      <c r="AN149" s="34">
        <v>0.31</v>
      </c>
      <c r="AO149" s="34">
        <v>0.25</v>
      </c>
      <c r="AP149" s="34">
        <v>0.19</v>
      </c>
      <c r="AQ149" s="34">
        <v>0.2</v>
      </c>
      <c r="AR149" s="34">
        <v>0.2</v>
      </c>
      <c r="AS149" s="34">
        <v>0.15</v>
      </c>
      <c r="AT149" s="37"/>
    </row>
    <row r="150" spans="1:46" x14ac:dyDescent="0.25">
      <c r="A150" s="34" t="s">
        <v>34</v>
      </c>
      <c r="B150" s="34" t="s">
        <v>35</v>
      </c>
      <c r="C150" s="34">
        <v>5.84</v>
      </c>
      <c r="D150" s="34">
        <v>6.57</v>
      </c>
      <c r="E150" s="34">
        <v>5.13</v>
      </c>
      <c r="F150" s="34">
        <v>5.44</v>
      </c>
      <c r="G150" s="34">
        <v>5.1100000000000003</v>
      </c>
      <c r="H150" s="34">
        <v>5.73</v>
      </c>
      <c r="I150" s="34">
        <v>4.87</v>
      </c>
      <c r="J150" s="34">
        <v>4.21</v>
      </c>
      <c r="K150" s="35">
        <v>4.9000000000000004</v>
      </c>
      <c r="L150" s="34">
        <v>4.3600000000000003</v>
      </c>
      <c r="M150" s="34">
        <v>6.03</v>
      </c>
      <c r="N150" s="34">
        <v>6.04</v>
      </c>
      <c r="O150" s="34">
        <v>6.36</v>
      </c>
      <c r="P150" s="34">
        <v>6.43</v>
      </c>
      <c r="Q150" s="34">
        <v>6.88</v>
      </c>
      <c r="R150" s="34">
        <v>8.19</v>
      </c>
      <c r="S150" s="34">
        <v>9.74</v>
      </c>
      <c r="T150" s="34">
        <v>11.42</v>
      </c>
      <c r="U150" s="34">
        <v>12.45</v>
      </c>
      <c r="V150" s="34">
        <v>12.64</v>
      </c>
      <c r="W150" s="34">
        <v>12.75</v>
      </c>
      <c r="X150" s="34">
        <v>11.16</v>
      </c>
      <c r="Y150" s="35">
        <v>9.9600000000000009</v>
      </c>
      <c r="Z150" s="34">
        <v>9.6199999999999992</v>
      </c>
      <c r="AA150" s="34">
        <v>8.6199999999999992</v>
      </c>
      <c r="AB150" s="34">
        <v>5.82</v>
      </c>
      <c r="AC150" s="34">
        <v>4.49</v>
      </c>
      <c r="AD150" s="34">
        <v>3.45</v>
      </c>
      <c r="AE150" s="34">
        <v>3.28</v>
      </c>
      <c r="AF150" s="34">
        <v>3.66</v>
      </c>
      <c r="AG150" s="34">
        <v>3.7</v>
      </c>
      <c r="AH150" s="34">
        <v>4.12</v>
      </c>
      <c r="AI150" s="34">
        <v>4.38</v>
      </c>
      <c r="AJ150" s="34">
        <v>5.76</v>
      </c>
      <c r="AK150" s="34">
        <v>6.19</v>
      </c>
      <c r="AL150" s="34">
        <v>6.01</v>
      </c>
      <c r="AM150" s="35">
        <v>5.8</v>
      </c>
      <c r="AN150" s="34">
        <v>5.28</v>
      </c>
      <c r="AO150" s="34">
        <v>4.9400000000000004</v>
      </c>
      <c r="AP150" s="34">
        <v>3.85</v>
      </c>
      <c r="AQ150" s="34">
        <v>3.12</v>
      </c>
      <c r="AR150" s="34">
        <v>3.17</v>
      </c>
      <c r="AS150" s="34">
        <v>3.72</v>
      </c>
      <c r="AT150" s="37"/>
    </row>
    <row r="151" spans="1:46" x14ac:dyDescent="0.25">
      <c r="A151" s="34" t="s">
        <v>36</v>
      </c>
      <c r="B151" s="34" t="s">
        <v>37</v>
      </c>
      <c r="C151" s="34">
        <v>0.78</v>
      </c>
      <c r="D151" s="34">
        <v>1.25</v>
      </c>
      <c r="E151" s="34">
        <v>0.99</v>
      </c>
      <c r="F151" s="34">
        <v>1.01</v>
      </c>
      <c r="G151" s="34">
        <v>0.98</v>
      </c>
      <c r="H151" s="34">
        <v>1</v>
      </c>
      <c r="I151" s="34">
        <v>1.1200000000000001</v>
      </c>
      <c r="J151" s="34">
        <v>1.25</v>
      </c>
      <c r="K151" s="35">
        <v>1.36</v>
      </c>
      <c r="L151" s="34">
        <v>1.02</v>
      </c>
      <c r="M151" s="34">
        <v>1.43</v>
      </c>
      <c r="N151" s="34">
        <v>1.3</v>
      </c>
      <c r="O151" s="34">
        <v>1.32</v>
      </c>
      <c r="P151" s="34">
        <v>1.24</v>
      </c>
      <c r="Q151" s="34">
        <v>1.36</v>
      </c>
      <c r="R151" s="34">
        <v>1.59</v>
      </c>
      <c r="S151" s="34">
        <v>1.72</v>
      </c>
      <c r="T151" s="34">
        <v>1.53</v>
      </c>
      <c r="U151" s="34">
        <v>1.87</v>
      </c>
      <c r="V151" s="34">
        <v>1.96</v>
      </c>
      <c r="W151" s="34">
        <v>2.0099999999999998</v>
      </c>
      <c r="X151" s="34">
        <v>1.94</v>
      </c>
      <c r="Y151" s="35">
        <v>1.95</v>
      </c>
      <c r="Z151" s="34">
        <v>1.99</v>
      </c>
      <c r="AA151" s="34">
        <v>2.11</v>
      </c>
      <c r="AB151" s="34">
        <v>1.41</v>
      </c>
      <c r="AC151" s="34">
        <v>1.03</v>
      </c>
      <c r="AD151" s="34">
        <v>0.76</v>
      </c>
      <c r="AE151" s="34">
        <v>0.83</v>
      </c>
      <c r="AF151" s="34">
        <v>0.76</v>
      </c>
      <c r="AG151" s="34">
        <v>0.8</v>
      </c>
      <c r="AH151" s="34">
        <v>0.8</v>
      </c>
      <c r="AI151" s="34">
        <v>0.79</v>
      </c>
      <c r="AJ151" s="34">
        <v>0.78</v>
      </c>
      <c r="AK151" s="34">
        <v>0.84</v>
      </c>
      <c r="AL151" s="34">
        <v>0.9</v>
      </c>
      <c r="AM151" s="35">
        <v>0.83</v>
      </c>
      <c r="AN151" s="34">
        <v>0.8</v>
      </c>
      <c r="AO151" s="34">
        <v>0.62</v>
      </c>
      <c r="AP151" s="34">
        <v>0.59</v>
      </c>
      <c r="AQ151" s="34">
        <v>0.64</v>
      </c>
      <c r="AR151" s="34">
        <v>0.72</v>
      </c>
      <c r="AS151" s="34">
        <v>0.54</v>
      </c>
      <c r="AT151" s="37"/>
    </row>
    <row r="152" spans="1:46" x14ac:dyDescent="0.25">
      <c r="A152" s="34" t="s">
        <v>38</v>
      </c>
      <c r="B152" s="34" t="s">
        <v>39</v>
      </c>
      <c r="C152" s="34">
        <v>7.2</v>
      </c>
      <c r="D152" s="34">
        <v>4.84</v>
      </c>
      <c r="E152" s="34">
        <v>7.73</v>
      </c>
      <c r="F152" s="34">
        <v>7.3</v>
      </c>
      <c r="G152" s="34">
        <v>7.13</v>
      </c>
      <c r="H152" s="34">
        <v>6.44</v>
      </c>
      <c r="I152" s="34">
        <v>6.44</v>
      </c>
      <c r="J152" s="34">
        <v>6.33</v>
      </c>
      <c r="K152" s="35">
        <v>5.96</v>
      </c>
      <c r="L152" s="34">
        <v>6.8</v>
      </c>
      <c r="M152" s="34">
        <v>5.48</v>
      </c>
      <c r="N152" s="34">
        <v>5.57</v>
      </c>
      <c r="O152" s="34">
        <v>5.97</v>
      </c>
      <c r="P152" s="34">
        <v>6.74</v>
      </c>
      <c r="Q152" s="34">
        <v>5.51</v>
      </c>
      <c r="R152" s="34">
        <v>4.46</v>
      </c>
      <c r="S152" s="34">
        <v>3.79</v>
      </c>
      <c r="T152" s="34">
        <v>2.97</v>
      </c>
      <c r="U152" s="34">
        <v>2.4900000000000002</v>
      </c>
      <c r="V152" s="34">
        <v>2.16</v>
      </c>
      <c r="W152" s="34">
        <v>1.89</v>
      </c>
      <c r="X152" s="34">
        <v>2.0299999999999998</v>
      </c>
      <c r="Y152" s="35">
        <v>2.04</v>
      </c>
      <c r="Z152" s="34">
        <v>2.14</v>
      </c>
      <c r="AA152" s="34">
        <v>3.3</v>
      </c>
      <c r="AB152" s="34">
        <v>5.82</v>
      </c>
      <c r="AC152" s="34">
        <v>6.14</v>
      </c>
      <c r="AD152" s="34">
        <v>6.55</v>
      </c>
      <c r="AE152" s="34">
        <v>7.46</v>
      </c>
      <c r="AF152" s="34">
        <v>6.78</v>
      </c>
      <c r="AG152" s="34">
        <v>6.71</v>
      </c>
      <c r="AH152" s="34">
        <v>6.92</v>
      </c>
      <c r="AI152" s="34">
        <v>6.98</v>
      </c>
      <c r="AJ152" s="34">
        <v>6.22</v>
      </c>
      <c r="AK152" s="34">
        <v>6.33</v>
      </c>
      <c r="AL152" s="34">
        <v>5.93</v>
      </c>
      <c r="AM152" s="35">
        <v>6.53</v>
      </c>
      <c r="AN152" s="34">
        <v>6.54</v>
      </c>
      <c r="AO152" s="34">
        <v>7.13</v>
      </c>
      <c r="AP152" s="34">
        <v>7.91</v>
      </c>
      <c r="AQ152" s="34">
        <v>8.66</v>
      </c>
      <c r="AR152" s="34">
        <v>8.85</v>
      </c>
      <c r="AS152" s="34">
        <v>8.98</v>
      </c>
      <c r="AT152" s="37"/>
    </row>
    <row r="153" spans="1:46" x14ac:dyDescent="0.25">
      <c r="A153" s="35" t="s">
        <v>40</v>
      </c>
      <c r="B153" s="35" t="s">
        <v>41</v>
      </c>
      <c r="C153" s="34">
        <v>0</v>
      </c>
      <c r="D153" s="34">
        <v>0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35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W153" s="34">
        <v>0</v>
      </c>
      <c r="X153" s="34">
        <v>0</v>
      </c>
      <c r="Y153" s="35">
        <v>0</v>
      </c>
      <c r="Z153" s="34">
        <v>0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  <c r="AF153" s="34">
        <v>0</v>
      </c>
      <c r="AG153" s="34">
        <v>0</v>
      </c>
      <c r="AH153" s="34">
        <v>0</v>
      </c>
      <c r="AI153" s="34">
        <v>0</v>
      </c>
      <c r="AJ153" s="34">
        <v>0</v>
      </c>
      <c r="AK153" s="34">
        <v>0</v>
      </c>
      <c r="AL153" s="34">
        <v>0</v>
      </c>
      <c r="AM153" s="35">
        <v>0</v>
      </c>
      <c r="AN153" s="34">
        <v>0</v>
      </c>
      <c r="AO153" s="34">
        <v>0</v>
      </c>
      <c r="AP153" s="34">
        <v>0</v>
      </c>
      <c r="AQ153" s="34">
        <v>0</v>
      </c>
      <c r="AR153" s="34">
        <v>0</v>
      </c>
      <c r="AS153" s="34">
        <v>0</v>
      </c>
      <c r="AT153" s="37"/>
    </row>
    <row r="154" spans="1:46" x14ac:dyDescent="0.25">
      <c r="A154" s="34" t="s">
        <v>42</v>
      </c>
      <c r="B154" s="34" t="s">
        <v>43</v>
      </c>
      <c r="C154" s="34">
        <v>0.09</v>
      </c>
      <c r="D154" s="34">
        <v>0.26</v>
      </c>
      <c r="E154" s="34">
        <v>7.0000000000000007E-2</v>
      </c>
      <c r="F154" s="34">
        <v>0.09</v>
      </c>
      <c r="G154" s="34">
        <v>0.1</v>
      </c>
      <c r="H154" s="34">
        <v>0.09</v>
      </c>
      <c r="I154" s="34">
        <v>0.06</v>
      </c>
      <c r="J154" s="34">
        <v>0.06</v>
      </c>
      <c r="K154" s="35">
        <v>0.09</v>
      </c>
      <c r="L154" s="34">
        <v>0.08</v>
      </c>
      <c r="M154" s="34">
        <v>7.0000000000000007E-2</v>
      </c>
      <c r="N154" s="34">
        <v>0.06</v>
      </c>
      <c r="O154" s="34">
        <v>0.05</v>
      </c>
      <c r="P154" s="34">
        <v>0.06</v>
      </c>
      <c r="Q154" s="34">
        <v>0.06</v>
      </c>
      <c r="R154" s="34">
        <v>7.0000000000000007E-2</v>
      </c>
      <c r="S154" s="34">
        <v>0.08</v>
      </c>
      <c r="T154" s="34">
        <v>0.05</v>
      </c>
      <c r="U154" s="34">
        <v>0.05</v>
      </c>
      <c r="V154" s="34">
        <v>0.06</v>
      </c>
      <c r="W154" s="34">
        <v>7.0000000000000007E-2</v>
      </c>
      <c r="X154" s="34">
        <v>0.06</v>
      </c>
      <c r="Y154" s="35">
        <v>7.0000000000000007E-2</v>
      </c>
      <c r="Z154" s="34">
        <v>0.08</v>
      </c>
      <c r="AA154" s="34">
        <v>0.1</v>
      </c>
      <c r="AB154" s="34">
        <v>0.09</v>
      </c>
      <c r="AC154" s="34">
        <v>0.16</v>
      </c>
      <c r="AD154" s="34">
        <v>0.14000000000000001</v>
      </c>
      <c r="AE154" s="34">
        <v>0.26</v>
      </c>
      <c r="AF154" s="34">
        <v>0.2</v>
      </c>
      <c r="AG154" s="34">
        <v>0.18</v>
      </c>
      <c r="AH154" s="34">
        <v>0.12</v>
      </c>
      <c r="AI154" s="34">
        <v>0.11</v>
      </c>
      <c r="AJ154" s="34">
        <v>0.16</v>
      </c>
      <c r="AK154" s="34">
        <v>0.18</v>
      </c>
      <c r="AL154" s="34">
        <v>0.06</v>
      </c>
      <c r="AM154" s="35">
        <v>0.12</v>
      </c>
      <c r="AN154" s="34">
        <v>0.08</v>
      </c>
      <c r="AO154" s="34">
        <v>0.06</v>
      </c>
      <c r="AP154" s="34">
        <v>0</v>
      </c>
      <c r="AQ154" s="34">
        <v>0.05</v>
      </c>
      <c r="AR154" s="34">
        <v>0</v>
      </c>
      <c r="AS154" s="34">
        <v>0.04</v>
      </c>
      <c r="AT154" s="37"/>
    </row>
    <row r="155" spans="1:46" x14ac:dyDescent="0.25">
      <c r="AT155" s="37"/>
    </row>
    <row r="156" spans="1:46" x14ac:dyDescent="0.25">
      <c r="A156" s="34" t="s">
        <v>2</v>
      </c>
      <c r="B156" s="34" t="s">
        <v>3</v>
      </c>
      <c r="C156" s="34">
        <v>16.66</v>
      </c>
      <c r="D156" s="34">
        <v>21.99</v>
      </c>
      <c r="E156" s="34">
        <v>21.86</v>
      </c>
      <c r="F156" s="34">
        <v>21.78</v>
      </c>
      <c r="G156" s="34">
        <v>21.5</v>
      </c>
      <c r="H156" s="34">
        <v>22.56</v>
      </c>
      <c r="I156" s="34">
        <v>24.42</v>
      </c>
      <c r="J156" s="34">
        <v>25.93</v>
      </c>
      <c r="K156" s="35">
        <v>25.84</v>
      </c>
      <c r="L156" s="34">
        <v>25.15</v>
      </c>
      <c r="M156" s="34">
        <v>20.99</v>
      </c>
      <c r="N156" s="34">
        <v>20.399999999999999</v>
      </c>
      <c r="O156" s="34">
        <v>20.96</v>
      </c>
      <c r="P156" s="34">
        <v>20.55</v>
      </c>
      <c r="Q156" s="34">
        <v>19.899999999999999</v>
      </c>
      <c r="R156" s="34">
        <v>19.940000000000001</v>
      </c>
      <c r="S156" s="34">
        <v>19.63</v>
      </c>
      <c r="T156" s="34">
        <v>19.510000000000002</v>
      </c>
      <c r="U156" s="34">
        <v>18.79</v>
      </c>
      <c r="V156" s="34">
        <v>19.45</v>
      </c>
      <c r="W156" s="34">
        <v>20.72</v>
      </c>
      <c r="X156" s="34">
        <v>22.19</v>
      </c>
      <c r="Y156" s="35">
        <v>23.49</v>
      </c>
      <c r="Z156" s="34">
        <v>23.31</v>
      </c>
      <c r="AA156" s="34">
        <v>20.28</v>
      </c>
      <c r="AB156" s="34">
        <v>15.96</v>
      </c>
      <c r="AC156" s="34">
        <v>13.63</v>
      </c>
      <c r="AD156" s="34">
        <v>11.17</v>
      </c>
      <c r="AE156" s="34">
        <v>10.4</v>
      </c>
      <c r="AF156" s="34">
        <v>10.28</v>
      </c>
      <c r="AG156" s="34">
        <v>10.43</v>
      </c>
      <c r="AH156" s="34">
        <v>10.43</v>
      </c>
      <c r="AI156" s="34">
        <v>11.79</v>
      </c>
      <c r="AJ156" s="34">
        <v>13.58</v>
      </c>
      <c r="AK156" s="34">
        <v>14.29</v>
      </c>
      <c r="AL156" s="34">
        <v>13.09</v>
      </c>
      <c r="AM156" s="35">
        <v>13.28</v>
      </c>
      <c r="AN156" s="34">
        <v>13.63</v>
      </c>
      <c r="AO156" s="34">
        <v>13.27</v>
      </c>
      <c r="AP156" s="34">
        <v>12.01</v>
      </c>
      <c r="AQ156" s="34">
        <v>11.3</v>
      </c>
      <c r="AR156" s="34">
        <v>12.9</v>
      </c>
      <c r="AS156" s="34">
        <v>13.74</v>
      </c>
      <c r="AT156" s="37"/>
    </row>
    <row r="157" spans="1:46" x14ac:dyDescent="0.25">
      <c r="A157" s="34" t="s">
        <v>4</v>
      </c>
      <c r="B157" s="34" t="s">
        <v>5</v>
      </c>
      <c r="C157" s="34">
        <v>0.82</v>
      </c>
      <c r="D157" s="34">
        <v>0.82</v>
      </c>
      <c r="E157" s="34">
        <v>0.84</v>
      </c>
      <c r="F157" s="34">
        <v>0.79</v>
      </c>
      <c r="G157" s="34">
        <v>0.69</v>
      </c>
      <c r="H157" s="34">
        <v>0.89</v>
      </c>
      <c r="I157" s="34">
        <v>0.71</v>
      </c>
      <c r="J157" s="34">
        <v>0.67</v>
      </c>
      <c r="K157" s="35">
        <v>0.81</v>
      </c>
      <c r="L157" s="34">
        <v>0.92</v>
      </c>
      <c r="M157" s="34">
        <v>0.57999999999999996</v>
      </c>
      <c r="N157" s="34">
        <v>0.43</v>
      </c>
      <c r="O157" s="34">
        <v>0.46</v>
      </c>
      <c r="P157" s="34">
        <v>0.46</v>
      </c>
      <c r="Q157" s="34">
        <v>0.43</v>
      </c>
      <c r="R157" s="34">
        <v>0.35</v>
      </c>
      <c r="S157" s="34">
        <v>0.47</v>
      </c>
      <c r="T157" s="34">
        <v>0.32</v>
      </c>
      <c r="U157" s="34">
        <v>0.36</v>
      </c>
      <c r="V157" s="34">
        <v>0.44</v>
      </c>
      <c r="W157" s="34">
        <v>0.48</v>
      </c>
      <c r="X157" s="34">
        <v>0.59</v>
      </c>
      <c r="Y157" s="35">
        <v>0.74</v>
      </c>
      <c r="Z157" s="34">
        <v>0.88</v>
      </c>
      <c r="AA157" s="34">
        <v>1.01</v>
      </c>
      <c r="AB157" s="34">
        <v>1.75</v>
      </c>
      <c r="AC157" s="34">
        <v>1.64</v>
      </c>
      <c r="AD157" s="34">
        <v>1.99</v>
      </c>
      <c r="AE157" s="34">
        <v>1.82</v>
      </c>
      <c r="AF157" s="34">
        <v>1.34</v>
      </c>
      <c r="AG157" s="34">
        <v>1.24</v>
      </c>
      <c r="AH157" s="34">
        <v>0.97</v>
      </c>
      <c r="AI157" s="34">
        <v>1.05</v>
      </c>
      <c r="AJ157" s="34">
        <v>0.85</v>
      </c>
      <c r="AK157" s="34">
        <v>0.78</v>
      </c>
      <c r="AL157" s="34">
        <v>0.98</v>
      </c>
      <c r="AM157" s="35">
        <v>0.68</v>
      </c>
      <c r="AN157" s="34">
        <v>0.78</v>
      </c>
      <c r="AO157" s="34">
        <v>0.87</v>
      </c>
      <c r="AP157" s="34">
        <v>1.08</v>
      </c>
      <c r="AQ157" s="34">
        <v>0.53</v>
      </c>
      <c r="AR157" s="34">
        <v>0.5</v>
      </c>
      <c r="AS157" s="34">
        <v>0.64</v>
      </c>
      <c r="AT157" s="37"/>
    </row>
    <row r="158" spans="1:46" x14ac:dyDescent="0.25">
      <c r="A158" s="34" t="s">
        <v>6</v>
      </c>
      <c r="B158" s="34" t="s">
        <v>7</v>
      </c>
      <c r="C158" s="34">
        <v>18.350000000000001</v>
      </c>
      <c r="D158" s="34">
        <v>20.77</v>
      </c>
      <c r="E158" s="34">
        <v>21.59</v>
      </c>
      <c r="F158" s="34">
        <v>18.45</v>
      </c>
      <c r="G158" s="34">
        <v>17.37</v>
      </c>
      <c r="H158" s="34">
        <v>16.84</v>
      </c>
      <c r="I158" s="34">
        <v>15.1</v>
      </c>
      <c r="J158" s="34">
        <v>14.57</v>
      </c>
      <c r="K158" s="35">
        <v>17.73</v>
      </c>
      <c r="L158" s="34">
        <v>15.38</v>
      </c>
      <c r="M158" s="34">
        <v>22.75</v>
      </c>
      <c r="N158" s="34">
        <v>22.09</v>
      </c>
      <c r="O158" s="34">
        <v>20.76</v>
      </c>
      <c r="P158" s="34">
        <v>20.329999999999998</v>
      </c>
      <c r="Q158" s="34">
        <v>22.98</v>
      </c>
      <c r="R158" s="34">
        <v>25.38</v>
      </c>
      <c r="S158" s="34">
        <v>28.22</v>
      </c>
      <c r="T158" s="34">
        <v>34.79</v>
      </c>
      <c r="U158" s="34">
        <v>34.86</v>
      </c>
      <c r="V158" s="34">
        <v>33.43</v>
      </c>
      <c r="W158" s="34">
        <v>33.049999999999997</v>
      </c>
      <c r="X158" s="34">
        <v>33.090000000000003</v>
      </c>
      <c r="Y158" s="35">
        <v>32.659999999999997</v>
      </c>
      <c r="Z158" s="34">
        <v>31.01</v>
      </c>
      <c r="AA158" s="34">
        <v>24.52</v>
      </c>
      <c r="AB158" s="34">
        <v>18.97</v>
      </c>
      <c r="AC158" s="34">
        <v>16.239999999999998</v>
      </c>
      <c r="AD158" s="34">
        <v>13.64</v>
      </c>
      <c r="AE158" s="34">
        <v>13.1</v>
      </c>
      <c r="AF158" s="34">
        <v>13.57</v>
      </c>
      <c r="AG158" s="34">
        <v>15.94</v>
      </c>
      <c r="AH158" s="34">
        <v>17.84</v>
      </c>
      <c r="AI158" s="34">
        <v>18.05</v>
      </c>
      <c r="AJ158" s="34">
        <v>21.5</v>
      </c>
      <c r="AK158" s="34">
        <v>22.9</v>
      </c>
      <c r="AL158" s="34">
        <v>21.48</v>
      </c>
      <c r="AM158" s="35">
        <v>19.059999999999999</v>
      </c>
      <c r="AN158" s="34">
        <v>18.05</v>
      </c>
      <c r="AO158" s="34">
        <v>17.47</v>
      </c>
      <c r="AP158" s="34">
        <v>13.76</v>
      </c>
      <c r="AQ158" s="34">
        <v>15.27</v>
      </c>
      <c r="AR158" s="34">
        <v>13.96</v>
      </c>
      <c r="AS158" s="34">
        <v>15.39</v>
      </c>
      <c r="AT158" s="37"/>
    </row>
    <row r="159" spans="1:46" x14ac:dyDescent="0.25">
      <c r="A159" s="34" t="s">
        <v>8</v>
      </c>
      <c r="B159" s="34" t="s">
        <v>9</v>
      </c>
      <c r="C159" s="34">
        <v>0.9</v>
      </c>
      <c r="D159" s="34">
        <v>0.98</v>
      </c>
      <c r="E159" s="34">
        <v>1.26</v>
      </c>
      <c r="F159" s="34">
        <v>0.85</v>
      </c>
      <c r="G159" s="34">
        <v>1.1100000000000001</v>
      </c>
      <c r="H159" s="34">
        <v>1.02</v>
      </c>
      <c r="I159" s="34">
        <v>1.22</v>
      </c>
      <c r="J159" s="34">
        <v>1.34</v>
      </c>
      <c r="K159" s="35">
        <v>1.25</v>
      </c>
      <c r="L159" s="34">
        <v>1.1599999999999999</v>
      </c>
      <c r="M159" s="34">
        <v>1.26</v>
      </c>
      <c r="N159" s="34">
        <v>1.0900000000000001</v>
      </c>
      <c r="O159" s="34">
        <v>0.76</v>
      </c>
      <c r="P159" s="34">
        <v>1.08</v>
      </c>
      <c r="Q159" s="34">
        <v>1.1299999999999999</v>
      </c>
      <c r="R159" s="34">
        <v>1.05</v>
      </c>
      <c r="S159" s="34">
        <v>0.86</v>
      </c>
      <c r="T159" s="34">
        <v>1.19</v>
      </c>
      <c r="U159" s="34">
        <v>1.37</v>
      </c>
      <c r="V159" s="34">
        <v>1.76</v>
      </c>
      <c r="W159" s="34">
        <v>1.86</v>
      </c>
      <c r="X159" s="34">
        <v>2.12</v>
      </c>
      <c r="Y159" s="35">
        <v>2.27</v>
      </c>
      <c r="Z159" s="34">
        <v>2.82</v>
      </c>
      <c r="AA159" s="34">
        <v>2.61</v>
      </c>
      <c r="AB159" s="34">
        <v>1.92</v>
      </c>
      <c r="AC159" s="34">
        <v>1.63</v>
      </c>
      <c r="AD159" s="34">
        <v>1.21</v>
      </c>
      <c r="AE159" s="34">
        <v>1.08</v>
      </c>
      <c r="AF159" s="34">
        <v>1.01</v>
      </c>
      <c r="AG159" s="34">
        <v>1.27</v>
      </c>
      <c r="AH159" s="34">
        <v>1.4</v>
      </c>
      <c r="AI159" s="34">
        <v>1.1299999999999999</v>
      </c>
      <c r="AJ159" s="34">
        <v>1.17</v>
      </c>
      <c r="AK159" s="34">
        <v>0.97</v>
      </c>
      <c r="AL159" s="34">
        <v>1.42</v>
      </c>
      <c r="AM159" s="35">
        <v>1.24</v>
      </c>
      <c r="AN159" s="34">
        <v>1.3</v>
      </c>
      <c r="AO159" s="34">
        <v>1.04</v>
      </c>
      <c r="AP159" s="34">
        <v>0.63</v>
      </c>
      <c r="AQ159" s="34">
        <v>0.83</v>
      </c>
      <c r="AR159" s="34">
        <v>0.95</v>
      </c>
      <c r="AS159" s="34">
        <v>0.64</v>
      </c>
      <c r="AT159" s="37"/>
    </row>
    <row r="160" spans="1:46" x14ac:dyDescent="0.25">
      <c r="A160" s="34" t="s">
        <v>10</v>
      </c>
      <c r="B160" s="34" t="s">
        <v>11</v>
      </c>
      <c r="C160" s="34">
        <v>4.46</v>
      </c>
      <c r="D160" s="34">
        <v>2.7</v>
      </c>
      <c r="E160" s="34">
        <v>3.69</v>
      </c>
      <c r="F160" s="34">
        <v>3.35</v>
      </c>
      <c r="G160" s="34">
        <v>3.2</v>
      </c>
      <c r="H160" s="34">
        <v>3.25</v>
      </c>
      <c r="I160" s="34">
        <v>3.79</v>
      </c>
      <c r="J160" s="34">
        <v>3.73</v>
      </c>
      <c r="K160" s="35">
        <v>2.91</v>
      </c>
      <c r="L160" s="34">
        <v>3.7</v>
      </c>
      <c r="M160" s="34">
        <v>3.84</v>
      </c>
      <c r="N160" s="34">
        <v>3.1</v>
      </c>
      <c r="O160" s="34">
        <v>3.06</v>
      </c>
      <c r="P160" s="34">
        <v>2.91</v>
      </c>
      <c r="Q160" s="34">
        <v>2.6</v>
      </c>
      <c r="R160" s="34">
        <v>2.31</v>
      </c>
      <c r="S160" s="34">
        <v>1.87</v>
      </c>
      <c r="T160" s="34">
        <v>1.45</v>
      </c>
      <c r="U160" s="34">
        <v>1.33</v>
      </c>
      <c r="V160" s="34">
        <v>1.26</v>
      </c>
      <c r="W160" s="34">
        <v>1.25</v>
      </c>
      <c r="X160" s="34">
        <v>1.19</v>
      </c>
      <c r="Y160" s="35">
        <v>1.28</v>
      </c>
      <c r="Z160" s="34">
        <v>1.92</v>
      </c>
      <c r="AA160" s="34">
        <v>2.94</v>
      </c>
      <c r="AB160" s="34">
        <v>2.4700000000000002</v>
      </c>
      <c r="AC160" s="34">
        <v>2.4</v>
      </c>
      <c r="AD160" s="34">
        <v>2.36</v>
      </c>
      <c r="AE160" s="34">
        <v>3.14</v>
      </c>
      <c r="AF160" s="34">
        <v>2.58</v>
      </c>
      <c r="AG160" s="34">
        <v>2.81</v>
      </c>
      <c r="AH160" s="34">
        <v>2.7</v>
      </c>
      <c r="AI160" s="34">
        <v>2.83</v>
      </c>
      <c r="AJ160" s="34">
        <v>2.78</v>
      </c>
      <c r="AK160" s="34">
        <v>2.5499999999999998</v>
      </c>
      <c r="AL160" s="34">
        <v>2.74</v>
      </c>
      <c r="AM160" s="35">
        <v>3.33</v>
      </c>
      <c r="AN160" s="34">
        <v>3.38</v>
      </c>
      <c r="AO160" s="34">
        <v>3.53</v>
      </c>
      <c r="AP160" s="34">
        <v>3.32</v>
      </c>
      <c r="AQ160" s="34">
        <v>4.0199999999999996</v>
      </c>
      <c r="AR160" s="34">
        <v>3.43</v>
      </c>
      <c r="AS160" s="34">
        <v>3.61</v>
      </c>
      <c r="AT160" s="37"/>
    </row>
    <row r="161" spans="1:46" x14ac:dyDescent="0.25">
      <c r="A161" s="34" t="s">
        <v>12</v>
      </c>
      <c r="B161" s="34" t="s">
        <v>13</v>
      </c>
      <c r="C161" s="34">
        <v>3.49</v>
      </c>
      <c r="D161" s="34">
        <v>4.01</v>
      </c>
      <c r="E161" s="34">
        <v>4.01</v>
      </c>
      <c r="F161" s="34">
        <v>3.92</v>
      </c>
      <c r="G161" s="34">
        <v>3.98</v>
      </c>
      <c r="H161" s="34">
        <v>4</v>
      </c>
      <c r="I161" s="34">
        <v>4.17</v>
      </c>
      <c r="J161" s="34">
        <v>3.78</v>
      </c>
      <c r="K161" s="35">
        <v>4.04</v>
      </c>
      <c r="L161" s="34">
        <v>3.92</v>
      </c>
      <c r="M161" s="34">
        <v>3.24</v>
      </c>
      <c r="N161" s="34">
        <v>4.3</v>
      </c>
      <c r="O161" s="34">
        <v>4.1900000000000004</v>
      </c>
      <c r="P161" s="34">
        <v>4.32</v>
      </c>
      <c r="Q161" s="34">
        <v>4.93</v>
      </c>
      <c r="R161" s="34">
        <v>5.24</v>
      </c>
      <c r="S161" s="34">
        <v>5.19</v>
      </c>
      <c r="T161" s="34">
        <v>4.55</v>
      </c>
      <c r="U161" s="34">
        <v>5.65</v>
      </c>
      <c r="V161" s="34">
        <v>6</v>
      </c>
      <c r="W161" s="34">
        <v>5.94</v>
      </c>
      <c r="X161" s="34">
        <v>6.02</v>
      </c>
      <c r="Y161" s="35">
        <v>5.97</v>
      </c>
      <c r="Z161" s="34">
        <v>6.44</v>
      </c>
      <c r="AA161" s="34">
        <v>6.38</v>
      </c>
      <c r="AB161" s="34">
        <v>5.73</v>
      </c>
      <c r="AC161" s="34">
        <v>4.34</v>
      </c>
      <c r="AD161" s="34">
        <v>3.13</v>
      </c>
      <c r="AE161" s="34">
        <v>2.74</v>
      </c>
      <c r="AF161" s="34">
        <v>3.07</v>
      </c>
      <c r="AG161" s="34">
        <v>3.31</v>
      </c>
      <c r="AH161" s="34">
        <v>3.25</v>
      </c>
      <c r="AI161" s="34">
        <v>3.23</v>
      </c>
      <c r="AJ161" s="34">
        <v>3.22</v>
      </c>
      <c r="AK161" s="34">
        <v>3.13</v>
      </c>
      <c r="AL161" s="34">
        <v>3.65</v>
      </c>
      <c r="AM161" s="35">
        <v>3.3</v>
      </c>
      <c r="AN161" s="34">
        <v>3.21</v>
      </c>
      <c r="AO161" s="34">
        <v>3.51</v>
      </c>
      <c r="AP161" s="34">
        <v>2.5</v>
      </c>
      <c r="AQ161" s="34">
        <v>3.01</v>
      </c>
      <c r="AR161" s="34">
        <v>3.61</v>
      </c>
      <c r="AS161" s="34">
        <v>2.63</v>
      </c>
      <c r="AT161" s="37"/>
    </row>
    <row r="162" spans="1:46" x14ac:dyDescent="0.25">
      <c r="A162" s="34" t="s">
        <v>14</v>
      </c>
      <c r="B162" s="34" t="s">
        <v>15</v>
      </c>
      <c r="C162" s="34">
        <v>0.5</v>
      </c>
      <c r="D162" s="34">
        <v>0.51</v>
      </c>
      <c r="E162" s="34">
        <v>0.56999999999999995</v>
      </c>
      <c r="F162" s="34">
        <v>0.46</v>
      </c>
      <c r="G162" s="34">
        <v>0.56000000000000005</v>
      </c>
      <c r="H162" s="34">
        <v>0.52</v>
      </c>
      <c r="I162" s="34">
        <v>0.67</v>
      </c>
      <c r="J162" s="34">
        <v>0.96</v>
      </c>
      <c r="K162" s="35">
        <v>1.19</v>
      </c>
      <c r="L162" s="34">
        <v>1</v>
      </c>
      <c r="M162" s="34">
        <v>0.8</v>
      </c>
      <c r="N162" s="34">
        <v>0.82</v>
      </c>
      <c r="O162" s="34">
        <v>0.8</v>
      </c>
      <c r="P162" s="34">
        <v>0.76</v>
      </c>
      <c r="Q162" s="34">
        <v>0.55000000000000004</v>
      </c>
      <c r="R162" s="34">
        <v>0.56999999999999995</v>
      </c>
      <c r="S162" s="34">
        <v>0.6</v>
      </c>
      <c r="T162" s="34">
        <v>0.66</v>
      </c>
      <c r="U162" s="34">
        <v>0.74</v>
      </c>
      <c r="V162" s="34">
        <v>0.74</v>
      </c>
      <c r="W162" s="34">
        <v>0.68</v>
      </c>
      <c r="X162" s="34">
        <v>0.69</v>
      </c>
      <c r="Y162" s="35">
        <v>0.75</v>
      </c>
      <c r="Z162" s="34">
        <v>1.01</v>
      </c>
      <c r="AA162" s="34">
        <v>0.94</v>
      </c>
      <c r="AB162" s="34">
        <v>0.9</v>
      </c>
      <c r="AC162" s="34">
        <v>0.72</v>
      </c>
      <c r="AD162" s="34">
        <v>0.5</v>
      </c>
      <c r="AE162" s="34">
        <v>0.49</v>
      </c>
      <c r="AF162" s="34">
        <v>0.38</v>
      </c>
      <c r="AG162" s="34">
        <v>0.37</v>
      </c>
      <c r="AH162" s="34">
        <v>0.37</v>
      </c>
      <c r="AI162" s="34">
        <v>0.49</v>
      </c>
      <c r="AJ162" s="34">
        <v>0.56000000000000005</v>
      </c>
      <c r="AK162" s="34">
        <v>0.34</v>
      </c>
      <c r="AL162" s="34">
        <v>0.26</v>
      </c>
      <c r="AM162" s="35">
        <v>0.21</v>
      </c>
      <c r="AN162" s="34">
        <v>0.53</v>
      </c>
      <c r="AO162" s="34">
        <v>0.39</v>
      </c>
      <c r="AP162" s="34">
        <v>0.51</v>
      </c>
      <c r="AQ162" s="34">
        <v>0.24</v>
      </c>
      <c r="AR162" s="34">
        <v>0.34</v>
      </c>
      <c r="AS162" s="34">
        <v>0.44</v>
      </c>
      <c r="AT162" s="37"/>
    </row>
    <row r="163" spans="1:46" x14ac:dyDescent="0.25">
      <c r="A163" s="34" t="s">
        <v>16</v>
      </c>
      <c r="B163" s="34" t="s">
        <v>17</v>
      </c>
      <c r="C163" s="34">
        <v>0.24</v>
      </c>
      <c r="D163" s="34">
        <v>0.41</v>
      </c>
      <c r="E163" s="34">
        <v>0.56000000000000005</v>
      </c>
      <c r="F163" s="34">
        <v>0.32</v>
      </c>
      <c r="G163" s="34">
        <v>0.23</v>
      </c>
      <c r="H163" s="34">
        <v>0.41</v>
      </c>
      <c r="I163" s="34">
        <v>0.41</v>
      </c>
      <c r="J163" s="34">
        <v>0.71</v>
      </c>
      <c r="K163" s="35">
        <v>0.72</v>
      </c>
      <c r="L163" s="34">
        <v>0.52</v>
      </c>
      <c r="M163" s="34">
        <v>0.46</v>
      </c>
      <c r="N163" s="34">
        <v>0.63</v>
      </c>
      <c r="O163" s="34">
        <v>0.63</v>
      </c>
      <c r="P163" s="34">
        <v>0.38</v>
      </c>
      <c r="Q163" s="34">
        <v>0.24</v>
      </c>
      <c r="R163" s="34">
        <v>0.19</v>
      </c>
      <c r="S163" s="34">
        <v>0.16</v>
      </c>
      <c r="T163" s="34">
        <v>0.1</v>
      </c>
      <c r="U163" s="34">
        <v>0.1</v>
      </c>
      <c r="V163" s="34">
        <v>0.14000000000000001</v>
      </c>
      <c r="W163" s="34">
        <v>0.11</v>
      </c>
      <c r="X163" s="34">
        <v>0.1</v>
      </c>
      <c r="Y163" s="35">
        <v>0.15</v>
      </c>
      <c r="Z163" s="34">
        <v>0.14000000000000001</v>
      </c>
      <c r="AA163" s="34">
        <v>0.17</v>
      </c>
      <c r="AB163" s="34">
        <v>0.23</v>
      </c>
      <c r="AC163" s="34">
        <v>0.6</v>
      </c>
      <c r="AD163" s="34">
        <v>0.75</v>
      </c>
      <c r="AE163" s="34">
        <v>0.68</v>
      </c>
      <c r="AF163" s="34">
        <v>0.67</v>
      </c>
      <c r="AG163" s="34">
        <v>1.01</v>
      </c>
      <c r="AH163" s="34">
        <v>0.87</v>
      </c>
      <c r="AI163" s="34">
        <v>0.66</v>
      </c>
      <c r="AJ163" s="34">
        <v>0.57999999999999996</v>
      </c>
      <c r="AK163" s="34">
        <v>0.38</v>
      </c>
      <c r="AL163" s="34">
        <v>0.35</v>
      </c>
      <c r="AM163" s="35">
        <v>0.19</v>
      </c>
      <c r="AN163" s="34">
        <v>0.59</v>
      </c>
      <c r="AO163" s="34">
        <v>0.48</v>
      </c>
      <c r="AP163" s="34">
        <v>1</v>
      </c>
      <c r="AQ163" s="34">
        <v>0.65</v>
      </c>
      <c r="AR163" s="34">
        <v>0.63</v>
      </c>
      <c r="AS163" s="34">
        <v>0.39</v>
      </c>
      <c r="AT163" s="37"/>
    </row>
    <row r="164" spans="1:46" x14ac:dyDescent="0.25">
      <c r="A164" s="34" t="s">
        <v>18</v>
      </c>
      <c r="B164" s="34" t="s">
        <v>19</v>
      </c>
      <c r="C164" s="34">
        <v>0.21</v>
      </c>
      <c r="D164" s="34">
        <v>0.37</v>
      </c>
      <c r="E164" s="34">
        <v>0.44</v>
      </c>
      <c r="F164" s="34">
        <v>0.33</v>
      </c>
      <c r="G164" s="34">
        <v>0.44</v>
      </c>
      <c r="H164" s="34">
        <v>0.65</v>
      </c>
      <c r="I164" s="34">
        <v>0.82</v>
      </c>
      <c r="J164" s="34">
        <v>0.67</v>
      </c>
      <c r="K164" s="35">
        <v>0.45</v>
      </c>
      <c r="L164" s="34">
        <v>0.43</v>
      </c>
      <c r="M164" s="34">
        <v>0.45</v>
      </c>
      <c r="N164" s="34">
        <v>0.18</v>
      </c>
      <c r="O164" s="34">
        <v>0.33</v>
      </c>
      <c r="P164" s="34">
        <v>0.22</v>
      </c>
      <c r="Q164" s="34">
        <v>0.38</v>
      </c>
      <c r="R164" s="34">
        <v>0.21</v>
      </c>
      <c r="S164" s="34">
        <v>0.13</v>
      </c>
      <c r="T164" s="34">
        <v>0.06</v>
      </c>
      <c r="U164" s="34">
        <v>0.08</v>
      </c>
      <c r="V164" s="34">
        <v>7.0000000000000007E-2</v>
      </c>
      <c r="W164" s="34">
        <v>0.1</v>
      </c>
      <c r="X164" s="34">
        <v>0.09</v>
      </c>
      <c r="Y164" s="35">
        <v>0.13</v>
      </c>
      <c r="Z164" s="34">
        <v>0.13</v>
      </c>
      <c r="AA164" s="34">
        <v>0.19</v>
      </c>
      <c r="AB164" s="34">
        <v>0.31</v>
      </c>
      <c r="AC164" s="34">
        <v>0.65</v>
      </c>
      <c r="AD164" s="34">
        <v>0.81</v>
      </c>
      <c r="AE164" s="34">
        <v>0.9</v>
      </c>
      <c r="AF164" s="34">
        <v>0.75</v>
      </c>
      <c r="AG164" s="34">
        <v>0.88</v>
      </c>
      <c r="AH164" s="34">
        <v>0.59</v>
      </c>
      <c r="AI164" s="34">
        <v>0.53</v>
      </c>
      <c r="AJ164" s="34">
        <v>0.52</v>
      </c>
      <c r="AK164" s="34">
        <v>0.33</v>
      </c>
      <c r="AL164" s="34">
        <v>0.45</v>
      </c>
      <c r="AM164" s="35">
        <v>0.32</v>
      </c>
      <c r="AN164" s="34">
        <v>0.51</v>
      </c>
      <c r="AO164" s="34">
        <v>0.27</v>
      </c>
      <c r="AP164" s="34">
        <v>0.53</v>
      </c>
      <c r="AQ164" s="34">
        <v>0.38</v>
      </c>
      <c r="AR164" s="34">
        <v>0.44</v>
      </c>
      <c r="AS164" s="34">
        <v>0.39</v>
      </c>
      <c r="AT164" s="37"/>
    </row>
    <row r="165" spans="1:46" x14ac:dyDescent="0.25">
      <c r="A165" s="34" t="s">
        <v>20</v>
      </c>
      <c r="B165" s="34" t="s">
        <v>21</v>
      </c>
      <c r="C165" s="34">
        <v>0.4</v>
      </c>
      <c r="D165" s="34">
        <v>0.53</v>
      </c>
      <c r="E165" s="34">
        <v>0.59</v>
      </c>
      <c r="F165" s="34">
        <v>0.61</v>
      </c>
      <c r="G165" s="34">
        <v>0.65</v>
      </c>
      <c r="H165" s="34">
        <v>0.73</v>
      </c>
      <c r="I165" s="34">
        <v>1.36</v>
      </c>
      <c r="J165" s="34">
        <v>1.38</v>
      </c>
      <c r="K165" s="35">
        <v>0.85</v>
      </c>
      <c r="L165" s="34">
        <v>0.73</v>
      </c>
      <c r="M165" s="34">
        <v>0.9</v>
      </c>
      <c r="N165" s="34">
        <v>0.65</v>
      </c>
      <c r="O165" s="34">
        <v>0.57999999999999996</v>
      </c>
      <c r="P165" s="34">
        <v>0.48</v>
      </c>
      <c r="Q165" s="34">
        <v>0.5</v>
      </c>
      <c r="R165" s="34">
        <v>0.59</v>
      </c>
      <c r="S165" s="34">
        <v>0.52</v>
      </c>
      <c r="T165" s="34">
        <v>0.54</v>
      </c>
      <c r="U165" s="34">
        <v>0.47</v>
      </c>
      <c r="V165" s="34">
        <v>0.51</v>
      </c>
      <c r="W165" s="34">
        <v>0.54</v>
      </c>
      <c r="X165" s="34">
        <v>0.55000000000000004</v>
      </c>
      <c r="Y165" s="35">
        <v>0.6</v>
      </c>
      <c r="Z165" s="34">
        <v>0.7</v>
      </c>
      <c r="AA165" s="34">
        <v>0.81</v>
      </c>
      <c r="AB165" s="34">
        <v>0.76</v>
      </c>
      <c r="AC165" s="34">
        <v>0.87</v>
      </c>
      <c r="AD165" s="34">
        <v>0.79</v>
      </c>
      <c r="AE165" s="34">
        <v>0.87</v>
      </c>
      <c r="AF165" s="34">
        <v>0.55000000000000004</v>
      </c>
      <c r="AG165" s="34">
        <v>0.68</v>
      </c>
      <c r="AH165" s="34">
        <v>0.68</v>
      </c>
      <c r="AI165" s="34">
        <v>0.5</v>
      </c>
      <c r="AJ165" s="34">
        <v>0.41</v>
      </c>
      <c r="AK165" s="34">
        <v>0.32</v>
      </c>
      <c r="AL165" s="34">
        <v>0.52</v>
      </c>
      <c r="AM165" s="35">
        <v>0.46</v>
      </c>
      <c r="AN165" s="34">
        <v>0.37</v>
      </c>
      <c r="AO165" s="34">
        <v>0.16</v>
      </c>
      <c r="AP165" s="34">
        <v>0.16</v>
      </c>
      <c r="AQ165" s="34">
        <v>0.15</v>
      </c>
      <c r="AR165" s="34">
        <v>0.26</v>
      </c>
      <c r="AS165" s="34">
        <v>0.19</v>
      </c>
      <c r="AT165" s="37"/>
    </row>
    <row r="166" spans="1:46" x14ac:dyDescent="0.25">
      <c r="A166" s="34" t="s">
        <v>22</v>
      </c>
      <c r="B166" s="34" t="s">
        <v>23</v>
      </c>
      <c r="C166" s="34">
        <v>7.15</v>
      </c>
      <c r="D166" s="34">
        <v>7.34</v>
      </c>
      <c r="E166" s="34">
        <v>6.81</v>
      </c>
      <c r="F166" s="34">
        <v>6.77</v>
      </c>
      <c r="G166" s="34">
        <v>6.43</v>
      </c>
      <c r="H166" s="34">
        <v>6.23</v>
      </c>
      <c r="I166" s="34">
        <v>6.64</v>
      </c>
      <c r="J166" s="34">
        <v>6.85</v>
      </c>
      <c r="K166" s="35">
        <v>7.19</v>
      </c>
      <c r="L166" s="34">
        <v>6.79</v>
      </c>
      <c r="M166" s="34">
        <v>7.64</v>
      </c>
      <c r="N166" s="34">
        <v>8.5299999999999994</v>
      </c>
      <c r="O166" s="34">
        <v>8.4600000000000009</v>
      </c>
      <c r="P166" s="34">
        <v>8.09</v>
      </c>
      <c r="Q166" s="34">
        <v>7.83</v>
      </c>
      <c r="R166" s="34">
        <v>7.73</v>
      </c>
      <c r="S166" s="34">
        <v>8.06</v>
      </c>
      <c r="T166" s="34">
        <v>7.04</v>
      </c>
      <c r="U166" s="34">
        <v>7.46</v>
      </c>
      <c r="V166" s="34">
        <v>8.1199999999999992</v>
      </c>
      <c r="W166" s="34">
        <v>8.27</v>
      </c>
      <c r="X166" s="34">
        <v>8.11</v>
      </c>
      <c r="Y166" s="35">
        <v>8.4499999999999993</v>
      </c>
      <c r="Z166" s="34">
        <v>8.1199999999999992</v>
      </c>
      <c r="AA166" s="34">
        <v>9.3699999999999992</v>
      </c>
      <c r="AB166" s="34">
        <v>11.27</v>
      </c>
      <c r="AC166" s="34">
        <v>9.2799999999999994</v>
      </c>
      <c r="AD166" s="34">
        <v>8.61</v>
      </c>
      <c r="AE166" s="34">
        <v>7.44</v>
      </c>
      <c r="AF166" s="34">
        <v>8.09</v>
      </c>
      <c r="AG166" s="34">
        <v>7.42</v>
      </c>
      <c r="AH166" s="34">
        <v>7.76</v>
      </c>
      <c r="AI166" s="34">
        <v>8.73</v>
      </c>
      <c r="AJ166" s="34">
        <v>8.68</v>
      </c>
      <c r="AK166" s="34">
        <v>9.7899999999999991</v>
      </c>
      <c r="AL166" s="34">
        <v>9.27</v>
      </c>
      <c r="AM166" s="35">
        <v>7.99</v>
      </c>
      <c r="AN166" s="34">
        <v>8.1</v>
      </c>
      <c r="AO166" s="34">
        <v>7.71</v>
      </c>
      <c r="AP166" s="34">
        <v>5.42</v>
      </c>
      <c r="AQ166" s="34">
        <v>6.17</v>
      </c>
      <c r="AR166" s="34">
        <v>5.62</v>
      </c>
      <c r="AS166" s="34">
        <v>6.05</v>
      </c>
      <c r="AT166" s="37"/>
    </row>
    <row r="167" spans="1:46" x14ac:dyDescent="0.25">
      <c r="A167" s="35" t="s">
        <v>24</v>
      </c>
      <c r="B167" s="35" t="s">
        <v>25</v>
      </c>
      <c r="C167" s="34">
        <v>0</v>
      </c>
      <c r="D167" s="34">
        <v>0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  <c r="K167" s="35">
        <v>0</v>
      </c>
      <c r="L167" s="34">
        <v>0</v>
      </c>
      <c r="M167" s="34">
        <v>0</v>
      </c>
      <c r="N167" s="34">
        <v>0</v>
      </c>
      <c r="O167" s="34">
        <v>0</v>
      </c>
      <c r="P167" s="34">
        <v>0</v>
      </c>
      <c r="Q167" s="34">
        <v>0</v>
      </c>
      <c r="R167" s="34">
        <v>0</v>
      </c>
      <c r="S167" s="34">
        <v>0</v>
      </c>
      <c r="T167" s="34">
        <v>0</v>
      </c>
      <c r="U167" s="34">
        <v>0</v>
      </c>
      <c r="V167" s="34">
        <v>0</v>
      </c>
      <c r="W167" s="34">
        <v>0</v>
      </c>
      <c r="X167" s="34">
        <v>0</v>
      </c>
      <c r="Y167" s="35">
        <v>0</v>
      </c>
      <c r="Z167" s="34">
        <v>0</v>
      </c>
      <c r="AA167" s="34">
        <v>0</v>
      </c>
      <c r="AB167" s="34">
        <v>0</v>
      </c>
      <c r="AC167" s="34">
        <v>0</v>
      </c>
      <c r="AD167" s="34">
        <v>0</v>
      </c>
      <c r="AE167" s="34">
        <v>0</v>
      </c>
      <c r="AF167" s="34">
        <v>0</v>
      </c>
      <c r="AG167" s="34">
        <v>0</v>
      </c>
      <c r="AH167" s="34">
        <v>0</v>
      </c>
      <c r="AI167" s="34">
        <v>0</v>
      </c>
      <c r="AJ167" s="34">
        <v>0</v>
      </c>
      <c r="AK167" s="34">
        <v>0</v>
      </c>
      <c r="AL167" s="34">
        <v>0</v>
      </c>
      <c r="AM167" s="35">
        <v>0</v>
      </c>
      <c r="AN167" s="34">
        <v>0</v>
      </c>
      <c r="AO167" s="34">
        <v>0</v>
      </c>
      <c r="AP167" s="34">
        <v>0</v>
      </c>
      <c r="AQ167" s="34">
        <v>0</v>
      </c>
      <c r="AR167" s="34">
        <v>0</v>
      </c>
      <c r="AS167" s="34">
        <v>0</v>
      </c>
      <c r="AT167" s="37"/>
    </row>
    <row r="168" spans="1:46" x14ac:dyDescent="0.25">
      <c r="A168" s="34" t="s">
        <v>26</v>
      </c>
      <c r="B168" s="34" t="s">
        <v>27</v>
      </c>
      <c r="C168" s="34">
        <v>1.02</v>
      </c>
      <c r="D168" s="34">
        <v>0.86</v>
      </c>
      <c r="E168" s="34">
        <v>1.22</v>
      </c>
      <c r="F168" s="34">
        <v>1.01</v>
      </c>
      <c r="G168" s="34">
        <v>1.0900000000000001</v>
      </c>
      <c r="H168" s="34">
        <v>1.32</v>
      </c>
      <c r="I168" s="34">
        <v>1.19</v>
      </c>
      <c r="J168" s="34">
        <v>1.42</v>
      </c>
      <c r="K168" s="35">
        <v>1.21</v>
      </c>
      <c r="L168" s="34">
        <v>1.33</v>
      </c>
      <c r="M168" s="34">
        <v>0.94</v>
      </c>
      <c r="N168" s="34">
        <v>0.8</v>
      </c>
      <c r="O168" s="34">
        <v>0.75</v>
      </c>
      <c r="P168" s="34">
        <v>0.87</v>
      </c>
      <c r="Q168" s="34">
        <v>0.72</v>
      </c>
      <c r="R168" s="34">
        <v>0.63</v>
      </c>
      <c r="S168" s="34">
        <v>0.54</v>
      </c>
      <c r="T168" s="34">
        <v>0.4</v>
      </c>
      <c r="U168" s="34">
        <v>0.33</v>
      </c>
      <c r="V168" s="34">
        <v>0.39</v>
      </c>
      <c r="W168" s="34">
        <v>0.4</v>
      </c>
      <c r="X168" s="34">
        <v>0.39</v>
      </c>
      <c r="Y168" s="35">
        <v>0.38</v>
      </c>
      <c r="Z168" s="34">
        <v>0.3</v>
      </c>
      <c r="AA168" s="34">
        <v>0.68</v>
      </c>
      <c r="AB168" s="34">
        <v>1.2</v>
      </c>
      <c r="AC168" s="34">
        <v>1.57</v>
      </c>
      <c r="AD168" s="34">
        <v>2.0499999999999998</v>
      </c>
      <c r="AE168" s="34">
        <v>1.78</v>
      </c>
      <c r="AF168" s="34">
        <v>1.62</v>
      </c>
      <c r="AG168" s="34">
        <v>1.29</v>
      </c>
      <c r="AH168" s="34">
        <v>1.37</v>
      </c>
      <c r="AI168" s="34">
        <v>1.42</v>
      </c>
      <c r="AJ168" s="34">
        <v>1.07</v>
      </c>
      <c r="AK168" s="34">
        <v>1.07</v>
      </c>
      <c r="AL168" s="34">
        <v>1.25</v>
      </c>
      <c r="AM168" s="35">
        <v>0.9</v>
      </c>
      <c r="AN168" s="34">
        <v>1.1000000000000001</v>
      </c>
      <c r="AO168" s="34">
        <v>0.65</v>
      </c>
      <c r="AP168" s="34">
        <v>1.08</v>
      </c>
      <c r="AQ168" s="34">
        <v>1.07</v>
      </c>
      <c r="AR168" s="34">
        <v>1</v>
      </c>
      <c r="AS168" s="34">
        <v>1.23</v>
      </c>
      <c r="AT168" s="37"/>
    </row>
    <row r="169" spans="1:46" x14ac:dyDescent="0.25">
      <c r="A169" s="34" t="s">
        <v>28</v>
      </c>
      <c r="B169" s="34" t="s">
        <v>29</v>
      </c>
      <c r="C169" s="34">
        <v>6.14</v>
      </c>
      <c r="D169" s="34">
        <v>4.3</v>
      </c>
      <c r="E169" s="34">
        <v>4.95</v>
      </c>
      <c r="F169" s="34">
        <v>5.97</v>
      </c>
      <c r="G169" s="34">
        <v>5.9</v>
      </c>
      <c r="H169" s="34">
        <v>5.57</v>
      </c>
      <c r="I169" s="34">
        <v>5.1100000000000003</v>
      </c>
      <c r="J169" s="34">
        <v>4.91</v>
      </c>
      <c r="K169" s="35">
        <v>4.42</v>
      </c>
      <c r="L169" s="34">
        <v>5.56</v>
      </c>
      <c r="M169" s="34">
        <v>5.0599999999999996</v>
      </c>
      <c r="N169" s="34">
        <v>4.71</v>
      </c>
      <c r="O169" s="34">
        <v>4.5999999999999996</v>
      </c>
      <c r="P169" s="34">
        <v>4.3</v>
      </c>
      <c r="Q169" s="34">
        <v>3.44</v>
      </c>
      <c r="R169" s="34">
        <v>2.87</v>
      </c>
      <c r="S169" s="34">
        <v>2.77</v>
      </c>
      <c r="T169" s="34">
        <v>2.0299999999999998</v>
      </c>
      <c r="U169" s="34">
        <v>1.7</v>
      </c>
      <c r="V169" s="34">
        <v>1.78</v>
      </c>
      <c r="W169" s="34">
        <v>1.85</v>
      </c>
      <c r="X169" s="34">
        <v>2.2200000000000002</v>
      </c>
      <c r="Y169" s="35">
        <v>2.44</v>
      </c>
      <c r="Z169" s="34">
        <v>2.46</v>
      </c>
      <c r="AA169" s="34">
        <v>3.6</v>
      </c>
      <c r="AB169" s="34">
        <v>7.78</v>
      </c>
      <c r="AC169" s="34">
        <v>8.34</v>
      </c>
      <c r="AD169" s="34">
        <v>11.56</v>
      </c>
      <c r="AE169" s="34">
        <v>11.07</v>
      </c>
      <c r="AF169" s="34">
        <v>10.029999999999999</v>
      </c>
      <c r="AG169" s="34">
        <v>8.5399999999999991</v>
      </c>
      <c r="AH169" s="34">
        <v>9.08</v>
      </c>
      <c r="AI169" s="34">
        <v>7.93</v>
      </c>
      <c r="AJ169" s="34">
        <v>8.41</v>
      </c>
      <c r="AK169" s="34">
        <v>8.3000000000000007</v>
      </c>
      <c r="AL169" s="34">
        <v>8.7799999999999994</v>
      </c>
      <c r="AM169" s="35">
        <v>9.69</v>
      </c>
      <c r="AN169" s="34">
        <v>8.94</v>
      </c>
      <c r="AO169" s="34">
        <v>8.33</v>
      </c>
      <c r="AP169" s="34">
        <v>9.49</v>
      </c>
      <c r="AQ169" s="34">
        <v>8.91</v>
      </c>
      <c r="AR169" s="34">
        <v>8.94</v>
      </c>
      <c r="AS169" s="34">
        <v>8.49</v>
      </c>
      <c r="AT169" s="37"/>
    </row>
    <row r="170" spans="1:46" x14ac:dyDescent="0.25">
      <c r="A170" s="34" t="s">
        <v>30</v>
      </c>
      <c r="B170" s="34" t="s">
        <v>31</v>
      </c>
      <c r="C170" s="34">
        <v>0.06</v>
      </c>
      <c r="D170" s="34">
        <v>0.1</v>
      </c>
      <c r="E170" s="34">
        <v>0.13</v>
      </c>
      <c r="F170" s="34">
        <v>0.1</v>
      </c>
      <c r="G170" s="34">
        <v>0.09</v>
      </c>
      <c r="H170" s="34">
        <v>0.18</v>
      </c>
      <c r="I170" s="34">
        <v>0.16</v>
      </c>
      <c r="J170" s="34">
        <v>0.16</v>
      </c>
      <c r="K170" s="35">
        <v>0.15</v>
      </c>
      <c r="L170" s="34">
        <v>0.17</v>
      </c>
      <c r="M170" s="34">
        <v>7.0000000000000007E-2</v>
      </c>
      <c r="N170" s="34">
        <v>0.2</v>
      </c>
      <c r="O170" s="34">
        <v>0.13</v>
      </c>
      <c r="P170" s="34">
        <v>0.11</v>
      </c>
      <c r="Q170" s="34">
        <v>0.09</v>
      </c>
      <c r="R170" s="34">
        <v>0.12</v>
      </c>
      <c r="S170" s="34">
        <v>0.08</v>
      </c>
      <c r="T170" s="34">
        <v>7.0000000000000007E-2</v>
      </c>
      <c r="U170" s="34">
        <v>7.0000000000000007E-2</v>
      </c>
      <c r="V170" s="34">
        <v>7.0000000000000007E-2</v>
      </c>
      <c r="W170" s="34">
        <v>0.06</v>
      </c>
      <c r="X170" s="34">
        <v>0.06</v>
      </c>
      <c r="Y170" s="35">
        <v>0.08</v>
      </c>
      <c r="Z170" s="34">
        <v>0.06</v>
      </c>
      <c r="AA170" s="34">
        <v>0.11</v>
      </c>
      <c r="AB170" s="34">
        <v>0.15</v>
      </c>
      <c r="AC170" s="34">
        <v>0.34</v>
      </c>
      <c r="AD170" s="34">
        <v>0.35</v>
      </c>
      <c r="AE170" s="34">
        <v>0.39</v>
      </c>
      <c r="AF170" s="34">
        <v>0.41</v>
      </c>
      <c r="AG170" s="34">
        <v>0.44</v>
      </c>
      <c r="AH170" s="34">
        <v>0.34</v>
      </c>
      <c r="AI170" s="34">
        <v>0.25</v>
      </c>
      <c r="AJ170" s="34">
        <v>0.15</v>
      </c>
      <c r="AK170" s="34">
        <v>0.16</v>
      </c>
      <c r="AL170" s="34">
        <v>0.08</v>
      </c>
      <c r="AM170" s="35">
        <v>0.11</v>
      </c>
      <c r="AN170" s="34">
        <v>0.17</v>
      </c>
      <c r="AO170" s="34">
        <v>0.14000000000000001</v>
      </c>
      <c r="AP170" s="34">
        <v>0.2</v>
      </c>
      <c r="AQ170" s="34">
        <v>0.06</v>
      </c>
      <c r="AR170" s="34">
        <v>0.13</v>
      </c>
      <c r="AS170" s="34">
        <v>0.05</v>
      </c>
      <c r="AT170" s="37"/>
    </row>
    <row r="171" spans="1:46" x14ac:dyDescent="0.25">
      <c r="A171" s="34" t="s">
        <v>32</v>
      </c>
      <c r="B171" s="34" t="s">
        <v>33</v>
      </c>
      <c r="C171" s="34">
        <v>0.75</v>
      </c>
      <c r="D171" s="34">
        <v>0.7</v>
      </c>
      <c r="E171" s="34">
        <v>0.57999999999999996</v>
      </c>
      <c r="F171" s="34">
        <v>0.56000000000000005</v>
      </c>
      <c r="G171" s="34">
        <v>0.67</v>
      </c>
      <c r="H171" s="34">
        <v>0.7</v>
      </c>
      <c r="I171" s="34">
        <v>0.98</v>
      </c>
      <c r="J171" s="34">
        <v>0.96</v>
      </c>
      <c r="K171" s="35">
        <v>1.02</v>
      </c>
      <c r="L171" s="34">
        <v>1.04</v>
      </c>
      <c r="M171" s="34">
        <v>0.86</v>
      </c>
      <c r="N171" s="34">
        <v>0.57999999999999996</v>
      </c>
      <c r="O171" s="34">
        <v>0.56999999999999995</v>
      </c>
      <c r="P171" s="34">
        <v>0.45</v>
      </c>
      <c r="Q171" s="34">
        <v>0.64</v>
      </c>
      <c r="R171" s="34">
        <v>0.5</v>
      </c>
      <c r="S171" s="34">
        <v>0.56000000000000005</v>
      </c>
      <c r="T171" s="34">
        <v>0.53</v>
      </c>
      <c r="U171" s="34">
        <v>0.6</v>
      </c>
      <c r="V171" s="34">
        <v>0.67</v>
      </c>
      <c r="W171" s="34">
        <v>0.56000000000000005</v>
      </c>
      <c r="X171" s="34">
        <v>0.68</v>
      </c>
      <c r="Y171" s="35">
        <v>0.65</v>
      </c>
      <c r="Z171" s="34">
        <v>0.69</v>
      </c>
      <c r="AA171" s="34">
        <v>0.94</v>
      </c>
      <c r="AB171" s="34">
        <v>1.32</v>
      </c>
      <c r="AC171" s="34">
        <v>1.1599999999999999</v>
      </c>
      <c r="AD171" s="34">
        <v>1.1399999999999999</v>
      </c>
      <c r="AE171" s="34">
        <v>1.34</v>
      </c>
      <c r="AF171" s="34">
        <v>1.1200000000000001</v>
      </c>
      <c r="AG171" s="34">
        <v>0.83</v>
      </c>
      <c r="AH171" s="34">
        <v>0.77</v>
      </c>
      <c r="AI171" s="34">
        <v>0.94</v>
      </c>
      <c r="AJ171" s="34">
        <v>0.75</v>
      </c>
      <c r="AK171" s="34">
        <v>0.5</v>
      </c>
      <c r="AL171" s="34">
        <v>0.71</v>
      </c>
      <c r="AM171" s="35">
        <v>0.89</v>
      </c>
      <c r="AN171" s="34">
        <v>0.83</v>
      </c>
      <c r="AO171" s="34">
        <v>0.61</v>
      </c>
      <c r="AP171" s="34">
        <v>0.78</v>
      </c>
      <c r="AQ171" s="34">
        <v>0.71</v>
      </c>
      <c r="AR171" s="34">
        <v>0.79</v>
      </c>
      <c r="AS171" s="34">
        <v>0.72</v>
      </c>
      <c r="AT171" s="37"/>
    </row>
    <row r="172" spans="1:46" x14ac:dyDescent="0.25">
      <c r="A172" s="34" t="s">
        <v>34</v>
      </c>
      <c r="B172" s="34" t="s">
        <v>35</v>
      </c>
      <c r="C172" s="34">
        <v>7.6</v>
      </c>
      <c r="D172" s="34">
        <v>8.5399999999999991</v>
      </c>
      <c r="E172" s="34">
        <v>7.48</v>
      </c>
      <c r="F172" s="34">
        <v>7.32</v>
      </c>
      <c r="G172" s="34">
        <v>6.85</v>
      </c>
      <c r="H172" s="34">
        <v>6.9</v>
      </c>
      <c r="I172" s="34">
        <v>6.15</v>
      </c>
      <c r="J172" s="34">
        <v>6.37</v>
      </c>
      <c r="K172" s="35">
        <v>6.72</v>
      </c>
      <c r="L172" s="34">
        <v>5.73</v>
      </c>
      <c r="M172" s="34">
        <v>7.84</v>
      </c>
      <c r="N172" s="34">
        <v>8.5299999999999994</v>
      </c>
      <c r="O172" s="34">
        <v>8.1999999999999993</v>
      </c>
      <c r="P172" s="34">
        <v>9.7799999999999994</v>
      </c>
      <c r="Q172" s="34">
        <v>11.39</v>
      </c>
      <c r="R172" s="34">
        <v>13.32</v>
      </c>
      <c r="S172" s="34">
        <v>13.97</v>
      </c>
      <c r="T172" s="34">
        <v>14.97</v>
      </c>
      <c r="U172" s="34">
        <v>15.03</v>
      </c>
      <c r="V172" s="34">
        <v>14</v>
      </c>
      <c r="W172" s="34">
        <v>12.89</v>
      </c>
      <c r="X172" s="34">
        <v>11.03</v>
      </c>
      <c r="Y172" s="35">
        <v>9.32</v>
      </c>
      <c r="Z172" s="34">
        <v>8.51</v>
      </c>
      <c r="AA172" s="34">
        <v>7.68</v>
      </c>
      <c r="AB172" s="34">
        <v>6.89</v>
      </c>
      <c r="AC172" s="34">
        <v>5.75</v>
      </c>
      <c r="AD172" s="34">
        <v>4.26</v>
      </c>
      <c r="AE172" s="34">
        <v>4.3</v>
      </c>
      <c r="AF172" s="34">
        <v>4.97</v>
      </c>
      <c r="AG172" s="34">
        <v>5.72</v>
      </c>
      <c r="AH172" s="34">
        <v>6.46</v>
      </c>
      <c r="AI172" s="34">
        <v>7.23</v>
      </c>
      <c r="AJ172" s="34">
        <v>6.82</v>
      </c>
      <c r="AK172" s="34">
        <v>7.44</v>
      </c>
      <c r="AL172" s="34">
        <v>7.8</v>
      </c>
      <c r="AM172" s="35">
        <v>8.23</v>
      </c>
      <c r="AN172" s="34">
        <v>6.91</v>
      </c>
      <c r="AO172" s="34">
        <v>7.54</v>
      </c>
      <c r="AP172" s="34">
        <v>5.42</v>
      </c>
      <c r="AQ172" s="34">
        <v>5.27</v>
      </c>
      <c r="AR172" s="34">
        <v>5.22</v>
      </c>
      <c r="AS172" s="34">
        <v>5.66</v>
      </c>
      <c r="AT172" s="37"/>
    </row>
    <row r="173" spans="1:46" x14ac:dyDescent="0.25">
      <c r="A173" s="34" t="s">
        <v>36</v>
      </c>
      <c r="B173" s="34" t="s">
        <v>37</v>
      </c>
      <c r="C173" s="34">
        <v>1.43</v>
      </c>
      <c r="D173" s="34">
        <v>1.66</v>
      </c>
      <c r="E173" s="34">
        <v>1.25</v>
      </c>
      <c r="F173" s="34">
        <v>1.47</v>
      </c>
      <c r="G173" s="34">
        <v>1.35</v>
      </c>
      <c r="H173" s="34">
        <v>1.54</v>
      </c>
      <c r="I173" s="34">
        <v>1.96</v>
      </c>
      <c r="J173" s="34">
        <v>1.88</v>
      </c>
      <c r="K173" s="35">
        <v>2.1</v>
      </c>
      <c r="L173" s="34">
        <v>1.71</v>
      </c>
      <c r="M173" s="34">
        <v>1.91</v>
      </c>
      <c r="N173" s="34">
        <v>2.59</v>
      </c>
      <c r="O173" s="34">
        <v>2.3199999999999998</v>
      </c>
      <c r="P173" s="34">
        <v>2.81</v>
      </c>
      <c r="Q173" s="34">
        <v>2.6</v>
      </c>
      <c r="R173" s="34">
        <v>2.71</v>
      </c>
      <c r="S173" s="34">
        <v>2.74</v>
      </c>
      <c r="T173" s="34">
        <v>2.4500000000000002</v>
      </c>
      <c r="U173" s="34">
        <v>2.69</v>
      </c>
      <c r="V173" s="34">
        <v>2.87</v>
      </c>
      <c r="W173" s="34">
        <v>2.99</v>
      </c>
      <c r="X173" s="34">
        <v>2.92</v>
      </c>
      <c r="Y173" s="35">
        <v>2.68</v>
      </c>
      <c r="Z173" s="34">
        <v>3.18</v>
      </c>
      <c r="AA173" s="34">
        <v>2.89</v>
      </c>
      <c r="AB173" s="34">
        <v>2.41</v>
      </c>
      <c r="AC173" s="34">
        <v>1.86</v>
      </c>
      <c r="AD173" s="34">
        <v>1.49</v>
      </c>
      <c r="AE173" s="34">
        <v>1.44</v>
      </c>
      <c r="AF173" s="34">
        <v>1.55</v>
      </c>
      <c r="AG173" s="34">
        <v>1.3</v>
      </c>
      <c r="AH173" s="34">
        <v>1.3</v>
      </c>
      <c r="AI173" s="34">
        <v>1.22</v>
      </c>
      <c r="AJ173" s="34">
        <v>1.42</v>
      </c>
      <c r="AK173" s="34">
        <v>1.5</v>
      </c>
      <c r="AL173" s="34">
        <v>1.54</v>
      </c>
      <c r="AM173" s="35">
        <v>1.64</v>
      </c>
      <c r="AN173" s="34">
        <v>1.57</v>
      </c>
      <c r="AO173" s="34">
        <v>1.59</v>
      </c>
      <c r="AP173" s="34">
        <v>1.27</v>
      </c>
      <c r="AQ173" s="34">
        <v>1.52</v>
      </c>
      <c r="AR173" s="34">
        <v>1.26</v>
      </c>
      <c r="AS173" s="34">
        <v>1.82</v>
      </c>
      <c r="AT173" s="37"/>
    </row>
    <row r="174" spans="1:46" x14ac:dyDescent="0.25">
      <c r="A174" s="34" t="s">
        <v>38</v>
      </c>
      <c r="B174" s="34" t="s">
        <v>39</v>
      </c>
      <c r="C174" s="34">
        <v>3.77</v>
      </c>
      <c r="D174" s="34">
        <v>2.2599999999999998</v>
      </c>
      <c r="E174" s="34">
        <v>2.68</v>
      </c>
      <c r="F174" s="34">
        <v>3.82</v>
      </c>
      <c r="G174" s="34">
        <v>3.5</v>
      </c>
      <c r="H174" s="34">
        <v>3.57</v>
      </c>
      <c r="I174" s="34">
        <v>3.34</v>
      </c>
      <c r="J174" s="34">
        <v>3.31</v>
      </c>
      <c r="K174" s="35">
        <v>3.03</v>
      </c>
      <c r="L174" s="34">
        <v>3.63</v>
      </c>
      <c r="M174" s="34">
        <v>2.8</v>
      </c>
      <c r="N174" s="34">
        <v>3.22</v>
      </c>
      <c r="O174" s="34">
        <v>3.3</v>
      </c>
      <c r="P174" s="34">
        <v>3.18</v>
      </c>
      <c r="Q174" s="34">
        <v>2.93</v>
      </c>
      <c r="R174" s="34">
        <v>2.3199999999999998</v>
      </c>
      <c r="S174" s="34">
        <v>2.0099999999999998</v>
      </c>
      <c r="T174" s="34">
        <v>1.29</v>
      </c>
      <c r="U174" s="34">
        <v>1.07</v>
      </c>
      <c r="V174" s="34">
        <v>1.06</v>
      </c>
      <c r="W174" s="34">
        <v>1</v>
      </c>
      <c r="X174" s="34">
        <v>1.08</v>
      </c>
      <c r="Y174" s="35">
        <v>1.06</v>
      </c>
      <c r="Z174" s="34">
        <v>1.38</v>
      </c>
      <c r="AA174" s="34">
        <v>2.95</v>
      </c>
      <c r="AB174" s="34">
        <v>2.61</v>
      </c>
      <c r="AC174" s="34">
        <v>2.89</v>
      </c>
      <c r="AD174" s="34">
        <v>2.97</v>
      </c>
      <c r="AE174" s="34">
        <v>3.34</v>
      </c>
      <c r="AF174" s="34">
        <v>3.32</v>
      </c>
      <c r="AG174" s="34">
        <v>3.17</v>
      </c>
      <c r="AH174" s="34">
        <v>3.18</v>
      </c>
      <c r="AI174" s="34">
        <v>2.93</v>
      </c>
      <c r="AJ174" s="34">
        <v>2.58</v>
      </c>
      <c r="AK174" s="34">
        <v>2.23</v>
      </c>
      <c r="AL174" s="34">
        <v>2.7</v>
      </c>
      <c r="AM174" s="35">
        <v>3.25</v>
      </c>
      <c r="AN174" s="34">
        <v>4.26</v>
      </c>
      <c r="AO174" s="34">
        <v>3.57</v>
      </c>
      <c r="AP174" s="34">
        <v>2.73</v>
      </c>
      <c r="AQ174" s="34">
        <v>3.3</v>
      </c>
      <c r="AR174" s="34">
        <v>3.51</v>
      </c>
      <c r="AS174" s="34">
        <v>3.11</v>
      </c>
      <c r="AT174" s="37"/>
    </row>
    <row r="175" spans="1:46" x14ac:dyDescent="0.25">
      <c r="A175" s="34" t="s">
        <v>40</v>
      </c>
      <c r="B175" s="34" t="s">
        <v>41</v>
      </c>
      <c r="C175" s="34">
        <v>7.69</v>
      </c>
      <c r="D175" s="34">
        <v>4.09</v>
      </c>
      <c r="E175" s="34">
        <v>5.42</v>
      </c>
      <c r="F175" s="34">
        <v>6.84</v>
      </c>
      <c r="G175" s="34">
        <v>7.18</v>
      </c>
      <c r="H175" s="34">
        <v>6.56</v>
      </c>
      <c r="I175" s="34">
        <v>6.27</v>
      </c>
      <c r="J175" s="34">
        <v>5.96</v>
      </c>
      <c r="K175" s="35">
        <v>5.29</v>
      </c>
      <c r="L175" s="34">
        <v>6.62</v>
      </c>
      <c r="M175" s="34">
        <v>5.32</v>
      </c>
      <c r="N175" s="34">
        <v>5.32</v>
      </c>
      <c r="O175" s="34">
        <v>5.96</v>
      </c>
      <c r="P175" s="34">
        <v>5.42</v>
      </c>
      <c r="Q175" s="34">
        <v>4.53</v>
      </c>
      <c r="R175" s="34">
        <v>3.56</v>
      </c>
      <c r="S175" s="34">
        <v>2.74</v>
      </c>
      <c r="T175" s="34">
        <v>1.96</v>
      </c>
      <c r="U175" s="34">
        <v>1.59</v>
      </c>
      <c r="V175" s="34">
        <v>1.48</v>
      </c>
      <c r="W175" s="34">
        <v>1.44</v>
      </c>
      <c r="X175" s="34">
        <v>1.46</v>
      </c>
      <c r="Y175" s="35">
        <v>1.39</v>
      </c>
      <c r="Z175" s="34">
        <v>1.34</v>
      </c>
      <c r="AA175" s="34">
        <v>4.41</v>
      </c>
      <c r="AB175" s="34">
        <v>6.12</v>
      </c>
      <c r="AC175" s="34">
        <v>7.34</v>
      </c>
      <c r="AD175" s="34">
        <v>8.59</v>
      </c>
      <c r="AE175" s="34">
        <v>9.26</v>
      </c>
      <c r="AF175" s="34">
        <v>9.6</v>
      </c>
      <c r="AG175" s="34">
        <v>8.85</v>
      </c>
      <c r="AH175" s="34">
        <v>9.1</v>
      </c>
      <c r="AI175" s="34">
        <v>7.82</v>
      </c>
      <c r="AJ175" s="34">
        <v>6.97</v>
      </c>
      <c r="AK175" s="34">
        <v>7.75</v>
      </c>
      <c r="AL175" s="34">
        <v>8.6300000000000008</v>
      </c>
      <c r="AM175" s="35">
        <v>8.84</v>
      </c>
      <c r="AN175" s="34">
        <v>9.27</v>
      </c>
      <c r="AO175" s="34">
        <v>9.91</v>
      </c>
      <c r="AP175" s="34">
        <v>14.81</v>
      </c>
      <c r="AQ175" s="34">
        <v>13.83</v>
      </c>
      <c r="AR175" s="34">
        <v>14.25</v>
      </c>
      <c r="AS175" s="34">
        <v>13.54</v>
      </c>
      <c r="AT175" s="37"/>
    </row>
    <row r="176" spans="1:46" x14ac:dyDescent="0.25">
      <c r="A176" s="34" t="s">
        <v>42</v>
      </c>
      <c r="B176" s="34" t="s">
        <v>43</v>
      </c>
      <c r="C176" s="34">
        <v>0.18</v>
      </c>
      <c r="D176" s="34">
        <v>0.26</v>
      </c>
      <c r="E176" s="34">
        <v>0.1</v>
      </c>
      <c r="F176" s="34">
        <v>0.16</v>
      </c>
      <c r="G176" s="34">
        <v>0.17</v>
      </c>
      <c r="H176" s="34">
        <v>0.14000000000000001</v>
      </c>
      <c r="I176" s="34">
        <v>0.19</v>
      </c>
      <c r="J176" s="34">
        <v>0.16</v>
      </c>
      <c r="K176" s="35">
        <v>0.2</v>
      </c>
      <c r="L176" s="34">
        <v>0.15</v>
      </c>
      <c r="M176" s="34">
        <v>0.14000000000000001</v>
      </c>
      <c r="N176" s="34">
        <v>0.14000000000000001</v>
      </c>
      <c r="O176" s="34">
        <v>0.12</v>
      </c>
      <c r="P176" s="34">
        <v>0.09</v>
      </c>
      <c r="Q176" s="34">
        <v>0.12</v>
      </c>
      <c r="R176" s="34">
        <v>0.06</v>
      </c>
      <c r="S176" s="34">
        <v>0.09</v>
      </c>
      <c r="T176" s="34">
        <v>7.0000000000000007E-2</v>
      </c>
      <c r="U176" s="34">
        <v>7.0000000000000007E-2</v>
      </c>
      <c r="V176" s="34">
        <v>0.09</v>
      </c>
      <c r="W176" s="34">
        <v>0.11</v>
      </c>
      <c r="X176" s="34">
        <v>0.08</v>
      </c>
      <c r="Y176" s="35">
        <v>0.08</v>
      </c>
      <c r="Z176" s="34">
        <v>0.09</v>
      </c>
      <c r="AA176" s="34">
        <v>0.09</v>
      </c>
      <c r="AB176" s="34">
        <v>0.22</v>
      </c>
      <c r="AC176" s="34">
        <v>0.45</v>
      </c>
      <c r="AD176" s="34">
        <v>0.33</v>
      </c>
      <c r="AE176" s="34">
        <v>0.37</v>
      </c>
      <c r="AF176" s="34">
        <v>0.42</v>
      </c>
      <c r="AG176" s="34">
        <v>0.28999999999999998</v>
      </c>
      <c r="AH176" s="34">
        <v>0.18</v>
      </c>
      <c r="AI176" s="34">
        <v>0.27</v>
      </c>
      <c r="AJ176" s="34">
        <v>0.11</v>
      </c>
      <c r="AK176" s="34">
        <v>7.0000000000000007E-2</v>
      </c>
      <c r="AL176" s="34">
        <v>0.16</v>
      </c>
      <c r="AM176" s="35">
        <v>0.08</v>
      </c>
      <c r="AN176" s="34">
        <v>0.15</v>
      </c>
      <c r="AO176" s="34">
        <v>0.16</v>
      </c>
      <c r="AP176" s="34">
        <v>0.14000000000000001</v>
      </c>
      <c r="AQ176" s="34">
        <v>0.24</v>
      </c>
      <c r="AR176" s="34">
        <v>0.1</v>
      </c>
      <c r="AS176" s="34">
        <v>0.16</v>
      </c>
      <c r="AT176" s="37"/>
    </row>
    <row r="177" spans="1:46" x14ac:dyDescent="0.25">
      <c r="AT177" s="37"/>
    </row>
    <row r="178" spans="1:46" x14ac:dyDescent="0.25">
      <c r="A178" s="34" t="s">
        <v>2</v>
      </c>
      <c r="B178" s="34" t="s">
        <v>3</v>
      </c>
      <c r="C178" s="34">
        <v>9.17</v>
      </c>
      <c r="D178" s="34">
        <v>16.53</v>
      </c>
      <c r="E178" s="34">
        <v>14.67</v>
      </c>
      <c r="F178" s="34">
        <v>14.24</v>
      </c>
      <c r="G178" s="34">
        <v>13.26</v>
      </c>
      <c r="H178" s="34">
        <v>15.14</v>
      </c>
      <c r="I178" s="34">
        <v>16.22</v>
      </c>
      <c r="J178" s="34">
        <v>17.62</v>
      </c>
      <c r="K178" s="35">
        <v>18.649999999999999</v>
      </c>
      <c r="L178" s="34">
        <v>16.510000000000002</v>
      </c>
      <c r="M178" s="34">
        <v>15.54</v>
      </c>
      <c r="N178" s="34">
        <v>16.29</v>
      </c>
      <c r="O178" s="34">
        <v>15.94</v>
      </c>
      <c r="P178" s="34">
        <v>15.75</v>
      </c>
      <c r="Q178" s="34">
        <v>17.3</v>
      </c>
      <c r="R178" s="34">
        <v>18.82</v>
      </c>
      <c r="S178" s="34">
        <v>19.78</v>
      </c>
      <c r="T178" s="34">
        <v>21.21</v>
      </c>
      <c r="U178" s="34">
        <v>22.6</v>
      </c>
      <c r="V178" s="34">
        <v>23.15</v>
      </c>
      <c r="W178" s="34">
        <v>24.3</v>
      </c>
      <c r="X178" s="34">
        <v>25.59</v>
      </c>
      <c r="Y178" s="35">
        <v>26.04</v>
      </c>
      <c r="Z178" s="34">
        <v>24.02</v>
      </c>
      <c r="AA178" s="34">
        <v>17.670000000000002</v>
      </c>
      <c r="AB178" s="34">
        <v>9.0500000000000007</v>
      </c>
      <c r="AC178" s="34">
        <v>7.2</v>
      </c>
      <c r="AD178" s="34">
        <v>4.8499999999999996</v>
      </c>
      <c r="AE178" s="34">
        <v>3.56</v>
      </c>
      <c r="AF178" s="34">
        <v>3.29</v>
      </c>
      <c r="AG178" s="34">
        <v>3.41</v>
      </c>
      <c r="AH178" s="34">
        <v>3.69</v>
      </c>
      <c r="AI178" s="34">
        <v>3.5</v>
      </c>
      <c r="AJ178" s="34">
        <v>4.18</v>
      </c>
      <c r="AK178" s="34">
        <v>4.88</v>
      </c>
      <c r="AL178" s="34">
        <v>6.04</v>
      </c>
      <c r="AM178" s="35">
        <v>5.49</v>
      </c>
      <c r="AN178" s="34">
        <v>5.75</v>
      </c>
      <c r="AO178" s="34">
        <v>6.01</v>
      </c>
      <c r="AP178" s="34">
        <v>3.61</v>
      </c>
      <c r="AQ178" s="34">
        <v>3.44</v>
      </c>
      <c r="AR178" s="34">
        <v>4.3499999999999996</v>
      </c>
      <c r="AS178" s="34">
        <v>4.34</v>
      </c>
      <c r="AT178" s="37"/>
    </row>
    <row r="179" spans="1:46" x14ac:dyDescent="0.25">
      <c r="A179" s="34" t="s">
        <v>4</v>
      </c>
      <c r="B179" s="34" t="s">
        <v>5</v>
      </c>
      <c r="C179" s="34">
        <v>0.28000000000000003</v>
      </c>
      <c r="D179" s="34">
        <v>0.41</v>
      </c>
      <c r="E179" s="34">
        <v>0.38</v>
      </c>
      <c r="F179" s="34">
        <v>0.42</v>
      </c>
      <c r="G179" s="34">
        <v>0.39</v>
      </c>
      <c r="H179" s="34">
        <v>0.56999999999999995</v>
      </c>
      <c r="I179" s="34">
        <v>0.56999999999999995</v>
      </c>
      <c r="J179" s="34">
        <v>0.69</v>
      </c>
      <c r="K179" s="35">
        <v>0.78</v>
      </c>
      <c r="L179" s="34">
        <v>0.71</v>
      </c>
      <c r="M179" s="34">
        <v>0.35</v>
      </c>
      <c r="N179" s="34">
        <v>0.21</v>
      </c>
      <c r="O179" s="34">
        <v>0.26</v>
      </c>
      <c r="P179" s="34">
        <v>0.17</v>
      </c>
      <c r="Q179" s="34">
        <v>0.27</v>
      </c>
      <c r="R179" s="34">
        <v>0.26</v>
      </c>
      <c r="S179" s="34">
        <v>0.18</v>
      </c>
      <c r="T179" s="34">
        <v>0.27</v>
      </c>
      <c r="U179" s="34">
        <v>0.22</v>
      </c>
      <c r="V179" s="34">
        <v>0.25</v>
      </c>
      <c r="W179" s="34">
        <v>0.32</v>
      </c>
      <c r="X179" s="34">
        <v>0.39</v>
      </c>
      <c r="Y179" s="35">
        <v>0.38</v>
      </c>
      <c r="Z179" s="34">
        <v>0.41</v>
      </c>
      <c r="AA179" s="34">
        <v>0.37</v>
      </c>
      <c r="AB179" s="34">
        <v>0.34</v>
      </c>
      <c r="AC179" s="34">
        <v>0.55000000000000004</v>
      </c>
      <c r="AD179" s="34">
        <v>0.31</v>
      </c>
      <c r="AE179" s="34">
        <v>0.4</v>
      </c>
      <c r="AF179" s="34">
        <v>0.34</v>
      </c>
      <c r="AG179" s="34">
        <v>0.27</v>
      </c>
      <c r="AH179" s="34">
        <v>0.3</v>
      </c>
      <c r="AI179" s="34">
        <v>0.27</v>
      </c>
      <c r="AJ179" s="34">
        <v>0.15</v>
      </c>
      <c r="AK179" s="34">
        <v>0.14000000000000001</v>
      </c>
      <c r="AL179" s="34">
        <v>0.39</v>
      </c>
      <c r="AM179" s="35">
        <v>0.28999999999999998</v>
      </c>
      <c r="AN179" s="34">
        <v>0.12</v>
      </c>
      <c r="AO179" s="34">
        <v>0.23</v>
      </c>
      <c r="AP179" s="34">
        <v>0.19</v>
      </c>
      <c r="AQ179" s="34">
        <v>0.17</v>
      </c>
      <c r="AR179" s="34">
        <v>0.14000000000000001</v>
      </c>
      <c r="AS179" s="34">
        <v>0.17</v>
      </c>
      <c r="AT179" s="37"/>
    </row>
    <row r="180" spans="1:46" x14ac:dyDescent="0.25">
      <c r="A180" s="34" t="s">
        <v>6</v>
      </c>
      <c r="B180" s="34" t="s">
        <v>7</v>
      </c>
      <c r="C180" s="34">
        <v>8.36</v>
      </c>
      <c r="D180" s="34">
        <v>10.96</v>
      </c>
      <c r="E180" s="34">
        <v>11.38</v>
      </c>
      <c r="F180" s="34">
        <v>9.7200000000000006</v>
      </c>
      <c r="G180" s="34">
        <v>8.59</v>
      </c>
      <c r="H180" s="34">
        <v>9</v>
      </c>
      <c r="I180" s="34">
        <v>8.14</v>
      </c>
      <c r="J180" s="34">
        <v>7.36</v>
      </c>
      <c r="K180" s="35">
        <v>8.27</v>
      </c>
      <c r="L180" s="34">
        <v>7.94</v>
      </c>
      <c r="M180" s="34">
        <v>10.5</v>
      </c>
      <c r="N180" s="34">
        <v>10.71</v>
      </c>
      <c r="O180" s="34">
        <v>10.16</v>
      </c>
      <c r="P180" s="34">
        <v>10.5</v>
      </c>
      <c r="Q180" s="34">
        <v>12.38</v>
      </c>
      <c r="R180" s="34">
        <v>14.23</v>
      </c>
      <c r="S180" s="34">
        <v>16.96</v>
      </c>
      <c r="T180" s="34">
        <v>20.71</v>
      </c>
      <c r="U180" s="34">
        <v>22.32</v>
      </c>
      <c r="V180" s="34">
        <v>24.13</v>
      </c>
      <c r="W180" s="34">
        <v>25.19</v>
      </c>
      <c r="X180" s="34">
        <v>24.48</v>
      </c>
      <c r="Y180" s="35">
        <v>25.45</v>
      </c>
      <c r="Z180" s="34">
        <v>24.98</v>
      </c>
      <c r="AA180" s="34">
        <v>17.399999999999999</v>
      </c>
      <c r="AB180" s="34">
        <v>8.85</v>
      </c>
      <c r="AC180" s="34">
        <v>6.51</v>
      </c>
      <c r="AD180" s="34">
        <v>4.75</v>
      </c>
      <c r="AE180" s="34">
        <v>3.74</v>
      </c>
      <c r="AF180" s="34">
        <v>3.37</v>
      </c>
      <c r="AG180" s="34">
        <v>3.58</v>
      </c>
      <c r="AH180" s="34">
        <v>4.26</v>
      </c>
      <c r="AI180" s="34">
        <v>4.3</v>
      </c>
      <c r="AJ180" s="34">
        <v>5.36</v>
      </c>
      <c r="AK180" s="34">
        <v>6.8</v>
      </c>
      <c r="AL180" s="34">
        <v>6.49</v>
      </c>
      <c r="AM180" s="35">
        <v>6.84</v>
      </c>
      <c r="AN180" s="34">
        <v>6.89</v>
      </c>
      <c r="AO180" s="34">
        <v>6.43</v>
      </c>
      <c r="AP180" s="34">
        <v>3.17</v>
      </c>
      <c r="AQ180" s="34">
        <v>2.96</v>
      </c>
      <c r="AR180" s="34">
        <v>3.52</v>
      </c>
      <c r="AS180" s="34">
        <v>3.65</v>
      </c>
      <c r="AT180" s="37"/>
    </row>
    <row r="181" spans="1:46" x14ac:dyDescent="0.25">
      <c r="A181" s="34" t="s">
        <v>8</v>
      </c>
      <c r="B181" s="34" t="s">
        <v>9</v>
      </c>
      <c r="C181" s="34">
        <v>0.6</v>
      </c>
      <c r="D181" s="34">
        <v>0.96</v>
      </c>
      <c r="E181" s="34">
        <v>0.9</v>
      </c>
      <c r="F181" s="34">
        <v>0.77</v>
      </c>
      <c r="G181" s="34">
        <v>0.78</v>
      </c>
      <c r="H181" s="34">
        <v>0.88</v>
      </c>
      <c r="I181" s="34">
        <v>1.28</v>
      </c>
      <c r="J181" s="34">
        <v>1.43</v>
      </c>
      <c r="K181" s="35">
        <v>1.49</v>
      </c>
      <c r="L181" s="34">
        <v>1.33</v>
      </c>
      <c r="M181" s="34">
        <v>1.22</v>
      </c>
      <c r="N181" s="34">
        <v>1.39</v>
      </c>
      <c r="O181" s="34">
        <v>1.29</v>
      </c>
      <c r="P181" s="34">
        <v>1.28</v>
      </c>
      <c r="Q181" s="34">
        <v>1.1599999999999999</v>
      </c>
      <c r="R181" s="34">
        <v>1.49</v>
      </c>
      <c r="S181" s="34">
        <v>1.41</v>
      </c>
      <c r="T181" s="34">
        <v>1.54</v>
      </c>
      <c r="U181" s="34">
        <v>1.75</v>
      </c>
      <c r="V181" s="34">
        <v>1.74</v>
      </c>
      <c r="W181" s="34">
        <v>1.86</v>
      </c>
      <c r="X181" s="34">
        <v>1.94</v>
      </c>
      <c r="Y181" s="35">
        <v>2.08</v>
      </c>
      <c r="Z181" s="34">
        <v>2.19</v>
      </c>
      <c r="AA181" s="34">
        <v>1.53</v>
      </c>
      <c r="AB181" s="34">
        <v>1.17</v>
      </c>
      <c r="AC181" s="34">
        <v>0.94</v>
      </c>
      <c r="AD181" s="34">
        <v>0.57999999999999996</v>
      </c>
      <c r="AE181" s="34">
        <v>0.5</v>
      </c>
      <c r="AF181" s="34">
        <v>0.43</v>
      </c>
      <c r="AG181" s="34">
        <v>0.33</v>
      </c>
      <c r="AH181" s="34">
        <v>0.3</v>
      </c>
      <c r="AI181" s="34">
        <v>0.34</v>
      </c>
      <c r="AJ181" s="34">
        <v>0.52</v>
      </c>
      <c r="AK181" s="34">
        <v>0.49</v>
      </c>
      <c r="AL181" s="34">
        <v>0.62</v>
      </c>
      <c r="AM181" s="35">
        <v>0.64</v>
      </c>
      <c r="AN181" s="34">
        <v>0.46</v>
      </c>
      <c r="AO181" s="34">
        <v>0.3</v>
      </c>
      <c r="AP181" s="34">
        <v>0.35</v>
      </c>
      <c r="AQ181" s="34">
        <v>0.35</v>
      </c>
      <c r="AR181" s="34">
        <v>0.4</v>
      </c>
      <c r="AS181" s="34">
        <v>0.4</v>
      </c>
      <c r="AT181" s="37"/>
    </row>
    <row r="182" spans="1:46" x14ac:dyDescent="0.25">
      <c r="A182" s="35" t="s">
        <v>10</v>
      </c>
      <c r="B182" s="35" t="s">
        <v>11</v>
      </c>
      <c r="C182" s="34">
        <v>0</v>
      </c>
      <c r="D182" s="34">
        <v>0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0</v>
      </c>
      <c r="K182" s="35">
        <v>0</v>
      </c>
      <c r="L182" s="34">
        <v>0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4">
        <v>0</v>
      </c>
      <c r="S182" s="34">
        <v>0</v>
      </c>
      <c r="T182" s="34">
        <v>0</v>
      </c>
      <c r="U182" s="34">
        <v>0</v>
      </c>
      <c r="V182" s="34">
        <v>0</v>
      </c>
      <c r="W182" s="34">
        <v>0</v>
      </c>
      <c r="X182" s="34">
        <v>0</v>
      </c>
      <c r="Y182" s="35">
        <v>0</v>
      </c>
      <c r="Z182" s="34">
        <v>0</v>
      </c>
      <c r="AA182" s="34">
        <v>0</v>
      </c>
      <c r="AB182" s="34">
        <v>0</v>
      </c>
      <c r="AC182" s="34">
        <v>0</v>
      </c>
      <c r="AD182" s="34">
        <v>0</v>
      </c>
      <c r="AE182" s="34">
        <v>0</v>
      </c>
      <c r="AF182" s="34">
        <v>0</v>
      </c>
      <c r="AG182" s="34">
        <v>0</v>
      </c>
      <c r="AH182" s="34">
        <v>0</v>
      </c>
      <c r="AI182" s="34">
        <v>0</v>
      </c>
      <c r="AJ182" s="34">
        <v>0</v>
      </c>
      <c r="AK182" s="34">
        <v>0</v>
      </c>
      <c r="AL182" s="34">
        <v>0</v>
      </c>
      <c r="AM182" s="35">
        <v>0</v>
      </c>
      <c r="AN182" s="34">
        <v>0</v>
      </c>
      <c r="AO182" s="34">
        <v>0</v>
      </c>
      <c r="AP182" s="34">
        <v>0</v>
      </c>
      <c r="AQ182" s="34">
        <v>0</v>
      </c>
      <c r="AR182" s="34">
        <v>0</v>
      </c>
      <c r="AS182" s="34">
        <v>0</v>
      </c>
      <c r="AT182" s="37"/>
    </row>
    <row r="183" spans="1:46" x14ac:dyDescent="0.25">
      <c r="A183" s="34" t="s">
        <v>12</v>
      </c>
      <c r="B183" s="34" t="s">
        <v>13</v>
      </c>
      <c r="C183" s="34">
        <v>1.34</v>
      </c>
      <c r="D183" s="34">
        <v>2.21</v>
      </c>
      <c r="E183" s="34">
        <v>1.96</v>
      </c>
      <c r="F183" s="34">
        <v>2.11</v>
      </c>
      <c r="G183" s="34">
        <v>2</v>
      </c>
      <c r="H183" s="34">
        <v>2.38</v>
      </c>
      <c r="I183" s="34">
        <v>2.76</v>
      </c>
      <c r="J183" s="34">
        <v>2.4300000000000002</v>
      </c>
      <c r="K183" s="35">
        <v>2.66</v>
      </c>
      <c r="L183" s="34">
        <v>2.29</v>
      </c>
      <c r="M183" s="34">
        <v>2.4700000000000002</v>
      </c>
      <c r="N183" s="34">
        <v>2.2000000000000002</v>
      </c>
      <c r="O183" s="34">
        <v>2.06</v>
      </c>
      <c r="P183" s="34">
        <v>2.37</v>
      </c>
      <c r="Q183" s="34">
        <v>2.78</v>
      </c>
      <c r="R183" s="34">
        <v>2.92</v>
      </c>
      <c r="S183" s="34">
        <v>3.16</v>
      </c>
      <c r="T183" s="34">
        <v>2.99</v>
      </c>
      <c r="U183" s="34">
        <v>3.26</v>
      </c>
      <c r="V183" s="34">
        <v>3.63</v>
      </c>
      <c r="W183" s="34">
        <v>3.7</v>
      </c>
      <c r="X183" s="34">
        <v>3.37</v>
      </c>
      <c r="Y183" s="35">
        <v>3.35</v>
      </c>
      <c r="Z183" s="34">
        <v>3.36</v>
      </c>
      <c r="AA183" s="34">
        <v>3.13</v>
      </c>
      <c r="AB183" s="34">
        <v>1.91</v>
      </c>
      <c r="AC183" s="34">
        <v>1.17</v>
      </c>
      <c r="AD183" s="34">
        <v>1.2</v>
      </c>
      <c r="AE183" s="34">
        <v>0.74</v>
      </c>
      <c r="AF183" s="34">
        <v>0.67</v>
      </c>
      <c r="AG183" s="34">
        <v>0.72</v>
      </c>
      <c r="AH183" s="34">
        <v>0.84</v>
      </c>
      <c r="AI183" s="34">
        <v>0.77</v>
      </c>
      <c r="AJ183" s="34">
        <v>0.68</v>
      </c>
      <c r="AK183" s="34">
        <v>0.87</v>
      </c>
      <c r="AL183" s="34">
        <v>0.84</v>
      </c>
      <c r="AM183" s="35">
        <v>1.3</v>
      </c>
      <c r="AN183" s="34">
        <v>1.08</v>
      </c>
      <c r="AO183" s="34">
        <v>1.1200000000000001</v>
      </c>
      <c r="AP183" s="34">
        <v>0.71</v>
      </c>
      <c r="AQ183" s="34">
        <v>0.72</v>
      </c>
      <c r="AR183" s="34">
        <v>1.1200000000000001</v>
      </c>
      <c r="AS183" s="34">
        <v>0.72</v>
      </c>
      <c r="AT183" s="37"/>
    </row>
    <row r="184" spans="1:46" x14ac:dyDescent="0.25">
      <c r="A184" s="34" t="s">
        <v>14</v>
      </c>
      <c r="B184" s="34" t="s">
        <v>15</v>
      </c>
      <c r="C184" s="34">
        <v>0.13</v>
      </c>
      <c r="D184" s="34">
        <v>0.36</v>
      </c>
      <c r="E184" s="34">
        <v>0.28999999999999998</v>
      </c>
      <c r="F184" s="34">
        <v>0.28000000000000003</v>
      </c>
      <c r="G184" s="34">
        <v>0.28999999999999998</v>
      </c>
      <c r="H184" s="34">
        <v>0.3</v>
      </c>
      <c r="I184" s="34">
        <v>0.33</v>
      </c>
      <c r="J184" s="34">
        <v>0.41</v>
      </c>
      <c r="K184" s="35">
        <v>0.69</v>
      </c>
      <c r="L184" s="34">
        <v>0.53</v>
      </c>
      <c r="M184" s="34">
        <v>0.65</v>
      </c>
      <c r="N184" s="34">
        <v>0.54</v>
      </c>
      <c r="O184" s="34">
        <v>0.42</v>
      </c>
      <c r="P184" s="34">
        <v>0.35</v>
      </c>
      <c r="Q184" s="34">
        <v>0.48</v>
      </c>
      <c r="R184" s="34">
        <v>0.43</v>
      </c>
      <c r="S184" s="34">
        <v>0.34</v>
      </c>
      <c r="T184" s="34">
        <v>0.4</v>
      </c>
      <c r="U184" s="34">
        <v>0.34</v>
      </c>
      <c r="V184" s="34">
        <v>0.36</v>
      </c>
      <c r="W184" s="34">
        <v>0.39</v>
      </c>
      <c r="X184" s="34">
        <v>0.37</v>
      </c>
      <c r="Y184" s="35">
        <v>0.39</v>
      </c>
      <c r="Z184" s="34">
        <v>0.44</v>
      </c>
      <c r="AA184" s="34">
        <v>0.5</v>
      </c>
      <c r="AB184" s="34">
        <v>0.28999999999999998</v>
      </c>
      <c r="AC184" s="34">
        <v>0.33</v>
      </c>
      <c r="AD184" s="34">
        <v>0.33</v>
      </c>
      <c r="AE184" s="34">
        <v>0.24</v>
      </c>
      <c r="AF184" s="34">
        <v>0.19</v>
      </c>
      <c r="AG184" s="34">
        <v>0.21</v>
      </c>
      <c r="AH184" s="34">
        <v>0.23</v>
      </c>
      <c r="AI184" s="34">
        <v>0.25</v>
      </c>
      <c r="AJ184" s="34">
        <v>0.28000000000000003</v>
      </c>
      <c r="AK184" s="34">
        <v>0.18</v>
      </c>
      <c r="AL184" s="34">
        <v>0.25</v>
      </c>
      <c r="AM184" s="35">
        <v>0.34</v>
      </c>
      <c r="AN184" s="34">
        <v>0.35</v>
      </c>
      <c r="AO184" s="34">
        <v>0.35</v>
      </c>
      <c r="AP184" s="34">
        <v>0.17</v>
      </c>
      <c r="AQ184" s="34">
        <v>0.16</v>
      </c>
      <c r="AR184" s="34">
        <v>0.26</v>
      </c>
      <c r="AS184" s="34">
        <v>0.17</v>
      </c>
      <c r="AT184" s="37"/>
    </row>
    <row r="185" spans="1:46" x14ac:dyDescent="0.25">
      <c r="A185" s="34" t="s">
        <v>16</v>
      </c>
      <c r="B185" s="34" t="s">
        <v>17</v>
      </c>
      <c r="C185" s="34">
        <v>0.22</v>
      </c>
      <c r="D185" s="34">
        <v>0.39</v>
      </c>
      <c r="E185" s="34">
        <v>0.57999999999999996</v>
      </c>
      <c r="F185" s="34">
        <v>0.41</v>
      </c>
      <c r="G185" s="34">
        <v>0.28000000000000003</v>
      </c>
      <c r="H185" s="34">
        <v>0.24</v>
      </c>
      <c r="I185" s="34">
        <v>0.42</v>
      </c>
      <c r="J185" s="34">
        <v>0.54</v>
      </c>
      <c r="K185" s="35">
        <v>0.6</v>
      </c>
      <c r="L185" s="34">
        <v>0.55000000000000004</v>
      </c>
      <c r="M185" s="34">
        <v>0.67</v>
      </c>
      <c r="N185" s="34">
        <v>0.7</v>
      </c>
      <c r="O185" s="34">
        <v>0.39</v>
      </c>
      <c r="P185" s="34">
        <v>0.28000000000000003</v>
      </c>
      <c r="Q185" s="34">
        <v>0.22</v>
      </c>
      <c r="R185" s="34">
        <v>0.2</v>
      </c>
      <c r="S185" s="34">
        <v>0.14000000000000001</v>
      </c>
      <c r="T185" s="34">
        <v>0.17</v>
      </c>
      <c r="U185" s="34">
        <v>0.13</v>
      </c>
      <c r="V185" s="34">
        <v>0.14000000000000001</v>
      </c>
      <c r="W185" s="34">
        <v>0.24</v>
      </c>
      <c r="X185" s="34">
        <v>0.2</v>
      </c>
      <c r="Y185" s="35">
        <v>0.27</v>
      </c>
      <c r="Z185" s="34">
        <v>0.36</v>
      </c>
      <c r="AA185" s="34">
        <v>0.52</v>
      </c>
      <c r="AB185" s="34">
        <v>0.52</v>
      </c>
      <c r="AC185" s="34">
        <v>0.89</v>
      </c>
      <c r="AD185" s="34">
        <v>1.06</v>
      </c>
      <c r="AE185" s="34">
        <v>0.88</v>
      </c>
      <c r="AF185" s="34">
        <v>0.77</v>
      </c>
      <c r="AG185" s="34">
        <v>0.97</v>
      </c>
      <c r="AH185" s="34">
        <v>0.95</v>
      </c>
      <c r="AI185" s="34">
        <v>0.85</v>
      </c>
      <c r="AJ185" s="34">
        <v>1.08</v>
      </c>
      <c r="AK185" s="34">
        <v>1.33</v>
      </c>
      <c r="AL185" s="34">
        <v>1.21</v>
      </c>
      <c r="AM185" s="35">
        <v>1.08</v>
      </c>
      <c r="AN185" s="34">
        <v>1.4</v>
      </c>
      <c r="AO185" s="34">
        <v>1.29</v>
      </c>
      <c r="AP185" s="34">
        <v>0.8</v>
      </c>
      <c r="AQ185" s="34">
        <v>0.72</v>
      </c>
      <c r="AR185" s="34">
        <v>0.99</v>
      </c>
      <c r="AS185" s="34">
        <v>0.96</v>
      </c>
      <c r="AT185" s="37"/>
    </row>
    <row r="186" spans="1:46" x14ac:dyDescent="0.25">
      <c r="A186" s="34" t="s">
        <v>18</v>
      </c>
      <c r="B186" s="34" t="s">
        <v>19</v>
      </c>
      <c r="C186" s="34">
        <v>0.16</v>
      </c>
      <c r="D186" s="34">
        <v>0.27</v>
      </c>
      <c r="E186" s="34">
        <v>0.25</v>
      </c>
      <c r="F186" s="34">
        <v>0.28000000000000003</v>
      </c>
      <c r="G186" s="34">
        <v>0.23</v>
      </c>
      <c r="H186" s="34">
        <v>0.43</v>
      </c>
      <c r="I186" s="34">
        <v>0.43</v>
      </c>
      <c r="J186" s="34">
        <v>0.32</v>
      </c>
      <c r="K186" s="35">
        <v>0.4</v>
      </c>
      <c r="L186" s="34">
        <v>0.31</v>
      </c>
      <c r="M186" s="34">
        <v>0.37</v>
      </c>
      <c r="N186" s="34">
        <v>0.42</v>
      </c>
      <c r="O186" s="34">
        <v>0.36</v>
      </c>
      <c r="P186" s="34">
        <v>0.35</v>
      </c>
      <c r="Q186" s="34">
        <v>0.84</v>
      </c>
      <c r="R186" s="34">
        <v>0.37</v>
      </c>
      <c r="S186" s="34">
        <v>0.17</v>
      </c>
      <c r="T186" s="34">
        <v>0.13</v>
      </c>
      <c r="U186" s="34">
        <v>0.08</v>
      </c>
      <c r="V186" s="34">
        <v>7.0000000000000007E-2</v>
      </c>
      <c r="W186" s="34">
        <v>0.15</v>
      </c>
      <c r="X186" s="34">
        <v>0.13</v>
      </c>
      <c r="Y186" s="35">
        <v>0.08</v>
      </c>
      <c r="Z186" s="34">
        <v>0.17</v>
      </c>
      <c r="AA186" s="34">
        <v>0.23</v>
      </c>
      <c r="AB186" s="34">
        <v>0.27</v>
      </c>
      <c r="AC186" s="34">
        <v>0.46</v>
      </c>
      <c r="AD186" s="34">
        <v>0.5</v>
      </c>
      <c r="AE186" s="34">
        <v>0.63</v>
      </c>
      <c r="AF186" s="34">
        <v>0.47</v>
      </c>
      <c r="AG186" s="34">
        <v>0.51</v>
      </c>
      <c r="AH186" s="34">
        <v>0.57999999999999996</v>
      </c>
      <c r="AI186" s="34">
        <v>0.5</v>
      </c>
      <c r="AJ186" s="34">
        <v>0.52</v>
      </c>
      <c r="AK186" s="34">
        <v>0.61</v>
      </c>
      <c r="AL186" s="34">
        <v>0.56000000000000005</v>
      </c>
      <c r="AM186" s="35">
        <v>0.65</v>
      </c>
      <c r="AN186" s="34">
        <v>0.44</v>
      </c>
      <c r="AO186" s="34">
        <v>0.56000000000000005</v>
      </c>
      <c r="AP186" s="34">
        <v>0.35</v>
      </c>
      <c r="AQ186" s="34">
        <v>0.34</v>
      </c>
      <c r="AR186" s="34">
        <v>0.32</v>
      </c>
      <c r="AS186" s="34">
        <v>0.35</v>
      </c>
      <c r="AT186" s="37"/>
    </row>
    <row r="187" spans="1:46" x14ac:dyDescent="0.25">
      <c r="A187" s="34" t="s">
        <v>20</v>
      </c>
      <c r="B187" s="34" t="s">
        <v>21</v>
      </c>
      <c r="C187" s="34">
        <v>0.21</v>
      </c>
      <c r="D187" s="34">
        <v>0.34</v>
      </c>
      <c r="E187" s="34">
        <v>0.28999999999999998</v>
      </c>
      <c r="F187" s="34">
        <v>0.5</v>
      </c>
      <c r="G187" s="34">
        <v>0.48</v>
      </c>
      <c r="H187" s="34">
        <v>0.49</v>
      </c>
      <c r="I187" s="34">
        <v>0.85</v>
      </c>
      <c r="J187" s="34">
        <v>1.03</v>
      </c>
      <c r="K187" s="35">
        <v>0.67</v>
      </c>
      <c r="L187" s="34">
        <v>0.57999999999999996</v>
      </c>
      <c r="M187" s="34">
        <v>0.94</v>
      </c>
      <c r="N187" s="34">
        <v>0.97</v>
      </c>
      <c r="O187" s="34">
        <v>0.5</v>
      </c>
      <c r="P187" s="34">
        <v>0.42</v>
      </c>
      <c r="Q187" s="34">
        <v>0.35</v>
      </c>
      <c r="R187" s="34">
        <v>0.34</v>
      </c>
      <c r="S187" s="34">
        <v>0.3</v>
      </c>
      <c r="T187" s="34">
        <v>0.3</v>
      </c>
      <c r="U187" s="34">
        <v>0.24</v>
      </c>
      <c r="V187" s="34">
        <v>0.28999999999999998</v>
      </c>
      <c r="W187" s="34">
        <v>0.27</v>
      </c>
      <c r="X187" s="34">
        <v>0.32</v>
      </c>
      <c r="Y187" s="35">
        <v>0.33</v>
      </c>
      <c r="Z187" s="34">
        <v>0.31</v>
      </c>
      <c r="AA187" s="34">
        <v>0.26</v>
      </c>
      <c r="AB187" s="34">
        <v>0.3</v>
      </c>
      <c r="AC187" s="34">
        <v>0.33</v>
      </c>
      <c r="AD187" s="34">
        <v>0.21</v>
      </c>
      <c r="AE187" s="34">
        <v>0.13</v>
      </c>
      <c r="AF187" s="34">
        <v>0.14000000000000001</v>
      </c>
      <c r="AG187" s="34">
        <v>0.23</v>
      </c>
      <c r="AH187" s="34">
        <v>0.22</v>
      </c>
      <c r="AI187" s="34">
        <v>0.19</v>
      </c>
      <c r="AJ187" s="34">
        <v>0.22</v>
      </c>
      <c r="AK187" s="34">
        <v>0.28999999999999998</v>
      </c>
      <c r="AL187" s="34">
        <v>0.26</v>
      </c>
      <c r="AM187" s="35">
        <v>0.26</v>
      </c>
      <c r="AN187" s="34">
        <v>0.24</v>
      </c>
      <c r="AO187" s="34">
        <v>0.16</v>
      </c>
      <c r="AP187" s="34">
        <v>0.12</v>
      </c>
      <c r="AQ187" s="34">
        <v>0.09</v>
      </c>
      <c r="AR187" s="34">
        <v>0.15</v>
      </c>
      <c r="AS187" s="34">
        <v>0.13</v>
      </c>
      <c r="AT187" s="37"/>
    </row>
    <row r="188" spans="1:46" x14ac:dyDescent="0.25">
      <c r="A188" s="34" t="s">
        <v>22</v>
      </c>
      <c r="B188" s="34" t="s">
        <v>23</v>
      </c>
      <c r="C188" s="34">
        <v>2.08</v>
      </c>
      <c r="D188" s="34">
        <v>3.07</v>
      </c>
      <c r="E188" s="34">
        <v>2.44</v>
      </c>
      <c r="F188" s="34">
        <v>2.4500000000000002</v>
      </c>
      <c r="G188" s="34">
        <v>2.31</v>
      </c>
      <c r="H188" s="34">
        <v>2.19</v>
      </c>
      <c r="I188" s="34">
        <v>2.21</v>
      </c>
      <c r="J188" s="34">
        <v>2.2799999999999998</v>
      </c>
      <c r="K188" s="35">
        <v>2.56</v>
      </c>
      <c r="L188" s="34">
        <v>2.1800000000000002</v>
      </c>
      <c r="M188" s="34">
        <v>3.11</v>
      </c>
      <c r="N188" s="34">
        <v>2.93</v>
      </c>
      <c r="O188" s="34">
        <v>2.8</v>
      </c>
      <c r="P188" s="34">
        <v>2.76</v>
      </c>
      <c r="Q188" s="34">
        <v>2.9</v>
      </c>
      <c r="R188" s="34">
        <v>3.22</v>
      </c>
      <c r="S188" s="34">
        <v>3.22</v>
      </c>
      <c r="T188" s="34">
        <v>3.47</v>
      </c>
      <c r="U188" s="34">
        <v>3.21</v>
      </c>
      <c r="V188" s="34">
        <v>3.23</v>
      </c>
      <c r="W188" s="34">
        <v>3.38</v>
      </c>
      <c r="X188" s="34">
        <v>3.5</v>
      </c>
      <c r="Y188" s="35">
        <v>3.43</v>
      </c>
      <c r="Z188" s="34">
        <v>3.1</v>
      </c>
      <c r="AA188" s="34">
        <v>2.98</v>
      </c>
      <c r="AB188" s="34">
        <v>2.5299999999999998</v>
      </c>
      <c r="AC188" s="34">
        <v>1.93</v>
      </c>
      <c r="AD188" s="34">
        <v>1.61</v>
      </c>
      <c r="AE188" s="34">
        <v>1.37</v>
      </c>
      <c r="AF188" s="34">
        <v>1.27</v>
      </c>
      <c r="AG188" s="34">
        <v>1.1200000000000001</v>
      </c>
      <c r="AH188" s="34">
        <v>1.39</v>
      </c>
      <c r="AI188" s="34">
        <v>1.1599999999999999</v>
      </c>
      <c r="AJ188" s="34">
        <v>1.37</v>
      </c>
      <c r="AK188" s="34">
        <v>1.51</v>
      </c>
      <c r="AL188" s="34">
        <v>1.71</v>
      </c>
      <c r="AM188" s="35">
        <v>1.73</v>
      </c>
      <c r="AN188" s="34">
        <v>1.74</v>
      </c>
      <c r="AO188" s="34">
        <v>1.62</v>
      </c>
      <c r="AP188" s="34">
        <v>0.88</v>
      </c>
      <c r="AQ188" s="34">
        <v>0.89</v>
      </c>
      <c r="AR188" s="34">
        <v>1.03</v>
      </c>
      <c r="AS188" s="34">
        <v>1.23</v>
      </c>
      <c r="AT188" s="37"/>
    </row>
    <row r="189" spans="1:46" x14ac:dyDescent="0.25">
      <c r="A189" s="34" t="s">
        <v>24</v>
      </c>
      <c r="B189" s="34" t="s">
        <v>25</v>
      </c>
      <c r="C189" s="34">
        <v>1.78</v>
      </c>
      <c r="D189" s="34">
        <v>1.77</v>
      </c>
      <c r="E189" s="34">
        <v>1.79</v>
      </c>
      <c r="F189" s="34">
        <v>1.65</v>
      </c>
      <c r="G189" s="34">
        <v>1.7</v>
      </c>
      <c r="H189" s="34">
        <v>1.56</v>
      </c>
      <c r="I189" s="34">
        <v>1.42</v>
      </c>
      <c r="J189" s="34">
        <v>1.4</v>
      </c>
      <c r="K189" s="35">
        <v>1.58</v>
      </c>
      <c r="L189" s="34">
        <v>1.58</v>
      </c>
      <c r="M189" s="34">
        <v>2.73</v>
      </c>
      <c r="N189" s="34">
        <v>1.76</v>
      </c>
      <c r="O189" s="34">
        <v>1.51</v>
      </c>
      <c r="P189" s="34">
        <v>1.41</v>
      </c>
      <c r="Q189" s="34">
        <v>1.32</v>
      </c>
      <c r="R189" s="34">
        <v>1.19</v>
      </c>
      <c r="S189" s="34">
        <v>1.4</v>
      </c>
      <c r="T189" s="34">
        <v>1.25</v>
      </c>
      <c r="U189" s="34">
        <v>0.95</v>
      </c>
      <c r="V189" s="34">
        <v>0.79</v>
      </c>
      <c r="W189" s="34">
        <v>0.91</v>
      </c>
      <c r="X189" s="34">
        <v>0.94</v>
      </c>
      <c r="Y189" s="35">
        <v>1.1299999999999999</v>
      </c>
      <c r="Z189" s="34">
        <v>1.03</v>
      </c>
      <c r="AA189" s="34">
        <v>1.49</v>
      </c>
      <c r="AB189" s="34">
        <v>2.73</v>
      </c>
      <c r="AC189" s="34">
        <v>2.42</v>
      </c>
      <c r="AD189" s="34">
        <v>3.05</v>
      </c>
      <c r="AE189" s="34">
        <v>3.07</v>
      </c>
      <c r="AF189" s="34">
        <v>3.52</v>
      </c>
      <c r="AG189" s="34">
        <v>3.07</v>
      </c>
      <c r="AH189" s="34">
        <v>3.35</v>
      </c>
      <c r="AI189" s="34">
        <v>2.97</v>
      </c>
      <c r="AJ189" s="34">
        <v>2.92</v>
      </c>
      <c r="AK189" s="34">
        <v>2.71</v>
      </c>
      <c r="AL189" s="34">
        <v>2.72</v>
      </c>
      <c r="AM189" s="35">
        <v>2.68</v>
      </c>
      <c r="AN189" s="34">
        <v>2.69</v>
      </c>
      <c r="AO189" s="34">
        <v>2.2000000000000002</v>
      </c>
      <c r="AP189" s="34">
        <v>2.57</v>
      </c>
      <c r="AQ189" s="34">
        <v>2.0299999999999998</v>
      </c>
      <c r="AR189" s="34">
        <v>2.5299999999999998</v>
      </c>
      <c r="AS189" s="34">
        <v>2.36</v>
      </c>
      <c r="AT189" s="37"/>
    </row>
    <row r="190" spans="1:46" x14ac:dyDescent="0.25">
      <c r="A190" s="34" t="s">
        <v>26</v>
      </c>
      <c r="B190" s="34" t="s">
        <v>27</v>
      </c>
      <c r="C190" s="34">
        <v>1.41</v>
      </c>
      <c r="D190" s="34">
        <v>1.39</v>
      </c>
      <c r="E190" s="34">
        <v>1.61</v>
      </c>
      <c r="F190" s="34">
        <v>1.4</v>
      </c>
      <c r="G190" s="34">
        <v>1.19</v>
      </c>
      <c r="H190" s="34">
        <v>1.3</v>
      </c>
      <c r="I190" s="34">
        <v>1.22</v>
      </c>
      <c r="J190" s="34">
        <v>1.57</v>
      </c>
      <c r="K190" s="35">
        <v>1.47</v>
      </c>
      <c r="L190" s="34">
        <v>1.58</v>
      </c>
      <c r="M190" s="34">
        <v>1.44</v>
      </c>
      <c r="N190" s="34">
        <v>1.29</v>
      </c>
      <c r="O190" s="34">
        <v>1.35</v>
      </c>
      <c r="P190" s="34">
        <v>1.34</v>
      </c>
      <c r="Q190" s="34">
        <v>1.26</v>
      </c>
      <c r="R190" s="34">
        <v>1.1599999999999999</v>
      </c>
      <c r="S190" s="34">
        <v>1.25</v>
      </c>
      <c r="T190" s="34">
        <v>1</v>
      </c>
      <c r="U190" s="34">
        <v>0.8</v>
      </c>
      <c r="V190" s="34">
        <v>0.78</v>
      </c>
      <c r="W190" s="34">
        <v>0.73</v>
      </c>
      <c r="X190" s="34">
        <v>0.67</v>
      </c>
      <c r="Y190" s="35">
        <v>0.7</v>
      </c>
      <c r="Z190" s="34">
        <v>0.69</v>
      </c>
      <c r="AA190" s="34">
        <v>0.96</v>
      </c>
      <c r="AB190" s="34">
        <v>1.82</v>
      </c>
      <c r="AC190" s="34">
        <v>1.78</v>
      </c>
      <c r="AD190" s="34">
        <v>1.92</v>
      </c>
      <c r="AE190" s="34">
        <v>2.02</v>
      </c>
      <c r="AF190" s="34">
        <v>1.96</v>
      </c>
      <c r="AG190" s="34">
        <v>1.91</v>
      </c>
      <c r="AH190" s="34">
        <v>1.63</v>
      </c>
      <c r="AI190" s="34">
        <v>1.25</v>
      </c>
      <c r="AJ190" s="34">
        <v>1.77</v>
      </c>
      <c r="AK190" s="34">
        <v>1.88</v>
      </c>
      <c r="AL190" s="34">
        <v>1.56</v>
      </c>
      <c r="AM190" s="35">
        <v>1.56</v>
      </c>
      <c r="AN190" s="34">
        <v>1.92</v>
      </c>
      <c r="AO190" s="34">
        <v>1.62</v>
      </c>
      <c r="AP190" s="34">
        <v>1.53</v>
      </c>
      <c r="AQ190" s="34">
        <v>1.1499999999999999</v>
      </c>
      <c r="AR190" s="34">
        <v>1.47</v>
      </c>
      <c r="AS190" s="34">
        <v>1.1000000000000001</v>
      </c>
      <c r="AT190" s="37"/>
    </row>
    <row r="191" spans="1:46" x14ac:dyDescent="0.25">
      <c r="A191" s="34" t="s">
        <v>28</v>
      </c>
      <c r="B191" s="34" t="s">
        <v>29</v>
      </c>
      <c r="C191" s="34">
        <v>0.38</v>
      </c>
      <c r="D191" s="34">
        <v>0.64</v>
      </c>
      <c r="E191" s="34">
        <v>0.56000000000000005</v>
      </c>
      <c r="F191" s="34">
        <v>0.52</v>
      </c>
      <c r="G191" s="34">
        <v>0.53</v>
      </c>
      <c r="H191" s="34">
        <v>0.57999999999999996</v>
      </c>
      <c r="I191" s="34">
        <v>0.6</v>
      </c>
      <c r="J191" s="34">
        <v>0.48</v>
      </c>
      <c r="K191" s="35">
        <v>0.46</v>
      </c>
      <c r="L191" s="34">
        <v>0.56000000000000005</v>
      </c>
      <c r="M191" s="34">
        <v>0.76</v>
      </c>
      <c r="N191" s="34">
        <v>0.52</v>
      </c>
      <c r="O191" s="34">
        <v>0.46</v>
      </c>
      <c r="P191" s="34">
        <v>0.54</v>
      </c>
      <c r="Q191" s="34">
        <v>0.36</v>
      </c>
      <c r="R191" s="34">
        <v>0.4</v>
      </c>
      <c r="S191" s="34">
        <v>0.44</v>
      </c>
      <c r="T191" s="34">
        <v>0.28000000000000003</v>
      </c>
      <c r="U191" s="34">
        <v>0.31</v>
      </c>
      <c r="V191" s="34">
        <v>0.3</v>
      </c>
      <c r="W191" s="34">
        <v>0.38</v>
      </c>
      <c r="X191" s="34">
        <v>0.5</v>
      </c>
      <c r="Y191" s="35">
        <v>0.5</v>
      </c>
      <c r="Z191" s="34">
        <v>0.54</v>
      </c>
      <c r="AA191" s="34">
        <v>0.65</v>
      </c>
      <c r="AB191" s="34">
        <v>0.86</v>
      </c>
      <c r="AC191" s="34">
        <v>0.94</v>
      </c>
      <c r="AD191" s="34">
        <v>1</v>
      </c>
      <c r="AE191" s="34">
        <v>0.95</v>
      </c>
      <c r="AF191" s="34">
        <v>0.8</v>
      </c>
      <c r="AG191" s="34">
        <v>0.77</v>
      </c>
      <c r="AH191" s="34">
        <v>0.74</v>
      </c>
      <c r="AI191" s="34">
        <v>0.68</v>
      </c>
      <c r="AJ191" s="34">
        <v>0.87</v>
      </c>
      <c r="AK191" s="34">
        <v>1.06</v>
      </c>
      <c r="AL191" s="34">
        <v>0.99</v>
      </c>
      <c r="AM191" s="35">
        <v>0.85</v>
      </c>
      <c r="AN191" s="34">
        <v>0.98</v>
      </c>
      <c r="AO191" s="34">
        <v>0.8</v>
      </c>
      <c r="AP191" s="34">
        <v>0.71</v>
      </c>
      <c r="AQ191" s="34">
        <v>0.55000000000000004</v>
      </c>
      <c r="AR191" s="34">
        <v>0.57999999999999996</v>
      </c>
      <c r="AS191" s="34">
        <v>0.52</v>
      </c>
      <c r="AT191" s="37"/>
    </row>
    <row r="192" spans="1:46" x14ac:dyDescent="0.25">
      <c r="A192" s="34" t="s">
        <v>30</v>
      </c>
      <c r="B192" s="34" t="s">
        <v>31</v>
      </c>
      <c r="C192" s="34">
        <v>0.15</v>
      </c>
      <c r="D192" s="34">
        <v>0.14000000000000001</v>
      </c>
      <c r="E192" s="34">
        <v>0.06</v>
      </c>
      <c r="F192" s="34">
        <v>0.09</v>
      </c>
      <c r="G192" s="34">
        <v>7.0000000000000007E-2</v>
      </c>
      <c r="H192" s="34">
        <v>0.12</v>
      </c>
      <c r="I192" s="34">
        <v>0.14000000000000001</v>
      </c>
      <c r="J192" s="34">
        <v>0.15</v>
      </c>
      <c r="K192" s="35">
        <v>0.13</v>
      </c>
      <c r="L192" s="34">
        <v>0.18</v>
      </c>
      <c r="M192" s="34">
        <v>0.19</v>
      </c>
      <c r="N192" s="34">
        <v>0.13</v>
      </c>
      <c r="O192" s="34">
        <v>7.0000000000000007E-2</v>
      </c>
      <c r="P192" s="34">
        <v>0.11</v>
      </c>
      <c r="Q192" s="34">
        <v>7.0000000000000007E-2</v>
      </c>
      <c r="R192" s="34">
        <v>0.08</v>
      </c>
      <c r="S192" s="34">
        <v>7.0000000000000007E-2</v>
      </c>
      <c r="T192" s="34">
        <v>0.06</v>
      </c>
      <c r="U192" s="34">
        <v>0.11</v>
      </c>
      <c r="V192" s="34">
        <v>0.06</v>
      </c>
      <c r="W192" s="34">
        <v>0.09</v>
      </c>
      <c r="X192" s="34">
        <v>0.09</v>
      </c>
      <c r="Y192" s="35">
        <v>7.0000000000000007E-2</v>
      </c>
      <c r="Z192" s="34">
        <v>0.12</v>
      </c>
      <c r="AA192" s="34">
        <v>7.0000000000000007E-2</v>
      </c>
      <c r="AB192" s="34">
        <v>7.0000000000000007E-2</v>
      </c>
      <c r="AC192" s="34">
        <v>0.13</v>
      </c>
      <c r="AD192" s="34">
        <v>0.52</v>
      </c>
      <c r="AE192" s="34">
        <v>0.14000000000000001</v>
      </c>
      <c r="AF192" s="34">
        <v>0.17</v>
      </c>
      <c r="AG192" s="34">
        <v>0.15</v>
      </c>
      <c r="AH192" s="34">
        <v>0.11</v>
      </c>
      <c r="AI192" s="34">
        <v>0.18</v>
      </c>
      <c r="AJ192" s="34">
        <v>0.57999999999999996</v>
      </c>
      <c r="AK192" s="34">
        <v>0.23</v>
      </c>
      <c r="AL192" s="34">
        <v>0.28000000000000003</v>
      </c>
      <c r="AM192" s="35">
        <v>0.28999999999999998</v>
      </c>
      <c r="AN192" s="34">
        <v>0.12</v>
      </c>
      <c r="AO192" s="34">
        <v>0.22</v>
      </c>
      <c r="AP192" s="34">
        <v>0.12</v>
      </c>
      <c r="AQ192" s="34">
        <v>0.11</v>
      </c>
      <c r="AR192" s="34">
        <v>7.0000000000000007E-2</v>
      </c>
      <c r="AS192" s="34">
        <v>0.24</v>
      </c>
      <c r="AT192" s="37"/>
    </row>
    <row r="193" spans="1:46" x14ac:dyDescent="0.25">
      <c r="A193" s="34" t="s">
        <v>32</v>
      </c>
      <c r="B193" s="34" t="s">
        <v>33</v>
      </c>
      <c r="C193" s="34">
        <v>0.19</v>
      </c>
      <c r="D193" s="34">
        <v>0.3</v>
      </c>
      <c r="E193" s="34">
        <v>0.27</v>
      </c>
      <c r="F193" s="34">
        <v>0.26</v>
      </c>
      <c r="G193" s="34">
        <v>0.4</v>
      </c>
      <c r="H193" s="34">
        <v>0.41</v>
      </c>
      <c r="I193" s="34">
        <v>0.7</v>
      </c>
      <c r="J193" s="34">
        <v>0.79</v>
      </c>
      <c r="K193" s="35">
        <v>1.04</v>
      </c>
      <c r="L193" s="34">
        <v>0.83</v>
      </c>
      <c r="M193" s="34">
        <v>0.72</v>
      </c>
      <c r="N193" s="34">
        <v>0.41</v>
      </c>
      <c r="O193" s="34">
        <v>0.32</v>
      </c>
      <c r="P193" s="34">
        <v>0.3</v>
      </c>
      <c r="Q193" s="34">
        <v>0.27</v>
      </c>
      <c r="R193" s="34">
        <v>0.3</v>
      </c>
      <c r="S193" s="34">
        <v>0.36</v>
      </c>
      <c r="T193" s="34">
        <v>0.33</v>
      </c>
      <c r="U193" s="34">
        <v>0.34</v>
      </c>
      <c r="V193" s="34">
        <v>0.34</v>
      </c>
      <c r="W193" s="34">
        <v>0.32</v>
      </c>
      <c r="X193" s="34">
        <v>0.41</v>
      </c>
      <c r="Y193" s="35">
        <v>0.28999999999999998</v>
      </c>
      <c r="Z193" s="34">
        <v>0.43</v>
      </c>
      <c r="AA193" s="34">
        <v>0.42</v>
      </c>
      <c r="AB193" s="34">
        <v>0.33</v>
      </c>
      <c r="AC193" s="34">
        <v>0.51</v>
      </c>
      <c r="AD193" s="34">
        <v>0.28000000000000003</v>
      </c>
      <c r="AE193" s="34">
        <v>0.28000000000000003</v>
      </c>
      <c r="AF193" s="34">
        <v>0.23</v>
      </c>
      <c r="AG193" s="34">
        <v>0.25</v>
      </c>
      <c r="AH193" s="34">
        <v>0.22</v>
      </c>
      <c r="AI193" s="34">
        <v>0.24</v>
      </c>
      <c r="AJ193" s="34">
        <v>0.25</v>
      </c>
      <c r="AK193" s="34">
        <v>0.17</v>
      </c>
      <c r="AL193" s="34">
        <v>0.16</v>
      </c>
      <c r="AM193" s="35">
        <v>0.23</v>
      </c>
      <c r="AN193" s="34">
        <v>0.24</v>
      </c>
      <c r="AO193" s="34">
        <v>0.22</v>
      </c>
      <c r="AP193" s="34">
        <v>0.14000000000000001</v>
      </c>
      <c r="AQ193" s="34">
        <v>0.11</v>
      </c>
      <c r="AR193" s="34">
        <v>7.0000000000000007E-2</v>
      </c>
      <c r="AS193" s="34">
        <v>0.11</v>
      </c>
      <c r="AT193" s="37"/>
    </row>
    <row r="194" spans="1:46" x14ac:dyDescent="0.25">
      <c r="A194" s="34" t="s">
        <v>34</v>
      </c>
      <c r="B194" s="34" t="s">
        <v>35</v>
      </c>
      <c r="C194" s="34">
        <v>2.54</v>
      </c>
      <c r="D194" s="34">
        <v>3.9</v>
      </c>
      <c r="E194" s="34">
        <v>2.98</v>
      </c>
      <c r="F194" s="34">
        <v>3.25</v>
      </c>
      <c r="G194" s="34">
        <v>2.87</v>
      </c>
      <c r="H194" s="34">
        <v>2.57</v>
      </c>
      <c r="I194" s="34">
        <v>2.5299999999999998</v>
      </c>
      <c r="J194" s="34">
        <v>2.29</v>
      </c>
      <c r="K194" s="35">
        <v>2.66</v>
      </c>
      <c r="L194" s="34">
        <v>2.3199999999999998</v>
      </c>
      <c r="M194" s="34">
        <v>2.87</v>
      </c>
      <c r="N194" s="34">
        <v>2.88</v>
      </c>
      <c r="O194" s="34">
        <v>2.84</v>
      </c>
      <c r="P194" s="34">
        <v>3.13</v>
      </c>
      <c r="Q194" s="34">
        <v>3.79</v>
      </c>
      <c r="R194" s="34">
        <v>4.53</v>
      </c>
      <c r="S194" s="34">
        <v>4.24</v>
      </c>
      <c r="T194" s="34">
        <v>4.99</v>
      </c>
      <c r="U194" s="34">
        <v>5.3</v>
      </c>
      <c r="V194" s="34">
        <v>4.9000000000000004</v>
      </c>
      <c r="W194" s="34">
        <v>4.7699999999999996</v>
      </c>
      <c r="X194" s="34">
        <v>4.67</v>
      </c>
      <c r="Y194" s="35">
        <v>4.16</v>
      </c>
      <c r="Z194" s="34">
        <v>4.38</v>
      </c>
      <c r="AA194" s="34">
        <v>3.56</v>
      </c>
      <c r="AB194" s="34">
        <v>1.95</v>
      </c>
      <c r="AC194" s="34">
        <v>1.52</v>
      </c>
      <c r="AD194" s="34">
        <v>1.0900000000000001</v>
      </c>
      <c r="AE194" s="34">
        <v>1.04</v>
      </c>
      <c r="AF194" s="34">
        <v>1.03</v>
      </c>
      <c r="AG194" s="34">
        <v>1.05</v>
      </c>
      <c r="AH194" s="34">
        <v>1.0900000000000001</v>
      </c>
      <c r="AI194" s="34">
        <v>1.1000000000000001</v>
      </c>
      <c r="AJ194" s="34">
        <v>1.1100000000000001</v>
      </c>
      <c r="AK194" s="34">
        <v>1.39</v>
      </c>
      <c r="AL194" s="34">
        <v>1.68</v>
      </c>
      <c r="AM194" s="35">
        <v>1.33</v>
      </c>
      <c r="AN194" s="34">
        <v>1.38</v>
      </c>
      <c r="AO194" s="34">
        <v>1.46</v>
      </c>
      <c r="AP194" s="34">
        <v>1.01</v>
      </c>
      <c r="AQ194" s="34">
        <v>0.94</v>
      </c>
      <c r="AR194" s="34">
        <v>1.2</v>
      </c>
      <c r="AS194" s="34">
        <v>1.18</v>
      </c>
      <c r="AT194" s="37"/>
    </row>
    <row r="195" spans="1:46" x14ac:dyDescent="0.25">
      <c r="A195" s="34" t="s">
        <v>36</v>
      </c>
      <c r="B195" s="34" t="s">
        <v>37</v>
      </c>
      <c r="C195" s="34">
        <v>0.6</v>
      </c>
      <c r="D195" s="34">
        <v>0.95</v>
      </c>
      <c r="E195" s="34">
        <v>0.66</v>
      </c>
      <c r="F195" s="34">
        <v>0.88</v>
      </c>
      <c r="G195" s="34">
        <v>0.8</v>
      </c>
      <c r="H195" s="34">
        <v>0.99</v>
      </c>
      <c r="I195" s="34">
        <v>0.99</v>
      </c>
      <c r="J195" s="34">
        <v>1.07</v>
      </c>
      <c r="K195" s="35">
        <v>1.1399999999999999</v>
      </c>
      <c r="L195" s="34">
        <v>0.82</v>
      </c>
      <c r="M195" s="34">
        <v>1.2</v>
      </c>
      <c r="N195" s="34">
        <v>1.04</v>
      </c>
      <c r="O195" s="34">
        <v>1.07</v>
      </c>
      <c r="P195" s="34">
        <v>1.07</v>
      </c>
      <c r="Q195" s="34">
        <v>1.25</v>
      </c>
      <c r="R195" s="34">
        <v>1.21</v>
      </c>
      <c r="S195" s="34">
        <v>1.1499999999999999</v>
      </c>
      <c r="T195" s="34">
        <v>1.1499999999999999</v>
      </c>
      <c r="U195" s="34">
        <v>1.34</v>
      </c>
      <c r="V195" s="34">
        <v>1.32</v>
      </c>
      <c r="W195" s="34">
        <v>1.41</v>
      </c>
      <c r="X195" s="34">
        <v>1.39</v>
      </c>
      <c r="Y195" s="35">
        <v>1.5</v>
      </c>
      <c r="Z195" s="34">
        <v>1.41</v>
      </c>
      <c r="AA195" s="34">
        <v>1.1599999999999999</v>
      </c>
      <c r="AB195" s="34">
        <v>0.91</v>
      </c>
      <c r="AC195" s="34">
        <v>0.52</v>
      </c>
      <c r="AD195" s="34">
        <v>0.42</v>
      </c>
      <c r="AE195" s="34">
        <v>0.34</v>
      </c>
      <c r="AF195" s="34">
        <v>0.3</v>
      </c>
      <c r="AG195" s="34">
        <v>0.37</v>
      </c>
      <c r="AH195" s="34">
        <v>0.42</v>
      </c>
      <c r="AI195" s="34">
        <v>0.24</v>
      </c>
      <c r="AJ195" s="34">
        <v>0.33</v>
      </c>
      <c r="AK195" s="34">
        <v>0.33</v>
      </c>
      <c r="AL195" s="34">
        <v>0.34</v>
      </c>
      <c r="AM195" s="35">
        <v>0.33</v>
      </c>
      <c r="AN195" s="34">
        <v>0.5</v>
      </c>
      <c r="AO195" s="34">
        <v>0.39</v>
      </c>
      <c r="AP195" s="34">
        <v>0.17</v>
      </c>
      <c r="AQ195" s="34">
        <v>0.22</v>
      </c>
      <c r="AR195" s="34">
        <v>0.28999999999999998</v>
      </c>
      <c r="AS195" s="34">
        <v>0.31</v>
      </c>
      <c r="AT195" s="37"/>
    </row>
    <row r="196" spans="1:46" x14ac:dyDescent="0.25">
      <c r="A196" s="34" t="s">
        <v>38</v>
      </c>
      <c r="B196" s="34" t="s">
        <v>39</v>
      </c>
      <c r="C196" s="34">
        <v>23.7</v>
      </c>
      <c r="D196" s="34">
        <v>15.3</v>
      </c>
      <c r="E196" s="34">
        <v>18.05</v>
      </c>
      <c r="F196" s="34">
        <v>18.02</v>
      </c>
      <c r="G196" s="34">
        <v>21.14</v>
      </c>
      <c r="H196" s="34">
        <v>19.64</v>
      </c>
      <c r="I196" s="34">
        <v>17.48</v>
      </c>
      <c r="J196" s="34">
        <v>17.440000000000001</v>
      </c>
      <c r="K196" s="35">
        <v>15.91</v>
      </c>
      <c r="L196" s="34">
        <v>17.48</v>
      </c>
      <c r="M196" s="34">
        <v>16.61</v>
      </c>
      <c r="N196" s="34">
        <v>17.260000000000002</v>
      </c>
      <c r="O196" s="34">
        <v>18.82</v>
      </c>
      <c r="P196" s="34">
        <v>18.059999999999999</v>
      </c>
      <c r="Q196" s="34">
        <v>15.78</v>
      </c>
      <c r="R196" s="34">
        <v>14.5</v>
      </c>
      <c r="S196" s="34">
        <v>13.33</v>
      </c>
      <c r="T196" s="34">
        <v>11.25</v>
      </c>
      <c r="U196" s="34">
        <v>9.84</v>
      </c>
      <c r="V196" s="34">
        <v>9.49</v>
      </c>
      <c r="W196" s="34">
        <v>7.86</v>
      </c>
      <c r="X196" s="34">
        <v>7.81</v>
      </c>
      <c r="Y196" s="35">
        <v>7.19</v>
      </c>
      <c r="Z196" s="34">
        <v>8.07</v>
      </c>
      <c r="AA196" s="34">
        <v>14.68</v>
      </c>
      <c r="AB196" s="34">
        <v>21.07</v>
      </c>
      <c r="AC196" s="34">
        <v>19.39</v>
      </c>
      <c r="AD196" s="34">
        <v>22.92</v>
      </c>
      <c r="AE196" s="34">
        <v>23.83</v>
      </c>
      <c r="AF196" s="34">
        <v>21.97</v>
      </c>
      <c r="AG196" s="34">
        <v>22.13</v>
      </c>
      <c r="AH196" s="34">
        <v>24.63</v>
      </c>
      <c r="AI196" s="34">
        <v>23.94</v>
      </c>
      <c r="AJ196" s="34">
        <v>23.37</v>
      </c>
      <c r="AK196" s="34">
        <v>22.77</v>
      </c>
      <c r="AL196" s="34">
        <v>21.63</v>
      </c>
      <c r="AM196" s="35">
        <v>22.5</v>
      </c>
      <c r="AN196" s="34">
        <v>20.85</v>
      </c>
      <c r="AO196" s="34">
        <v>20.52</v>
      </c>
      <c r="AP196" s="34">
        <v>31.62</v>
      </c>
      <c r="AQ196" s="34">
        <v>32.36</v>
      </c>
      <c r="AR196" s="34">
        <v>29.52</v>
      </c>
      <c r="AS196" s="34">
        <v>28.91</v>
      </c>
      <c r="AT196" s="37"/>
    </row>
    <row r="197" spans="1:46" x14ac:dyDescent="0.25">
      <c r="A197" s="34" t="s">
        <v>40</v>
      </c>
      <c r="B197" s="34" t="s">
        <v>41</v>
      </c>
      <c r="C197" s="34">
        <v>31.24</v>
      </c>
      <c r="D197" s="34">
        <v>18.7</v>
      </c>
      <c r="E197" s="34">
        <v>24.2</v>
      </c>
      <c r="F197" s="34">
        <v>26.44</v>
      </c>
      <c r="G197" s="34">
        <v>27.58</v>
      </c>
      <c r="H197" s="34">
        <v>25.84</v>
      </c>
      <c r="I197" s="34">
        <v>25.03</v>
      </c>
      <c r="J197" s="34">
        <v>23.99</v>
      </c>
      <c r="K197" s="35">
        <v>21.87</v>
      </c>
      <c r="L197" s="34">
        <v>25.29</v>
      </c>
      <c r="M197" s="34">
        <v>22.79</v>
      </c>
      <c r="N197" s="34">
        <v>23.73</v>
      </c>
      <c r="O197" s="34">
        <v>24.54</v>
      </c>
      <c r="P197" s="34">
        <v>23.65</v>
      </c>
      <c r="Q197" s="34">
        <v>21.29</v>
      </c>
      <c r="R197" s="34">
        <v>19.29</v>
      </c>
      <c r="S197" s="34">
        <v>17.649999999999999</v>
      </c>
      <c r="T197" s="34">
        <v>15.41</v>
      </c>
      <c r="U197" s="34">
        <v>13.66</v>
      </c>
      <c r="V197" s="34">
        <v>12.37</v>
      </c>
      <c r="W197" s="34">
        <v>11.73</v>
      </c>
      <c r="X197" s="34">
        <v>11.55</v>
      </c>
      <c r="Y197" s="35">
        <v>10.8</v>
      </c>
      <c r="Z197" s="34">
        <v>12.2</v>
      </c>
      <c r="AA197" s="34">
        <v>20.96</v>
      </c>
      <c r="AB197" s="34">
        <v>32.29</v>
      </c>
      <c r="AC197" s="34">
        <v>31.37</v>
      </c>
      <c r="AD197" s="34">
        <v>33.1</v>
      </c>
      <c r="AE197" s="34">
        <v>33.11</v>
      </c>
      <c r="AF197" s="34">
        <v>32.520000000000003</v>
      </c>
      <c r="AG197" s="34">
        <v>29.64</v>
      </c>
      <c r="AH197" s="34">
        <v>29.83</v>
      </c>
      <c r="AI197" s="34">
        <v>29.22</v>
      </c>
      <c r="AJ197" s="34">
        <v>28.89</v>
      </c>
      <c r="AK197" s="34">
        <v>29.72</v>
      </c>
      <c r="AL197" s="34">
        <v>31.63</v>
      </c>
      <c r="AM197" s="35">
        <v>29.67</v>
      </c>
      <c r="AN197" s="34">
        <v>30.06</v>
      </c>
      <c r="AO197" s="34">
        <v>30.01</v>
      </c>
      <c r="AP197" s="34">
        <v>31.95</v>
      </c>
      <c r="AQ197" s="34">
        <v>32.99</v>
      </c>
      <c r="AR197" s="34">
        <v>32.96</v>
      </c>
      <c r="AS197" s="34">
        <v>32.229999999999997</v>
      </c>
      <c r="AT197" s="37"/>
    </row>
    <row r="198" spans="1:46" x14ac:dyDescent="0.25">
      <c r="A198" s="34" t="s">
        <v>42</v>
      </c>
      <c r="B198" s="34" t="s">
        <v>43</v>
      </c>
      <c r="C198" s="34">
        <v>0.06</v>
      </c>
      <c r="D198" s="34">
        <v>0.22</v>
      </c>
      <c r="E198" s="34">
        <v>0.1</v>
      </c>
      <c r="F198" s="34">
        <v>0.09</v>
      </c>
      <c r="G198" s="34">
        <v>0.1</v>
      </c>
      <c r="H198" s="34">
        <v>0.08</v>
      </c>
      <c r="I198" s="34">
        <v>0.06</v>
      </c>
      <c r="J198" s="34">
        <v>0.08</v>
      </c>
      <c r="K198" s="35">
        <v>7.0000000000000007E-2</v>
      </c>
      <c r="L198" s="34">
        <v>0.08</v>
      </c>
      <c r="M198" s="34">
        <v>0.06</v>
      </c>
      <c r="N198" s="34">
        <v>0.05</v>
      </c>
      <c r="O198" s="34">
        <v>0.09</v>
      </c>
      <c r="P198" s="34">
        <v>0.06</v>
      </c>
      <c r="Q198" s="34">
        <v>7.0000000000000007E-2</v>
      </c>
      <c r="R198" s="34">
        <v>7.0000000000000007E-2</v>
      </c>
      <c r="S198" s="34">
        <v>7.0000000000000007E-2</v>
      </c>
      <c r="T198" s="34">
        <v>0.1</v>
      </c>
      <c r="U198" s="34">
        <v>0.1</v>
      </c>
      <c r="V198" s="34">
        <v>0.08</v>
      </c>
      <c r="W198" s="34">
        <v>0.08</v>
      </c>
      <c r="X198" s="34">
        <v>7.0000000000000007E-2</v>
      </c>
      <c r="Y198" s="35">
        <v>7.0000000000000007E-2</v>
      </c>
      <c r="Z198" s="34">
        <v>7.0000000000000007E-2</v>
      </c>
      <c r="AA198" s="34">
        <v>7.0000000000000007E-2</v>
      </c>
      <c r="AB198" s="34">
        <v>7.0000000000000007E-2</v>
      </c>
      <c r="AC198" s="34">
        <v>0.21</v>
      </c>
      <c r="AD198" s="34">
        <v>0.18</v>
      </c>
      <c r="AE198" s="34">
        <v>0.09</v>
      </c>
      <c r="AF198" s="34">
        <v>0.13</v>
      </c>
      <c r="AG198" s="34">
        <v>0.13</v>
      </c>
      <c r="AH198" s="34">
        <v>0.16</v>
      </c>
      <c r="AI198" s="34">
        <v>0.08</v>
      </c>
      <c r="AJ198" s="34">
        <v>0.16</v>
      </c>
      <c r="AK198" s="34">
        <v>0.15</v>
      </c>
      <c r="AL198" s="34">
        <v>0.1</v>
      </c>
      <c r="AM198" s="35">
        <v>0.12</v>
      </c>
      <c r="AN198" s="34">
        <v>0.24</v>
      </c>
      <c r="AO198" s="34">
        <v>0.17</v>
      </c>
      <c r="AP198" s="34">
        <v>0.05</v>
      </c>
      <c r="AQ198" s="34">
        <v>0.09</v>
      </c>
      <c r="AR198" s="34">
        <v>0.06</v>
      </c>
      <c r="AS198" s="34">
        <v>0.09</v>
      </c>
      <c r="AT198" s="37"/>
    </row>
    <row r="199" spans="1:46" x14ac:dyDescent="0.25">
      <c r="AT199" s="37"/>
    </row>
    <row r="200" spans="1:46" x14ac:dyDescent="0.25">
      <c r="A200" s="34" t="s">
        <v>2</v>
      </c>
      <c r="B200" s="34" t="s">
        <v>3</v>
      </c>
      <c r="C200" s="34">
        <v>13.8</v>
      </c>
      <c r="D200" s="34">
        <v>19.28</v>
      </c>
      <c r="E200" s="34">
        <v>19.579999999999998</v>
      </c>
      <c r="F200" s="34">
        <v>17.73</v>
      </c>
      <c r="G200" s="34">
        <v>17.02</v>
      </c>
      <c r="H200" s="34">
        <v>18.12</v>
      </c>
      <c r="I200" s="34">
        <v>21.26</v>
      </c>
      <c r="J200" s="34">
        <v>22.1</v>
      </c>
      <c r="K200" s="35">
        <v>22.98</v>
      </c>
      <c r="L200" s="34">
        <v>20.81</v>
      </c>
      <c r="M200" s="34">
        <v>18.190000000000001</v>
      </c>
      <c r="N200" s="34">
        <v>16.079999999999998</v>
      </c>
      <c r="O200" s="34">
        <v>17.04</v>
      </c>
      <c r="P200" s="34">
        <v>17.25</v>
      </c>
      <c r="Q200" s="34">
        <v>18.309999999999999</v>
      </c>
      <c r="R200" s="34">
        <v>18.71</v>
      </c>
      <c r="S200" s="34">
        <v>18.25</v>
      </c>
      <c r="T200" s="34">
        <v>18.28</v>
      </c>
      <c r="U200" s="34">
        <v>18.41</v>
      </c>
      <c r="V200" s="34">
        <v>17.329999999999998</v>
      </c>
      <c r="W200" s="34">
        <v>17.75</v>
      </c>
      <c r="X200" s="34">
        <v>17.989999999999998</v>
      </c>
      <c r="Y200" s="35">
        <v>17.32</v>
      </c>
      <c r="Z200" s="34">
        <v>15.96</v>
      </c>
      <c r="AA200" s="34">
        <v>14.27</v>
      </c>
      <c r="AB200" s="34">
        <v>9.65</v>
      </c>
      <c r="AC200" s="34">
        <v>9.33</v>
      </c>
      <c r="AD200" s="34">
        <v>7.47</v>
      </c>
      <c r="AE200" s="34">
        <v>6.42</v>
      </c>
      <c r="AF200" s="34">
        <v>6.3</v>
      </c>
      <c r="AG200" s="34">
        <v>6.28</v>
      </c>
      <c r="AH200" s="34">
        <v>7.59</v>
      </c>
      <c r="AI200" s="34">
        <v>7.12</v>
      </c>
      <c r="AJ200" s="34">
        <v>8.18</v>
      </c>
      <c r="AK200" s="34">
        <v>8.73</v>
      </c>
      <c r="AL200" s="34">
        <v>10.36</v>
      </c>
      <c r="AM200" s="35">
        <v>10.34</v>
      </c>
      <c r="AN200" s="34">
        <v>9.93</v>
      </c>
      <c r="AO200" s="34">
        <v>10.37</v>
      </c>
      <c r="AP200" s="34">
        <v>10.85</v>
      </c>
      <c r="AQ200" s="34">
        <v>10.35</v>
      </c>
      <c r="AR200" s="34">
        <v>11.28</v>
      </c>
      <c r="AS200" s="34">
        <v>10.36</v>
      </c>
      <c r="AT200" s="37"/>
    </row>
    <row r="201" spans="1:46" x14ac:dyDescent="0.25">
      <c r="A201" s="34" t="s">
        <v>4</v>
      </c>
      <c r="B201" s="34" t="s">
        <v>5</v>
      </c>
      <c r="C201" s="34">
        <v>0.35</v>
      </c>
      <c r="D201" s="34">
        <v>0.3</v>
      </c>
      <c r="E201" s="34">
        <v>0.26</v>
      </c>
      <c r="F201" s="34">
        <v>0.28000000000000003</v>
      </c>
      <c r="G201" s="34">
        <v>0.33</v>
      </c>
      <c r="H201" s="34">
        <v>0.24</v>
      </c>
      <c r="I201" s="34">
        <v>0.46</v>
      </c>
      <c r="J201" s="34">
        <v>0.64</v>
      </c>
      <c r="K201" s="35">
        <v>0.74</v>
      </c>
      <c r="L201" s="34">
        <v>0.53</v>
      </c>
      <c r="M201" s="34">
        <v>0.2</v>
      </c>
      <c r="N201" s="34">
        <v>0.18</v>
      </c>
      <c r="O201" s="34">
        <v>0.16</v>
      </c>
      <c r="P201" s="34">
        <v>0.13</v>
      </c>
      <c r="Q201" s="34">
        <v>0.12</v>
      </c>
      <c r="R201" s="34">
        <v>0.14000000000000001</v>
      </c>
      <c r="S201" s="34">
        <v>0.13</v>
      </c>
      <c r="T201" s="34">
        <v>0.1</v>
      </c>
      <c r="U201" s="34">
        <v>0.14000000000000001</v>
      </c>
      <c r="V201" s="34">
        <v>0.13</v>
      </c>
      <c r="W201" s="34">
        <v>0.1</v>
      </c>
      <c r="X201" s="34">
        <v>0.1</v>
      </c>
      <c r="Y201" s="35">
        <v>0.13</v>
      </c>
      <c r="Z201" s="34">
        <v>0.1</v>
      </c>
      <c r="AA201" s="34">
        <v>0.28999999999999998</v>
      </c>
      <c r="AB201" s="34">
        <v>0.43</v>
      </c>
      <c r="AC201" s="34">
        <v>0.65</v>
      </c>
      <c r="AD201" s="34">
        <v>0.59</v>
      </c>
      <c r="AE201" s="34">
        <v>0.77</v>
      </c>
      <c r="AF201" s="34">
        <v>0.63</v>
      </c>
      <c r="AG201" s="34">
        <v>0.44</v>
      </c>
      <c r="AH201" s="34">
        <v>0.51</v>
      </c>
      <c r="AI201" s="34">
        <v>0.26</v>
      </c>
      <c r="AJ201" s="34">
        <v>0.33</v>
      </c>
      <c r="AK201" s="34">
        <v>0.13</v>
      </c>
      <c r="AL201" s="34">
        <v>0.08</v>
      </c>
      <c r="AM201" s="35">
        <v>0.27</v>
      </c>
      <c r="AN201" s="34">
        <v>0.25</v>
      </c>
      <c r="AO201" s="34">
        <v>0.14000000000000001</v>
      </c>
      <c r="AP201" s="34">
        <v>0.31</v>
      </c>
      <c r="AQ201" s="34">
        <v>0.19</v>
      </c>
      <c r="AR201" s="34">
        <v>0.15</v>
      </c>
      <c r="AS201" s="34">
        <v>0.28999999999999998</v>
      </c>
      <c r="AT201" s="37"/>
    </row>
    <row r="202" spans="1:46" x14ac:dyDescent="0.25">
      <c r="A202" s="34" t="s">
        <v>6</v>
      </c>
      <c r="B202" s="34" t="s">
        <v>7</v>
      </c>
      <c r="C202" s="34">
        <v>31.05</v>
      </c>
      <c r="D202" s="34">
        <v>30.9</v>
      </c>
      <c r="E202" s="34">
        <v>31.56</v>
      </c>
      <c r="F202" s="34">
        <v>30.96</v>
      </c>
      <c r="G202" s="34">
        <v>29.56</v>
      </c>
      <c r="H202" s="34">
        <v>30.36</v>
      </c>
      <c r="I202" s="34">
        <v>26.11</v>
      </c>
      <c r="J202" s="34">
        <v>23.54</v>
      </c>
      <c r="K202" s="35">
        <v>24.37</v>
      </c>
      <c r="L202" s="34">
        <v>23.89</v>
      </c>
      <c r="M202" s="34">
        <v>33.29</v>
      </c>
      <c r="N202" s="34">
        <v>31.34</v>
      </c>
      <c r="O202" s="34">
        <v>31.26</v>
      </c>
      <c r="P202" s="34">
        <v>28.58</v>
      </c>
      <c r="Q202" s="34">
        <v>29.77</v>
      </c>
      <c r="R202" s="34">
        <v>30.24</v>
      </c>
      <c r="S202" s="34">
        <v>34.08</v>
      </c>
      <c r="T202" s="34">
        <v>37.85</v>
      </c>
      <c r="U202" s="34">
        <v>37.9</v>
      </c>
      <c r="V202" s="34">
        <v>39.42</v>
      </c>
      <c r="W202" s="34">
        <v>39.5</v>
      </c>
      <c r="X202" s="34">
        <v>40.270000000000003</v>
      </c>
      <c r="Y202" s="35">
        <v>41.36</v>
      </c>
      <c r="Z202" s="34">
        <v>41.45</v>
      </c>
      <c r="AA202" s="34">
        <v>35.42</v>
      </c>
      <c r="AB202" s="34">
        <v>25.4</v>
      </c>
      <c r="AC202" s="34">
        <v>23.06</v>
      </c>
      <c r="AD202" s="34">
        <v>19.02</v>
      </c>
      <c r="AE202" s="34">
        <v>16.600000000000001</v>
      </c>
      <c r="AF202" s="34">
        <v>17.21</v>
      </c>
      <c r="AG202" s="34">
        <v>19.11</v>
      </c>
      <c r="AH202" s="34">
        <v>23.69</v>
      </c>
      <c r="AI202" s="34">
        <v>25.72</v>
      </c>
      <c r="AJ202" s="34">
        <v>27.89</v>
      </c>
      <c r="AK202" s="34">
        <v>34.380000000000003</v>
      </c>
      <c r="AL202" s="34">
        <v>29.79</v>
      </c>
      <c r="AM202" s="35">
        <v>28.01</v>
      </c>
      <c r="AN202" s="34">
        <v>25.43</v>
      </c>
      <c r="AO202" s="34">
        <v>25.96</v>
      </c>
      <c r="AP202" s="34">
        <v>21</v>
      </c>
      <c r="AQ202" s="34">
        <v>22.24</v>
      </c>
      <c r="AR202" s="34">
        <v>21.29</v>
      </c>
      <c r="AS202" s="34">
        <v>19.62</v>
      </c>
      <c r="AT202" s="37"/>
    </row>
    <row r="203" spans="1:46" x14ac:dyDescent="0.25">
      <c r="A203" s="34" t="s">
        <v>8</v>
      </c>
      <c r="B203" s="34" t="s">
        <v>9</v>
      </c>
      <c r="C203" s="34">
        <v>1.47</v>
      </c>
      <c r="D203" s="34">
        <v>1.24</v>
      </c>
      <c r="E203" s="34">
        <v>0.97</v>
      </c>
      <c r="F203" s="34">
        <v>1.01</v>
      </c>
      <c r="G203" s="34">
        <v>1.1299999999999999</v>
      </c>
      <c r="H203" s="34">
        <v>1.08</v>
      </c>
      <c r="I203" s="34">
        <v>1.23</v>
      </c>
      <c r="J203" s="34">
        <v>1.51</v>
      </c>
      <c r="K203" s="35">
        <v>1.57</v>
      </c>
      <c r="L203" s="34">
        <v>1.6</v>
      </c>
      <c r="M203" s="34">
        <v>1.17</v>
      </c>
      <c r="N203" s="34">
        <v>1.36</v>
      </c>
      <c r="O203" s="34">
        <v>1.22</v>
      </c>
      <c r="P203" s="34">
        <v>1.34</v>
      </c>
      <c r="Q203" s="34">
        <v>1.42</v>
      </c>
      <c r="R203" s="34">
        <v>1</v>
      </c>
      <c r="S203" s="34">
        <v>1.08</v>
      </c>
      <c r="T203" s="34">
        <v>1.35</v>
      </c>
      <c r="U203" s="34">
        <v>1.35</v>
      </c>
      <c r="V203" s="34">
        <v>1.62</v>
      </c>
      <c r="W203" s="34">
        <v>1.7</v>
      </c>
      <c r="X203" s="34">
        <v>1.88</v>
      </c>
      <c r="Y203" s="35">
        <v>1.95</v>
      </c>
      <c r="Z203" s="34">
        <v>1.93</v>
      </c>
      <c r="AA203" s="34">
        <v>2.04</v>
      </c>
      <c r="AB203" s="34">
        <v>1.52</v>
      </c>
      <c r="AC203" s="34">
        <v>1.06</v>
      </c>
      <c r="AD203" s="34">
        <v>1.03</v>
      </c>
      <c r="AE203" s="34">
        <v>0.75</v>
      </c>
      <c r="AF203" s="34">
        <v>0.63</v>
      </c>
      <c r="AG203" s="34">
        <v>0.85</v>
      </c>
      <c r="AH203" s="34">
        <v>1.39</v>
      </c>
      <c r="AI203" s="34">
        <v>1.04</v>
      </c>
      <c r="AJ203" s="34">
        <v>1.1399999999999999</v>
      </c>
      <c r="AK203" s="34">
        <v>0.74</v>
      </c>
      <c r="AL203" s="34">
        <v>1.54</v>
      </c>
      <c r="AM203" s="35">
        <v>1.82</v>
      </c>
      <c r="AN203" s="34">
        <v>1.57</v>
      </c>
      <c r="AO203" s="34">
        <v>1.4</v>
      </c>
      <c r="AP203" s="34">
        <v>0.97</v>
      </c>
      <c r="AQ203" s="34">
        <v>1.1200000000000001</v>
      </c>
      <c r="AR203" s="34">
        <v>1.03</v>
      </c>
      <c r="AS203" s="34">
        <v>1.1599999999999999</v>
      </c>
      <c r="AT203" s="37"/>
    </row>
    <row r="204" spans="1:46" x14ac:dyDescent="0.25">
      <c r="A204" s="34" t="s">
        <v>10</v>
      </c>
      <c r="B204" s="34" t="s">
        <v>11</v>
      </c>
      <c r="C204" s="34">
        <v>3.11</v>
      </c>
      <c r="D204" s="34">
        <v>2.9</v>
      </c>
      <c r="E204" s="34">
        <v>2.74</v>
      </c>
      <c r="F204" s="34">
        <v>2.95</v>
      </c>
      <c r="G204" s="34">
        <v>3.24</v>
      </c>
      <c r="H204" s="34">
        <v>3.23</v>
      </c>
      <c r="I204" s="34">
        <v>3.01</v>
      </c>
      <c r="J204" s="34">
        <v>3.52</v>
      </c>
      <c r="K204" s="35">
        <v>2.93</v>
      </c>
      <c r="L204" s="34">
        <v>3.35</v>
      </c>
      <c r="M204" s="34">
        <v>2.52</v>
      </c>
      <c r="N204" s="34">
        <v>2.69</v>
      </c>
      <c r="O204" s="34">
        <v>3.16</v>
      </c>
      <c r="P204" s="34">
        <v>3.41</v>
      </c>
      <c r="Q204" s="34">
        <v>3.15</v>
      </c>
      <c r="R204" s="34">
        <v>3.01</v>
      </c>
      <c r="S204" s="34">
        <v>3.03</v>
      </c>
      <c r="T204" s="34">
        <v>2.37</v>
      </c>
      <c r="U204" s="34">
        <v>2.19</v>
      </c>
      <c r="V204" s="34">
        <v>1.72</v>
      </c>
      <c r="W204" s="34">
        <v>1.31</v>
      </c>
      <c r="X204" s="34">
        <v>1.0900000000000001</v>
      </c>
      <c r="Y204" s="35">
        <v>1.1200000000000001</v>
      </c>
      <c r="Z204" s="34">
        <v>1.31</v>
      </c>
      <c r="AA204" s="34">
        <v>1.66</v>
      </c>
      <c r="AB204" s="34">
        <v>3.48</v>
      </c>
      <c r="AC204" s="34">
        <v>3.44</v>
      </c>
      <c r="AD204" s="34">
        <v>3.68</v>
      </c>
      <c r="AE204" s="34">
        <v>3.65</v>
      </c>
      <c r="AF204" s="34">
        <v>3.9</v>
      </c>
      <c r="AG204" s="34">
        <v>4.17</v>
      </c>
      <c r="AH204" s="34">
        <v>3.48</v>
      </c>
      <c r="AI204" s="34">
        <v>3.1</v>
      </c>
      <c r="AJ204" s="34">
        <v>2.95</v>
      </c>
      <c r="AK204" s="34">
        <v>2.4900000000000002</v>
      </c>
      <c r="AL204" s="34">
        <v>3.15</v>
      </c>
      <c r="AM204" s="35">
        <v>3.03</v>
      </c>
      <c r="AN204" s="34">
        <v>2.12</v>
      </c>
      <c r="AO204" s="34">
        <v>2.59</v>
      </c>
      <c r="AP204" s="34">
        <v>4.68</v>
      </c>
      <c r="AQ204" s="34">
        <v>4.5199999999999996</v>
      </c>
      <c r="AR204" s="34">
        <v>3.39</v>
      </c>
      <c r="AS204" s="34">
        <v>3.33</v>
      </c>
      <c r="AT204" s="37"/>
    </row>
    <row r="205" spans="1:46" x14ac:dyDescent="0.25">
      <c r="A205" s="34" t="s">
        <v>12</v>
      </c>
      <c r="B205" s="34" t="s">
        <v>13</v>
      </c>
      <c r="C205" s="34">
        <v>3.02</v>
      </c>
      <c r="D205" s="34">
        <v>3</v>
      </c>
      <c r="E205" s="34">
        <v>2.98</v>
      </c>
      <c r="F205" s="34">
        <v>3.35</v>
      </c>
      <c r="G205" s="34">
        <v>3.56</v>
      </c>
      <c r="H205" s="34">
        <v>3.8</v>
      </c>
      <c r="I205" s="34">
        <v>4.0999999999999996</v>
      </c>
      <c r="J205" s="34">
        <v>3.46</v>
      </c>
      <c r="K205" s="35">
        <v>3.63</v>
      </c>
      <c r="L205" s="34">
        <v>3.8</v>
      </c>
      <c r="M205" s="34">
        <v>3.08</v>
      </c>
      <c r="N205" s="34">
        <v>3.25</v>
      </c>
      <c r="O205" s="34">
        <v>3.1</v>
      </c>
      <c r="P205" s="34">
        <v>3.34</v>
      </c>
      <c r="Q205" s="34">
        <v>3.48</v>
      </c>
      <c r="R205" s="34">
        <v>3.96</v>
      </c>
      <c r="S205" s="34">
        <v>3.63</v>
      </c>
      <c r="T205" s="34">
        <v>3.44</v>
      </c>
      <c r="U205" s="34">
        <v>3.84</v>
      </c>
      <c r="V205" s="34">
        <v>3.97</v>
      </c>
      <c r="W205" s="34">
        <v>4.25</v>
      </c>
      <c r="X205" s="34">
        <v>4.17</v>
      </c>
      <c r="Y205" s="35">
        <v>4.2</v>
      </c>
      <c r="Z205" s="34">
        <v>4.28</v>
      </c>
      <c r="AA205" s="34">
        <v>4.84</v>
      </c>
      <c r="AB205" s="34">
        <v>3.95</v>
      </c>
      <c r="AC205" s="34">
        <v>2.94</v>
      </c>
      <c r="AD205" s="34">
        <v>2.5499999999999998</v>
      </c>
      <c r="AE205" s="34">
        <v>2.2400000000000002</v>
      </c>
      <c r="AF205" s="34">
        <v>2.2400000000000002</v>
      </c>
      <c r="AG205" s="34">
        <v>1.91</v>
      </c>
      <c r="AH205" s="34">
        <v>2.61</v>
      </c>
      <c r="AI205" s="34">
        <v>3.13</v>
      </c>
      <c r="AJ205" s="34">
        <v>2.31</v>
      </c>
      <c r="AK205" s="34">
        <v>2.16</v>
      </c>
      <c r="AL205" s="34">
        <v>2.4300000000000002</v>
      </c>
      <c r="AM205" s="35">
        <v>2.57</v>
      </c>
      <c r="AN205" s="34">
        <v>2.77</v>
      </c>
      <c r="AO205" s="34">
        <v>3.29</v>
      </c>
      <c r="AP205" s="34">
        <v>2.79</v>
      </c>
      <c r="AQ205" s="34">
        <v>2.31</v>
      </c>
      <c r="AR205" s="34">
        <v>2.2000000000000002</v>
      </c>
      <c r="AS205" s="34">
        <v>2.96</v>
      </c>
      <c r="AT205" s="37"/>
    </row>
    <row r="206" spans="1:46" x14ac:dyDescent="0.25">
      <c r="A206" s="34" t="s">
        <v>14</v>
      </c>
      <c r="B206" s="34" t="s">
        <v>15</v>
      </c>
      <c r="C206" s="34">
        <v>0.4</v>
      </c>
      <c r="D206" s="34">
        <v>0.44</v>
      </c>
      <c r="E206" s="34">
        <v>0.38</v>
      </c>
      <c r="F206" s="34">
        <v>0.38</v>
      </c>
      <c r="G206" s="34">
        <v>0.46</v>
      </c>
      <c r="H206" s="34">
        <v>0.46</v>
      </c>
      <c r="I206" s="34">
        <v>0.5</v>
      </c>
      <c r="J206" s="34">
        <v>0.67</v>
      </c>
      <c r="K206" s="35">
        <v>1.06</v>
      </c>
      <c r="L206" s="34">
        <v>0.79</v>
      </c>
      <c r="M206" s="34">
        <v>0.53</v>
      </c>
      <c r="N206" s="34">
        <v>0.7</v>
      </c>
      <c r="O206" s="34">
        <v>0.55000000000000004</v>
      </c>
      <c r="P206" s="34">
        <v>0.48</v>
      </c>
      <c r="Q206" s="34">
        <v>0.47</v>
      </c>
      <c r="R206" s="34">
        <v>0.44</v>
      </c>
      <c r="S206" s="34">
        <v>0.34</v>
      </c>
      <c r="T206" s="34">
        <v>0.32</v>
      </c>
      <c r="U206" s="34">
        <v>0.36</v>
      </c>
      <c r="V206" s="34">
        <v>0.39</v>
      </c>
      <c r="W206" s="34">
        <v>0.46</v>
      </c>
      <c r="X206" s="34">
        <v>0.4</v>
      </c>
      <c r="Y206" s="35">
        <v>0.39</v>
      </c>
      <c r="Z206" s="34">
        <v>0.48</v>
      </c>
      <c r="AA206" s="34">
        <v>0.64</v>
      </c>
      <c r="AB206" s="34">
        <v>0.59</v>
      </c>
      <c r="AC206" s="34">
        <v>0.54</v>
      </c>
      <c r="AD206" s="34">
        <v>0.47</v>
      </c>
      <c r="AE206" s="34">
        <v>0.26</v>
      </c>
      <c r="AF206" s="34">
        <v>0.41</v>
      </c>
      <c r="AG206" s="34">
        <v>0.33</v>
      </c>
      <c r="AH206" s="34">
        <v>0.53</v>
      </c>
      <c r="AI206" s="34">
        <v>0.39</v>
      </c>
      <c r="AJ206" s="34">
        <v>0.33</v>
      </c>
      <c r="AK206" s="34">
        <v>0.5</v>
      </c>
      <c r="AL206" s="34">
        <v>0.42</v>
      </c>
      <c r="AM206" s="35">
        <v>0.5</v>
      </c>
      <c r="AN206" s="34">
        <v>0.28999999999999998</v>
      </c>
      <c r="AO206" s="34">
        <v>0.28999999999999998</v>
      </c>
      <c r="AP206" s="34">
        <v>0.35</v>
      </c>
      <c r="AQ206" s="34">
        <v>0.38</v>
      </c>
      <c r="AR206" s="34">
        <v>0.47</v>
      </c>
      <c r="AS206" s="34">
        <v>0.31</v>
      </c>
      <c r="AT206" s="37"/>
    </row>
    <row r="207" spans="1:46" x14ac:dyDescent="0.25">
      <c r="A207" s="34" t="s">
        <v>16</v>
      </c>
      <c r="B207" s="34" t="s">
        <v>17</v>
      </c>
      <c r="C207" s="34">
        <v>0.27</v>
      </c>
      <c r="D207" s="34">
        <v>0.54</v>
      </c>
      <c r="E207" s="34">
        <v>0.48</v>
      </c>
      <c r="F207" s="34">
        <v>0.45</v>
      </c>
      <c r="G207" s="34">
        <v>0.37</v>
      </c>
      <c r="H207" s="34">
        <v>0.28000000000000003</v>
      </c>
      <c r="I207" s="34">
        <v>0.31</v>
      </c>
      <c r="J207" s="34">
        <v>0.52</v>
      </c>
      <c r="K207" s="35">
        <v>0.42</v>
      </c>
      <c r="L207" s="34">
        <v>0.4</v>
      </c>
      <c r="M207" s="34">
        <v>0.5</v>
      </c>
      <c r="N207" s="34">
        <v>0.27</v>
      </c>
      <c r="O207" s="34">
        <v>0.28999999999999998</v>
      </c>
      <c r="P207" s="34">
        <v>0.15</v>
      </c>
      <c r="Q207" s="34">
        <v>0.23</v>
      </c>
      <c r="R207" s="34">
        <v>0.18</v>
      </c>
      <c r="S207" s="34">
        <v>0.14000000000000001</v>
      </c>
      <c r="T207" s="34">
        <v>0.06</v>
      </c>
      <c r="U207" s="34">
        <v>0.08</v>
      </c>
      <c r="V207" s="34">
        <v>0.11</v>
      </c>
      <c r="W207" s="34">
        <v>0.09</v>
      </c>
      <c r="X207" s="34">
        <v>0.1</v>
      </c>
      <c r="Y207" s="35">
        <v>0.05</v>
      </c>
      <c r="Z207" s="34">
        <v>0.12</v>
      </c>
      <c r="AA207" s="34">
        <v>0.15</v>
      </c>
      <c r="AB207" s="34">
        <v>0.28999999999999998</v>
      </c>
      <c r="AC207" s="34">
        <v>0.53</v>
      </c>
      <c r="AD207" s="34">
        <v>0.96</v>
      </c>
      <c r="AE207" s="34">
        <v>0.77</v>
      </c>
      <c r="AF207" s="34">
        <v>0.77</v>
      </c>
      <c r="AG207" s="34">
        <v>0.88</v>
      </c>
      <c r="AH207" s="34">
        <v>0.47</v>
      </c>
      <c r="AI207" s="34">
        <v>0.46</v>
      </c>
      <c r="AJ207" s="34">
        <v>0.54</v>
      </c>
      <c r="AK207" s="34">
        <v>0.4</v>
      </c>
      <c r="AL207" s="34">
        <v>0.4</v>
      </c>
      <c r="AM207" s="35">
        <v>0.26</v>
      </c>
      <c r="AN207" s="34">
        <v>0.2</v>
      </c>
      <c r="AO207" s="34">
        <v>0.25</v>
      </c>
      <c r="AP207" s="34">
        <v>0.62</v>
      </c>
      <c r="AQ207" s="34">
        <v>0.77</v>
      </c>
      <c r="AR207" s="34">
        <v>0.71</v>
      </c>
      <c r="AS207" s="34">
        <v>0.23</v>
      </c>
      <c r="AT207" s="37"/>
    </row>
    <row r="208" spans="1:46" x14ac:dyDescent="0.25">
      <c r="A208" s="34" t="s">
        <v>18</v>
      </c>
      <c r="B208" s="34" t="s">
        <v>19</v>
      </c>
      <c r="C208" s="34">
        <v>0.24</v>
      </c>
      <c r="D208" s="34">
        <v>0.2</v>
      </c>
      <c r="E208" s="34">
        <v>0.39</v>
      </c>
      <c r="F208" s="34">
        <v>0.22</v>
      </c>
      <c r="G208" s="34">
        <v>0.21</v>
      </c>
      <c r="H208" s="34">
        <v>0.26</v>
      </c>
      <c r="I208" s="34">
        <v>0.53</v>
      </c>
      <c r="J208" s="34">
        <v>0.31</v>
      </c>
      <c r="K208" s="35">
        <v>0.34</v>
      </c>
      <c r="L208" s="34">
        <v>0.25</v>
      </c>
      <c r="M208" s="34">
        <v>0.43</v>
      </c>
      <c r="N208" s="34">
        <v>0.25</v>
      </c>
      <c r="O208" s="34">
        <v>0.16</v>
      </c>
      <c r="P208" s="34">
        <v>0.27</v>
      </c>
      <c r="Q208" s="34">
        <v>0.49</v>
      </c>
      <c r="R208" s="34">
        <v>0.3</v>
      </c>
      <c r="S208" s="34">
        <v>0.11</v>
      </c>
      <c r="T208" s="34">
        <v>0.09</v>
      </c>
      <c r="U208" s="34">
        <v>7.0000000000000007E-2</v>
      </c>
      <c r="V208" s="34">
        <v>0.08</v>
      </c>
      <c r="W208" s="34">
        <v>0.08</v>
      </c>
      <c r="X208" s="34">
        <v>0.06</v>
      </c>
      <c r="Y208" s="35">
        <v>0.09</v>
      </c>
      <c r="Z208" s="34">
        <v>7.0000000000000007E-2</v>
      </c>
      <c r="AA208" s="34">
        <v>0.16</v>
      </c>
      <c r="AB208" s="34">
        <v>0.3</v>
      </c>
      <c r="AC208" s="34">
        <v>0.55000000000000004</v>
      </c>
      <c r="AD208" s="34">
        <v>0.53</v>
      </c>
      <c r="AE208" s="34">
        <v>0.75</v>
      </c>
      <c r="AF208" s="34">
        <v>0.91</v>
      </c>
      <c r="AG208" s="34">
        <v>0.96</v>
      </c>
      <c r="AH208" s="34">
        <v>0.7</v>
      </c>
      <c r="AI208" s="34">
        <v>0.39</v>
      </c>
      <c r="AJ208" s="34">
        <v>0.39</v>
      </c>
      <c r="AK208" s="34">
        <v>0.33</v>
      </c>
      <c r="AL208" s="34">
        <v>0.28999999999999998</v>
      </c>
      <c r="AM208" s="35">
        <v>0.35</v>
      </c>
      <c r="AN208" s="34">
        <v>0.34</v>
      </c>
      <c r="AO208" s="34">
        <v>0.38</v>
      </c>
      <c r="AP208" s="34">
        <v>0.28000000000000003</v>
      </c>
      <c r="AQ208" s="34">
        <v>0.49</v>
      </c>
      <c r="AR208" s="34">
        <v>0.45</v>
      </c>
      <c r="AS208" s="34">
        <v>0.55000000000000004</v>
      </c>
      <c r="AT208" s="37"/>
    </row>
    <row r="209" spans="1:46" x14ac:dyDescent="0.25">
      <c r="A209" s="34" t="s">
        <v>20</v>
      </c>
      <c r="B209" s="34" t="s">
        <v>21</v>
      </c>
      <c r="C209" s="34">
        <v>0.33</v>
      </c>
      <c r="D209" s="34">
        <v>0.43</v>
      </c>
      <c r="E209" s="34">
        <v>0.42</v>
      </c>
      <c r="F209" s="34">
        <v>0.52</v>
      </c>
      <c r="G209" s="34">
        <v>0.5</v>
      </c>
      <c r="H209" s="34">
        <v>0.62</v>
      </c>
      <c r="I209" s="34">
        <v>0.65</v>
      </c>
      <c r="J209" s="34">
        <v>0.97</v>
      </c>
      <c r="K209" s="35">
        <v>0.9</v>
      </c>
      <c r="L209" s="34">
        <v>0.7</v>
      </c>
      <c r="M209" s="34">
        <v>0.66</v>
      </c>
      <c r="N209" s="34">
        <v>0.47</v>
      </c>
      <c r="O209" s="34">
        <v>0.47</v>
      </c>
      <c r="P209" s="34">
        <v>0.32</v>
      </c>
      <c r="Q209" s="34">
        <v>0.31</v>
      </c>
      <c r="R209" s="34">
        <v>0.44</v>
      </c>
      <c r="S209" s="34">
        <v>0.3</v>
      </c>
      <c r="T209" s="34">
        <v>0.35</v>
      </c>
      <c r="U209" s="34">
        <v>0.22</v>
      </c>
      <c r="V209" s="34">
        <v>0.22</v>
      </c>
      <c r="W209" s="34">
        <v>0.26</v>
      </c>
      <c r="X209" s="34">
        <v>0.23</v>
      </c>
      <c r="Y209" s="35">
        <v>0.28999999999999998</v>
      </c>
      <c r="Z209" s="34">
        <v>0.31</v>
      </c>
      <c r="AA209" s="34">
        <v>0.39</v>
      </c>
      <c r="AB209" s="34">
        <v>0.36</v>
      </c>
      <c r="AC209" s="34">
        <v>0.56000000000000005</v>
      </c>
      <c r="AD209" s="34">
        <v>0.35</v>
      </c>
      <c r="AE209" s="34">
        <v>0.52</v>
      </c>
      <c r="AF209" s="34">
        <v>0.52</v>
      </c>
      <c r="AG209" s="34">
        <v>0.28000000000000003</v>
      </c>
      <c r="AH209" s="34">
        <v>0.38</v>
      </c>
      <c r="AI209" s="34">
        <v>0.26</v>
      </c>
      <c r="AJ209" s="34">
        <v>0.31</v>
      </c>
      <c r="AK209" s="34">
        <v>0.45</v>
      </c>
      <c r="AL209" s="34">
        <v>0.26</v>
      </c>
      <c r="AM209" s="35">
        <v>0.18</v>
      </c>
      <c r="AN209" s="34">
        <v>0.25</v>
      </c>
      <c r="AO209" s="34">
        <v>0.2</v>
      </c>
      <c r="AP209" s="34">
        <v>0.22</v>
      </c>
      <c r="AQ209" s="34">
        <v>0.21</v>
      </c>
      <c r="AR209" s="34">
        <v>0.31</v>
      </c>
      <c r="AS209" s="34">
        <v>0.34</v>
      </c>
      <c r="AT209" s="37"/>
    </row>
    <row r="210" spans="1:46" x14ac:dyDescent="0.25">
      <c r="A210" s="34" t="s">
        <v>22</v>
      </c>
      <c r="B210" s="34" t="s">
        <v>23</v>
      </c>
      <c r="C210" s="34">
        <v>18.46</v>
      </c>
      <c r="D210" s="34">
        <v>12.89</v>
      </c>
      <c r="E210" s="34">
        <v>13.75</v>
      </c>
      <c r="F210" s="34">
        <v>13.89</v>
      </c>
      <c r="G210" s="34">
        <v>15.7</v>
      </c>
      <c r="H210" s="34">
        <v>15.05</v>
      </c>
      <c r="I210" s="34">
        <v>15.31</v>
      </c>
      <c r="J210" s="34">
        <v>14.82</v>
      </c>
      <c r="K210" s="35">
        <v>14.35</v>
      </c>
      <c r="L210" s="34">
        <v>15.28</v>
      </c>
      <c r="M210" s="34">
        <v>13.93</v>
      </c>
      <c r="N210" s="34">
        <v>16.34</v>
      </c>
      <c r="O210" s="34">
        <v>16.78</v>
      </c>
      <c r="P210" s="34">
        <v>15.59</v>
      </c>
      <c r="Q210" s="34">
        <v>14.51</v>
      </c>
      <c r="R210" s="34">
        <v>13.8</v>
      </c>
      <c r="S210" s="34">
        <v>12.07</v>
      </c>
      <c r="T210" s="34">
        <v>11.72</v>
      </c>
      <c r="U210" s="34">
        <v>11.39</v>
      </c>
      <c r="V210" s="34">
        <v>11.52</v>
      </c>
      <c r="W210" s="34">
        <v>11.81</v>
      </c>
      <c r="X210" s="34">
        <v>12.01</v>
      </c>
      <c r="Y210" s="35">
        <v>12.05</v>
      </c>
      <c r="Z210" s="34">
        <v>13.66</v>
      </c>
      <c r="AA210" s="34">
        <v>14.1</v>
      </c>
      <c r="AB210" s="34">
        <v>15.81</v>
      </c>
      <c r="AC210" s="34">
        <v>12.93</v>
      </c>
      <c r="AD210" s="34">
        <v>12.97</v>
      </c>
      <c r="AE210" s="34">
        <v>13.2</v>
      </c>
      <c r="AF210" s="34">
        <v>14.1</v>
      </c>
      <c r="AG210" s="34">
        <v>12.43</v>
      </c>
      <c r="AH210" s="34">
        <v>12.84</v>
      </c>
      <c r="AI210" s="34">
        <v>12.58</v>
      </c>
      <c r="AJ210" s="34">
        <v>13.59</v>
      </c>
      <c r="AK210" s="34">
        <v>12.74</v>
      </c>
      <c r="AL210" s="34">
        <v>13.92</v>
      </c>
      <c r="AM210" s="35">
        <v>13.9</v>
      </c>
      <c r="AN210" s="34">
        <v>15.23</v>
      </c>
      <c r="AO210" s="34">
        <v>15.05</v>
      </c>
      <c r="AP210" s="34">
        <v>13.61</v>
      </c>
      <c r="AQ210" s="34">
        <v>13.06</v>
      </c>
      <c r="AR210" s="34">
        <v>12.71</v>
      </c>
      <c r="AS210" s="34">
        <v>14.34</v>
      </c>
      <c r="AT210" s="37"/>
    </row>
    <row r="211" spans="1:46" x14ac:dyDescent="0.25">
      <c r="A211" s="34" t="s">
        <v>24</v>
      </c>
      <c r="B211" s="34" t="s">
        <v>25</v>
      </c>
      <c r="C211" s="34">
        <v>1.39</v>
      </c>
      <c r="D211" s="34">
        <v>1.1499999999999999</v>
      </c>
      <c r="E211" s="34">
        <v>1.19</v>
      </c>
      <c r="F211" s="34">
        <v>1.57</v>
      </c>
      <c r="G211" s="34">
        <v>1.72</v>
      </c>
      <c r="H211" s="34">
        <v>1.05</v>
      </c>
      <c r="I211" s="34">
        <v>1.1200000000000001</v>
      </c>
      <c r="J211" s="34">
        <v>1.0900000000000001</v>
      </c>
      <c r="K211" s="35">
        <v>0.99</v>
      </c>
      <c r="L211" s="34">
        <v>1.38</v>
      </c>
      <c r="M211" s="34">
        <v>1.47</v>
      </c>
      <c r="N211" s="34">
        <v>1.24</v>
      </c>
      <c r="O211" s="34">
        <v>1.07</v>
      </c>
      <c r="P211" s="34">
        <v>0.89</v>
      </c>
      <c r="Q211" s="34">
        <v>0.91</v>
      </c>
      <c r="R211" s="34">
        <v>0.8</v>
      </c>
      <c r="S211" s="34">
        <v>0.72</v>
      </c>
      <c r="T211" s="34">
        <v>0.52</v>
      </c>
      <c r="U211" s="34">
        <v>0.48</v>
      </c>
      <c r="V211" s="34">
        <v>0.56000000000000005</v>
      </c>
      <c r="W211" s="34">
        <v>0.42</v>
      </c>
      <c r="X211" s="34">
        <v>0.43</v>
      </c>
      <c r="Y211" s="35">
        <v>0.45</v>
      </c>
      <c r="Z211" s="34">
        <v>0.36</v>
      </c>
      <c r="AA211" s="34">
        <v>0.93</v>
      </c>
      <c r="AB211" s="34">
        <v>2.2599999999999998</v>
      </c>
      <c r="AC211" s="34">
        <v>3.26</v>
      </c>
      <c r="AD211" s="34">
        <v>4.4000000000000004</v>
      </c>
      <c r="AE211" s="34">
        <v>4.53</v>
      </c>
      <c r="AF211" s="34">
        <v>4.63</v>
      </c>
      <c r="AG211" s="34">
        <v>3.32</v>
      </c>
      <c r="AH211" s="34">
        <v>2.73</v>
      </c>
      <c r="AI211" s="34">
        <v>2.72</v>
      </c>
      <c r="AJ211" s="34">
        <v>2.13</v>
      </c>
      <c r="AK211" s="34">
        <v>1.1100000000000001</v>
      </c>
      <c r="AL211" s="34">
        <v>1.31</v>
      </c>
      <c r="AM211" s="35">
        <v>1.62</v>
      </c>
      <c r="AN211" s="34">
        <v>1.44</v>
      </c>
      <c r="AO211" s="34">
        <v>1.1399999999999999</v>
      </c>
      <c r="AP211" s="34">
        <v>2.2200000000000002</v>
      </c>
      <c r="AQ211" s="34">
        <v>1.1399999999999999</v>
      </c>
      <c r="AR211" s="34">
        <v>1.59</v>
      </c>
      <c r="AS211" s="34">
        <v>1.39</v>
      </c>
      <c r="AT211" s="37"/>
    </row>
    <row r="212" spans="1:46" x14ac:dyDescent="0.25">
      <c r="A212" s="35" t="s">
        <v>26</v>
      </c>
      <c r="B212" s="35" t="s">
        <v>27</v>
      </c>
      <c r="C212" s="34">
        <v>0</v>
      </c>
      <c r="D212" s="34">
        <v>0</v>
      </c>
      <c r="E212" s="34">
        <v>0</v>
      </c>
      <c r="F212" s="34">
        <v>0</v>
      </c>
      <c r="G212" s="34">
        <v>0</v>
      </c>
      <c r="H212" s="34">
        <v>0</v>
      </c>
      <c r="I212" s="34">
        <v>0</v>
      </c>
      <c r="J212" s="34">
        <v>0</v>
      </c>
      <c r="K212" s="35">
        <v>0</v>
      </c>
      <c r="L212" s="34">
        <v>0</v>
      </c>
      <c r="M212" s="34">
        <v>0</v>
      </c>
      <c r="N212" s="34">
        <v>0</v>
      </c>
      <c r="O212" s="34">
        <v>0</v>
      </c>
      <c r="P212" s="34">
        <v>0</v>
      </c>
      <c r="Q212" s="34">
        <v>0</v>
      </c>
      <c r="R212" s="34">
        <v>0</v>
      </c>
      <c r="S212" s="34">
        <v>0</v>
      </c>
      <c r="T212" s="34">
        <v>0</v>
      </c>
      <c r="U212" s="34">
        <v>0</v>
      </c>
      <c r="V212" s="34">
        <v>0</v>
      </c>
      <c r="W212" s="34">
        <v>0</v>
      </c>
      <c r="X212" s="34">
        <v>0</v>
      </c>
      <c r="Y212" s="35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0</v>
      </c>
      <c r="AE212" s="34">
        <v>0</v>
      </c>
      <c r="AF212" s="34">
        <v>0</v>
      </c>
      <c r="AG212" s="34">
        <v>0</v>
      </c>
      <c r="AH212" s="34">
        <v>0</v>
      </c>
      <c r="AI212" s="34">
        <v>0</v>
      </c>
      <c r="AJ212" s="34">
        <v>0</v>
      </c>
      <c r="AK212" s="34">
        <v>0</v>
      </c>
      <c r="AL212" s="34">
        <v>0</v>
      </c>
      <c r="AM212" s="35">
        <v>0</v>
      </c>
      <c r="AN212" s="34">
        <v>0</v>
      </c>
      <c r="AO212" s="34">
        <v>0</v>
      </c>
      <c r="AP212" s="34">
        <v>0</v>
      </c>
      <c r="AQ212" s="34">
        <v>0</v>
      </c>
      <c r="AR212" s="34">
        <v>0</v>
      </c>
      <c r="AS212" s="34">
        <v>0</v>
      </c>
      <c r="AT212" s="37"/>
    </row>
    <row r="213" spans="1:46" x14ac:dyDescent="0.25">
      <c r="A213" s="34" t="s">
        <v>28</v>
      </c>
      <c r="B213" s="34" t="s">
        <v>29</v>
      </c>
      <c r="C213" s="34">
        <v>0.93</v>
      </c>
      <c r="D213" s="34">
        <v>0.96</v>
      </c>
      <c r="E213" s="34">
        <v>0.56000000000000005</v>
      </c>
      <c r="F213" s="34">
        <v>0.73</v>
      </c>
      <c r="G213" s="34">
        <v>0.91</v>
      </c>
      <c r="H213" s="34">
        <v>0.76</v>
      </c>
      <c r="I213" s="34">
        <v>0.8</v>
      </c>
      <c r="J213" s="34">
        <v>0.72</v>
      </c>
      <c r="K213" s="35">
        <v>0.77</v>
      </c>
      <c r="L213" s="34">
        <v>0.76</v>
      </c>
      <c r="M213" s="34">
        <v>1.1200000000000001</v>
      </c>
      <c r="N213" s="34">
        <v>0.82</v>
      </c>
      <c r="O213" s="34">
        <v>0.78</v>
      </c>
      <c r="P213" s="34">
        <v>0.92</v>
      </c>
      <c r="Q213" s="34">
        <v>0.78</v>
      </c>
      <c r="R213" s="34">
        <v>0.64</v>
      </c>
      <c r="S213" s="34">
        <v>0.6</v>
      </c>
      <c r="T213" s="34">
        <v>0.55000000000000004</v>
      </c>
      <c r="U213" s="34">
        <v>0.5</v>
      </c>
      <c r="V213" s="34">
        <v>0.41</v>
      </c>
      <c r="W213" s="34">
        <v>0.44</v>
      </c>
      <c r="X213" s="34">
        <v>0.48</v>
      </c>
      <c r="Y213" s="35">
        <v>0.47</v>
      </c>
      <c r="Z213" s="34">
        <v>0.51</v>
      </c>
      <c r="AA213" s="34">
        <v>0.66</v>
      </c>
      <c r="AB213" s="34">
        <v>1.73</v>
      </c>
      <c r="AC213" s="34">
        <v>1.6</v>
      </c>
      <c r="AD213" s="34">
        <v>2.36</v>
      </c>
      <c r="AE213" s="34">
        <v>2.04</v>
      </c>
      <c r="AF213" s="34">
        <v>2.2000000000000002</v>
      </c>
      <c r="AG213" s="34">
        <v>1.7</v>
      </c>
      <c r="AH213" s="34">
        <v>1.43</v>
      </c>
      <c r="AI213" s="34">
        <v>1.02</v>
      </c>
      <c r="AJ213" s="34">
        <v>1.04</v>
      </c>
      <c r="AK213" s="34">
        <v>0.76</v>
      </c>
      <c r="AL213" s="34">
        <v>1.06</v>
      </c>
      <c r="AM213" s="35">
        <v>1.06</v>
      </c>
      <c r="AN213" s="34">
        <v>1.2</v>
      </c>
      <c r="AO213" s="34">
        <v>1.05</v>
      </c>
      <c r="AP213" s="34">
        <v>1.19</v>
      </c>
      <c r="AQ213" s="34">
        <v>1.06</v>
      </c>
      <c r="AR213" s="34">
        <v>0.47</v>
      </c>
      <c r="AS213" s="34">
        <v>0.37</v>
      </c>
      <c r="AT213" s="37"/>
    </row>
    <row r="214" spans="1:46" x14ac:dyDescent="0.25">
      <c r="A214" s="34" t="s">
        <v>30</v>
      </c>
      <c r="B214" s="34" t="s">
        <v>31</v>
      </c>
      <c r="C214" s="34">
        <v>0.24</v>
      </c>
      <c r="D214" s="34">
        <v>0.42</v>
      </c>
      <c r="E214" s="34">
        <v>0.22</v>
      </c>
      <c r="F214" s="34">
        <v>0.2</v>
      </c>
      <c r="G214" s="34">
        <v>0.17</v>
      </c>
      <c r="H214" s="34">
        <v>0.2</v>
      </c>
      <c r="I214" s="34">
        <v>0.13</v>
      </c>
      <c r="J214" s="34">
        <v>0.11</v>
      </c>
      <c r="K214" s="35">
        <v>0.15</v>
      </c>
      <c r="L214" s="34">
        <v>0.12</v>
      </c>
      <c r="M214" s="34">
        <v>0.12</v>
      </c>
      <c r="N214" s="34">
        <v>0.12</v>
      </c>
      <c r="O214" s="34">
        <v>0.04</v>
      </c>
      <c r="P214" s="34">
        <v>0.06</v>
      </c>
      <c r="Q214" s="34">
        <v>0.1</v>
      </c>
      <c r="R214" s="34">
        <v>0.1</v>
      </c>
      <c r="S214" s="34">
        <v>7.0000000000000007E-2</v>
      </c>
      <c r="T214" s="34">
        <v>0.05</v>
      </c>
      <c r="U214" s="34">
        <v>0.06</v>
      </c>
      <c r="V214" s="34">
        <v>0.05</v>
      </c>
      <c r="W214" s="34">
        <v>7.0000000000000007E-2</v>
      </c>
      <c r="X214" s="34">
        <v>0.03</v>
      </c>
      <c r="Y214" s="35">
        <v>0.04</v>
      </c>
      <c r="Z214" s="34">
        <v>0.04</v>
      </c>
      <c r="AA214" s="34">
        <v>0.08</v>
      </c>
      <c r="AB214" s="34">
        <v>0.12</v>
      </c>
      <c r="AC214" s="34">
        <v>0.27</v>
      </c>
      <c r="AD214" s="34">
        <v>0.63</v>
      </c>
      <c r="AE214" s="34">
        <v>0.44</v>
      </c>
      <c r="AF214" s="34">
        <v>0.28000000000000003</v>
      </c>
      <c r="AG214" s="34">
        <v>0.42</v>
      </c>
      <c r="AH214" s="34">
        <v>0.53</v>
      </c>
      <c r="AI214" s="34">
        <v>0.34</v>
      </c>
      <c r="AJ214" s="34">
        <v>0.44</v>
      </c>
      <c r="AK214" s="34">
        <v>0.41</v>
      </c>
      <c r="AL214" s="34">
        <v>0.14000000000000001</v>
      </c>
      <c r="AM214" s="35">
        <v>0.28999999999999998</v>
      </c>
      <c r="AN214" s="34">
        <v>0.72</v>
      </c>
      <c r="AO214" s="34">
        <v>0.09</v>
      </c>
      <c r="AP214" s="34">
        <v>0.17</v>
      </c>
      <c r="AQ214" s="34">
        <v>0.17</v>
      </c>
      <c r="AR214" s="34">
        <v>0.15</v>
      </c>
      <c r="AS214" s="34">
        <v>0.43</v>
      </c>
      <c r="AT214" s="37"/>
    </row>
    <row r="215" spans="1:46" x14ac:dyDescent="0.25">
      <c r="A215" s="34" t="s">
        <v>32</v>
      </c>
      <c r="B215" s="34" t="s">
        <v>33</v>
      </c>
      <c r="C215" s="34">
        <v>0.37</v>
      </c>
      <c r="D215" s="34">
        <v>0.31</v>
      </c>
      <c r="E215" s="34">
        <v>0.32</v>
      </c>
      <c r="F215" s="34">
        <v>0.37</v>
      </c>
      <c r="G215" s="34">
        <v>0.54</v>
      </c>
      <c r="H215" s="34">
        <v>0.59</v>
      </c>
      <c r="I215" s="34">
        <v>0.85</v>
      </c>
      <c r="J215" s="34">
        <v>1.1200000000000001</v>
      </c>
      <c r="K215" s="35">
        <v>0.98</v>
      </c>
      <c r="L215" s="34">
        <v>0.91</v>
      </c>
      <c r="M215" s="34">
        <v>0.86</v>
      </c>
      <c r="N215" s="34">
        <v>0.4</v>
      </c>
      <c r="O215" s="34">
        <v>0.3</v>
      </c>
      <c r="P215" s="34">
        <v>0.38</v>
      </c>
      <c r="Q215" s="34">
        <v>0.38</v>
      </c>
      <c r="R215" s="34">
        <v>0.32</v>
      </c>
      <c r="S215" s="34">
        <v>0.31</v>
      </c>
      <c r="T215" s="34">
        <v>0.23</v>
      </c>
      <c r="U215" s="34">
        <v>0.23</v>
      </c>
      <c r="V215" s="34">
        <v>0.22</v>
      </c>
      <c r="W215" s="34">
        <v>0.28999999999999998</v>
      </c>
      <c r="X215" s="34">
        <v>0.31</v>
      </c>
      <c r="Y215" s="35">
        <v>0.31</v>
      </c>
      <c r="Z215" s="34">
        <v>0.32</v>
      </c>
      <c r="AA215" s="34">
        <v>0.46</v>
      </c>
      <c r="AB215" s="34">
        <v>0.6</v>
      </c>
      <c r="AC215" s="34">
        <v>0.6</v>
      </c>
      <c r="AD215" s="34">
        <v>0.6</v>
      </c>
      <c r="AE215" s="34">
        <v>0.48</v>
      </c>
      <c r="AF215" s="34">
        <v>0.64</v>
      </c>
      <c r="AG215" s="34">
        <v>0.82</v>
      </c>
      <c r="AH215" s="34">
        <v>0.53</v>
      </c>
      <c r="AI215" s="34">
        <v>0.42</v>
      </c>
      <c r="AJ215" s="34">
        <v>0.49</v>
      </c>
      <c r="AK215" s="34">
        <v>0.43</v>
      </c>
      <c r="AL215" s="34">
        <v>0.63</v>
      </c>
      <c r="AM215" s="35">
        <v>0.24</v>
      </c>
      <c r="AN215" s="34">
        <v>0.44</v>
      </c>
      <c r="AO215" s="34">
        <v>0.35</v>
      </c>
      <c r="AP215" s="34">
        <v>0.97</v>
      </c>
      <c r="AQ215" s="34">
        <v>0.45</v>
      </c>
      <c r="AR215" s="34">
        <v>0.63</v>
      </c>
      <c r="AS215" s="34">
        <v>0.37</v>
      </c>
      <c r="AT215" s="37"/>
    </row>
    <row r="216" spans="1:46" x14ac:dyDescent="0.25">
      <c r="A216" s="34" t="s">
        <v>34</v>
      </c>
      <c r="B216" s="34" t="s">
        <v>35</v>
      </c>
      <c r="C216" s="34">
        <v>7.81</v>
      </c>
      <c r="D216" s="34">
        <v>7.87</v>
      </c>
      <c r="E216" s="34">
        <v>7.09</v>
      </c>
      <c r="F216" s="34">
        <v>7.78</v>
      </c>
      <c r="G216" s="34">
        <v>6.51</v>
      </c>
      <c r="H216" s="34">
        <v>6.78</v>
      </c>
      <c r="I216" s="34">
        <v>6.59</v>
      </c>
      <c r="J216" s="34">
        <v>5.4</v>
      </c>
      <c r="K216" s="35">
        <v>6.1</v>
      </c>
      <c r="L216" s="34">
        <v>6.75</v>
      </c>
      <c r="M216" s="34">
        <v>7.34</v>
      </c>
      <c r="N216" s="34">
        <v>7.69</v>
      </c>
      <c r="O216" s="34">
        <v>6.63</v>
      </c>
      <c r="P216" s="34">
        <v>7.74</v>
      </c>
      <c r="Q216" s="34">
        <v>7.84</v>
      </c>
      <c r="R216" s="34">
        <v>9.24</v>
      </c>
      <c r="S216" s="34">
        <v>10.31</v>
      </c>
      <c r="T216" s="34">
        <v>10.37</v>
      </c>
      <c r="U216" s="34">
        <v>10.45</v>
      </c>
      <c r="V216" s="34">
        <v>10.31</v>
      </c>
      <c r="W216" s="34">
        <v>10.029999999999999</v>
      </c>
      <c r="X216" s="34">
        <v>9.06</v>
      </c>
      <c r="Y216" s="35">
        <v>8.36</v>
      </c>
      <c r="Z216" s="34">
        <v>8.0399999999999991</v>
      </c>
      <c r="AA216" s="34">
        <v>7.61</v>
      </c>
      <c r="AB216" s="34">
        <v>5.94</v>
      </c>
      <c r="AC216" s="34">
        <v>4.47</v>
      </c>
      <c r="AD216" s="34">
        <v>3.68</v>
      </c>
      <c r="AE216" s="34">
        <v>4.16</v>
      </c>
      <c r="AF216" s="34">
        <v>3.59</v>
      </c>
      <c r="AG216" s="34">
        <v>4.76</v>
      </c>
      <c r="AH216" s="34">
        <v>4.68</v>
      </c>
      <c r="AI216" s="34">
        <v>5.5</v>
      </c>
      <c r="AJ216" s="34">
        <v>4.46</v>
      </c>
      <c r="AK216" s="34">
        <v>5.71</v>
      </c>
      <c r="AL216" s="34">
        <v>6.13</v>
      </c>
      <c r="AM216" s="35">
        <v>6.16</v>
      </c>
      <c r="AN216" s="34">
        <v>6.82</v>
      </c>
      <c r="AO216" s="34">
        <v>5.39</v>
      </c>
      <c r="AP216" s="34">
        <v>4.3899999999999997</v>
      </c>
      <c r="AQ216" s="34">
        <v>4.54</v>
      </c>
      <c r="AR216" s="34">
        <v>5.62</v>
      </c>
      <c r="AS216" s="34">
        <v>4.7</v>
      </c>
      <c r="AT216" s="37"/>
    </row>
    <row r="217" spans="1:46" x14ac:dyDescent="0.25">
      <c r="A217" s="34" t="s">
        <v>36</v>
      </c>
      <c r="B217" s="34" t="s">
        <v>37</v>
      </c>
      <c r="C217" s="34">
        <v>1.39</v>
      </c>
      <c r="D217" s="34">
        <v>1.38</v>
      </c>
      <c r="E217" s="34">
        <v>1.35</v>
      </c>
      <c r="F217" s="34">
        <v>1.36</v>
      </c>
      <c r="G217" s="34">
        <v>1.48</v>
      </c>
      <c r="H217" s="34">
        <v>1.6</v>
      </c>
      <c r="I217" s="34">
        <v>1.64</v>
      </c>
      <c r="J217" s="34">
        <v>1.85</v>
      </c>
      <c r="K217" s="35">
        <v>1.92</v>
      </c>
      <c r="L217" s="34">
        <v>1.7</v>
      </c>
      <c r="M217" s="34">
        <v>1.88</v>
      </c>
      <c r="N217" s="34">
        <v>2.13</v>
      </c>
      <c r="O217" s="34">
        <v>1.6</v>
      </c>
      <c r="P217" s="34">
        <v>1.55</v>
      </c>
      <c r="Q217" s="34">
        <v>1.77</v>
      </c>
      <c r="R217" s="34">
        <v>1.89</v>
      </c>
      <c r="S217" s="34">
        <v>1.94</v>
      </c>
      <c r="T217" s="34">
        <v>2.13</v>
      </c>
      <c r="U217" s="34">
        <v>2.3199999999999998</v>
      </c>
      <c r="V217" s="34">
        <v>2.29</v>
      </c>
      <c r="W217" s="34">
        <v>2.4500000000000002</v>
      </c>
      <c r="X217" s="34">
        <v>2.2599999999999998</v>
      </c>
      <c r="Y217" s="35">
        <v>2.2400000000000002</v>
      </c>
      <c r="Z217" s="34">
        <v>2.37</v>
      </c>
      <c r="AA217" s="34">
        <v>2.4900000000000002</v>
      </c>
      <c r="AB217" s="34">
        <v>1.77</v>
      </c>
      <c r="AC217" s="34">
        <v>1.26</v>
      </c>
      <c r="AD217" s="34">
        <v>0.87</v>
      </c>
      <c r="AE217" s="34">
        <v>1.03</v>
      </c>
      <c r="AF217" s="34">
        <v>0.97</v>
      </c>
      <c r="AG217" s="34">
        <v>1.01</v>
      </c>
      <c r="AH217" s="34">
        <v>0.84</v>
      </c>
      <c r="AI217" s="34">
        <v>0.77</v>
      </c>
      <c r="AJ217" s="34">
        <v>1.3</v>
      </c>
      <c r="AK217" s="34">
        <v>1.23</v>
      </c>
      <c r="AL217" s="34">
        <v>1.61</v>
      </c>
      <c r="AM217" s="35">
        <v>2.16</v>
      </c>
      <c r="AN217" s="34">
        <v>1.92</v>
      </c>
      <c r="AO217" s="34">
        <v>1.38</v>
      </c>
      <c r="AP217" s="34">
        <v>1.1299999999999999</v>
      </c>
      <c r="AQ217" s="34">
        <v>0.75</v>
      </c>
      <c r="AR217" s="34">
        <v>1.03</v>
      </c>
      <c r="AS217" s="34">
        <v>1.71</v>
      </c>
      <c r="AT217" s="37"/>
    </row>
    <row r="218" spans="1:46" x14ac:dyDescent="0.25">
      <c r="A218" s="34" t="s">
        <v>38</v>
      </c>
      <c r="B218" s="34" t="s">
        <v>39</v>
      </c>
      <c r="C218" s="34">
        <v>0.69</v>
      </c>
      <c r="D218" s="34">
        <v>0.59</v>
      </c>
      <c r="E218" s="34">
        <v>0.71</v>
      </c>
      <c r="F218" s="34">
        <v>0.94</v>
      </c>
      <c r="G218" s="34">
        <v>0.8</v>
      </c>
      <c r="H218" s="34">
        <v>0.65</v>
      </c>
      <c r="I218" s="34">
        <v>0.69</v>
      </c>
      <c r="J218" s="34">
        <v>0.52</v>
      </c>
      <c r="K218" s="35">
        <v>0.55000000000000004</v>
      </c>
      <c r="L218" s="34">
        <v>0.64</v>
      </c>
      <c r="M218" s="34">
        <v>0.65</v>
      </c>
      <c r="N218" s="34">
        <v>0.6</v>
      </c>
      <c r="O218" s="34">
        <v>0.56999999999999995</v>
      </c>
      <c r="P218" s="34">
        <v>1.05</v>
      </c>
      <c r="Q218" s="34">
        <v>0.7</v>
      </c>
      <c r="R218" s="34">
        <v>0.52</v>
      </c>
      <c r="S218" s="34">
        <v>0.38</v>
      </c>
      <c r="T218" s="34">
        <v>0.33</v>
      </c>
      <c r="U218" s="34">
        <v>0.32</v>
      </c>
      <c r="V218" s="34">
        <v>0.33</v>
      </c>
      <c r="W218" s="34">
        <v>0.26</v>
      </c>
      <c r="X218" s="34">
        <v>0.22</v>
      </c>
      <c r="Y218" s="35">
        <v>0.21</v>
      </c>
      <c r="Z218" s="34">
        <v>0.2</v>
      </c>
      <c r="AA218" s="34">
        <v>0.45</v>
      </c>
      <c r="AB218" s="34">
        <v>0.99</v>
      </c>
      <c r="AC218" s="34">
        <v>1.21</v>
      </c>
      <c r="AD218" s="34">
        <v>1.66</v>
      </c>
      <c r="AE218" s="34">
        <v>1.08</v>
      </c>
      <c r="AF218" s="34">
        <v>1.04</v>
      </c>
      <c r="AG218" s="34">
        <v>1.06</v>
      </c>
      <c r="AH218" s="34">
        <v>0.81</v>
      </c>
      <c r="AI218" s="34">
        <v>0.97</v>
      </c>
      <c r="AJ218" s="34">
        <v>0.89</v>
      </c>
      <c r="AK218" s="34">
        <v>0.68</v>
      </c>
      <c r="AL218" s="34">
        <v>0.73</v>
      </c>
      <c r="AM218" s="35">
        <v>0.67</v>
      </c>
      <c r="AN218" s="34">
        <v>0.56000000000000005</v>
      </c>
      <c r="AO218" s="34">
        <v>0.49</v>
      </c>
      <c r="AP218" s="34">
        <v>0.73</v>
      </c>
      <c r="AQ218" s="34">
        <v>0.9</v>
      </c>
      <c r="AR218" s="34">
        <v>0.84</v>
      </c>
      <c r="AS218" s="34">
        <v>0.84</v>
      </c>
      <c r="AT218" s="37"/>
    </row>
    <row r="219" spans="1:46" x14ac:dyDescent="0.25">
      <c r="A219" s="34" t="s">
        <v>40</v>
      </c>
      <c r="B219" s="34" t="s">
        <v>41</v>
      </c>
      <c r="C219" s="34">
        <v>7.54</v>
      </c>
      <c r="D219" s="34">
        <v>4.75</v>
      </c>
      <c r="E219" s="34">
        <v>6.87</v>
      </c>
      <c r="F219" s="34">
        <v>7.39</v>
      </c>
      <c r="G219" s="34">
        <v>7.94</v>
      </c>
      <c r="H219" s="34">
        <v>7.04</v>
      </c>
      <c r="I219" s="34">
        <v>7.15</v>
      </c>
      <c r="J219" s="34">
        <v>8.89</v>
      </c>
      <c r="K219" s="35">
        <v>6.86</v>
      </c>
      <c r="L219" s="34">
        <v>8.34</v>
      </c>
      <c r="M219" s="34">
        <v>5.8</v>
      </c>
      <c r="N219" s="34">
        <v>6.85</v>
      </c>
      <c r="O219" s="34">
        <v>7.03</v>
      </c>
      <c r="P219" s="34">
        <v>7.42</v>
      </c>
      <c r="Q219" s="34">
        <v>6.58</v>
      </c>
      <c r="R219" s="34">
        <v>5.86</v>
      </c>
      <c r="S219" s="34">
        <v>5.13</v>
      </c>
      <c r="T219" s="34">
        <v>3.92</v>
      </c>
      <c r="U219" s="34">
        <v>3.8</v>
      </c>
      <c r="V219" s="34">
        <v>3.31</v>
      </c>
      <c r="W219" s="34">
        <v>2.8</v>
      </c>
      <c r="X219" s="34">
        <v>2.91</v>
      </c>
      <c r="Y219" s="35">
        <v>2.7</v>
      </c>
      <c r="Z219" s="34">
        <v>2.76</v>
      </c>
      <c r="AA219" s="34">
        <v>5.84</v>
      </c>
      <c r="AB219" s="34">
        <v>17.48</v>
      </c>
      <c r="AC219" s="34">
        <v>18.86</v>
      </c>
      <c r="AD219" s="34">
        <v>21.46</v>
      </c>
      <c r="AE219" s="34">
        <v>21.79</v>
      </c>
      <c r="AF219" s="34">
        <v>21.63</v>
      </c>
      <c r="AG219" s="34">
        <v>18.940000000000001</v>
      </c>
      <c r="AH219" s="34">
        <v>19.149999999999999</v>
      </c>
      <c r="AI219" s="34">
        <v>17.04</v>
      </c>
      <c r="AJ219" s="34">
        <v>16.36</v>
      </c>
      <c r="AK219" s="34">
        <v>15.04</v>
      </c>
      <c r="AL219" s="34">
        <v>16.22</v>
      </c>
      <c r="AM219" s="35">
        <v>15.82</v>
      </c>
      <c r="AN219" s="34">
        <v>16.68</v>
      </c>
      <c r="AO219" s="34">
        <v>14.48</v>
      </c>
      <c r="AP219" s="34">
        <v>18.29</v>
      </c>
      <c r="AQ219" s="34">
        <v>18.93</v>
      </c>
      <c r="AR219" s="34">
        <v>20.170000000000002</v>
      </c>
      <c r="AS219" s="34">
        <v>21.02</v>
      </c>
      <c r="AT219" s="37"/>
    </row>
    <row r="220" spans="1:46" x14ac:dyDescent="0.25">
      <c r="A220" s="34" t="s">
        <v>42</v>
      </c>
      <c r="B220" s="34" t="s">
        <v>43</v>
      </c>
      <c r="C220" s="34">
        <v>0.15</v>
      </c>
      <c r="D220" s="34">
        <v>0.16</v>
      </c>
      <c r="E220" s="34">
        <v>0.13</v>
      </c>
      <c r="F220" s="34">
        <v>0.15</v>
      </c>
      <c r="G220" s="34">
        <v>0.08</v>
      </c>
      <c r="H220" s="34">
        <v>0.14000000000000001</v>
      </c>
      <c r="I220" s="34">
        <v>0.13</v>
      </c>
      <c r="J220" s="34">
        <v>0.2</v>
      </c>
      <c r="K220" s="35">
        <v>0.15</v>
      </c>
      <c r="L220" s="34">
        <v>0.15</v>
      </c>
      <c r="M220" s="34">
        <v>0.12</v>
      </c>
      <c r="N220" s="34">
        <v>0.13</v>
      </c>
      <c r="O220" s="34">
        <v>0.1</v>
      </c>
      <c r="P220" s="34">
        <v>0.09</v>
      </c>
      <c r="Q220" s="34">
        <v>0.06</v>
      </c>
      <c r="R220" s="34">
        <v>0.16</v>
      </c>
      <c r="S220" s="34">
        <v>0.08</v>
      </c>
      <c r="T220" s="34">
        <v>0.11</v>
      </c>
      <c r="U220" s="34">
        <v>7.0000000000000007E-2</v>
      </c>
      <c r="V220" s="34">
        <v>0.06</v>
      </c>
      <c r="W220" s="34">
        <v>0.1</v>
      </c>
      <c r="X220" s="34">
        <v>0.09</v>
      </c>
      <c r="Y220" s="35">
        <v>0.06</v>
      </c>
      <c r="Z220" s="34">
        <v>0.06</v>
      </c>
      <c r="AA220" s="34">
        <v>0.1</v>
      </c>
      <c r="AB220" s="34">
        <v>0.18</v>
      </c>
      <c r="AC220" s="34">
        <v>0.3</v>
      </c>
      <c r="AD220" s="34">
        <v>0.3</v>
      </c>
      <c r="AE220" s="34">
        <v>0.17</v>
      </c>
      <c r="AF220" s="34">
        <v>0.25</v>
      </c>
      <c r="AG220" s="34">
        <v>0.23</v>
      </c>
      <c r="AH220" s="34">
        <v>0.37</v>
      </c>
      <c r="AI220" s="34">
        <v>0.11</v>
      </c>
      <c r="AJ220" s="34">
        <v>0.14000000000000001</v>
      </c>
      <c r="AK220" s="34">
        <v>0.08</v>
      </c>
      <c r="AL220" s="34">
        <v>0.15</v>
      </c>
      <c r="AM220" s="35">
        <v>0.09</v>
      </c>
      <c r="AN220" s="34">
        <v>0.17</v>
      </c>
      <c r="AO220" s="34">
        <v>7.0000000000000007E-2</v>
      </c>
      <c r="AP220" s="34">
        <v>0.35</v>
      </c>
      <c r="AQ220" s="34">
        <v>0.06</v>
      </c>
      <c r="AR220" s="34">
        <v>0.05</v>
      </c>
      <c r="AS220" s="34">
        <v>0</v>
      </c>
      <c r="AT220" s="37"/>
    </row>
    <row r="221" spans="1:46" x14ac:dyDescent="0.25">
      <c r="AT221" s="37"/>
    </row>
    <row r="222" spans="1:46" x14ac:dyDescent="0.25">
      <c r="A222" s="34" t="s">
        <v>2</v>
      </c>
      <c r="B222" s="34" t="s">
        <v>3</v>
      </c>
      <c r="C222" s="34">
        <v>15.73</v>
      </c>
      <c r="D222" s="34">
        <v>17.91</v>
      </c>
      <c r="E222" s="34">
        <v>22.61</v>
      </c>
      <c r="F222" s="34">
        <v>21.07</v>
      </c>
      <c r="G222" s="34">
        <v>19.82</v>
      </c>
      <c r="H222" s="34">
        <v>20.149999999999999</v>
      </c>
      <c r="I222" s="34">
        <v>20.12</v>
      </c>
      <c r="J222" s="34">
        <v>21.41</v>
      </c>
      <c r="K222" s="35">
        <v>21.52</v>
      </c>
      <c r="L222" s="34">
        <v>21.42</v>
      </c>
      <c r="M222" s="34">
        <v>23.9</v>
      </c>
      <c r="N222" s="34">
        <v>21.53</v>
      </c>
      <c r="O222" s="34">
        <v>20.61</v>
      </c>
      <c r="P222" s="34">
        <v>19.3</v>
      </c>
      <c r="Q222" s="34">
        <v>19.21</v>
      </c>
      <c r="R222" s="34">
        <v>20.49</v>
      </c>
      <c r="S222" s="34">
        <v>21.38</v>
      </c>
      <c r="T222" s="34">
        <v>23.34</v>
      </c>
      <c r="U222" s="34">
        <v>22.23</v>
      </c>
      <c r="V222" s="34">
        <v>22.66</v>
      </c>
      <c r="W222" s="34">
        <v>24.37</v>
      </c>
      <c r="X222" s="34">
        <v>26.23</v>
      </c>
      <c r="Y222" s="35">
        <v>27.48</v>
      </c>
      <c r="Z222" s="34">
        <v>27.83</v>
      </c>
      <c r="AA222" s="34">
        <v>24.04</v>
      </c>
      <c r="AB222" s="34">
        <v>18.46</v>
      </c>
      <c r="AC222" s="34">
        <v>12.1</v>
      </c>
      <c r="AD222" s="34">
        <v>7.98</v>
      </c>
      <c r="AE222" s="34">
        <v>5.82</v>
      </c>
      <c r="AF222" s="34">
        <v>5.79</v>
      </c>
      <c r="AG222" s="34">
        <v>6.69</v>
      </c>
      <c r="AH222" s="34">
        <v>8.4700000000000006</v>
      </c>
      <c r="AI222" s="34">
        <v>7.88</v>
      </c>
      <c r="AJ222" s="34">
        <v>8.9</v>
      </c>
      <c r="AK222" s="34">
        <v>9.81</v>
      </c>
      <c r="AL222" s="34">
        <v>9.64</v>
      </c>
      <c r="AM222" s="35">
        <v>9.01</v>
      </c>
      <c r="AN222" s="34">
        <v>8.39</v>
      </c>
      <c r="AO222" s="34">
        <v>7.59</v>
      </c>
      <c r="AP222" s="34">
        <v>6.36</v>
      </c>
      <c r="AQ222" s="34">
        <v>9.64</v>
      </c>
      <c r="AR222" s="34">
        <v>11.19</v>
      </c>
      <c r="AS222" s="34">
        <v>10.14</v>
      </c>
      <c r="AT222" s="37"/>
    </row>
    <row r="223" spans="1:46" x14ac:dyDescent="0.25">
      <c r="A223" s="34" t="s">
        <v>4</v>
      </c>
      <c r="B223" s="34" t="s">
        <v>5</v>
      </c>
      <c r="C223" s="34">
        <v>0.42</v>
      </c>
      <c r="D223" s="34">
        <v>0.46</v>
      </c>
      <c r="E223" s="34">
        <v>0.44</v>
      </c>
      <c r="F223" s="34">
        <v>0.41</v>
      </c>
      <c r="G223" s="34">
        <v>0.53</v>
      </c>
      <c r="H223" s="34">
        <v>0.48</v>
      </c>
      <c r="I223" s="34">
        <v>0.44</v>
      </c>
      <c r="J223" s="34">
        <v>0.56999999999999995</v>
      </c>
      <c r="K223" s="35">
        <v>0.48</v>
      </c>
      <c r="L223" s="34">
        <v>0.43</v>
      </c>
      <c r="M223" s="34">
        <v>0.3</v>
      </c>
      <c r="N223" s="34">
        <v>0.3</v>
      </c>
      <c r="O223" s="34">
        <v>0.35</v>
      </c>
      <c r="P223" s="34">
        <v>0.39</v>
      </c>
      <c r="Q223" s="34">
        <v>0.32</v>
      </c>
      <c r="R223" s="34">
        <v>0.38</v>
      </c>
      <c r="S223" s="34">
        <v>0.39</v>
      </c>
      <c r="T223" s="34">
        <v>0.32</v>
      </c>
      <c r="U223" s="34">
        <v>0.31</v>
      </c>
      <c r="V223" s="34">
        <v>0.38</v>
      </c>
      <c r="W223" s="34">
        <v>0.43</v>
      </c>
      <c r="X223" s="34">
        <v>0.38</v>
      </c>
      <c r="Y223" s="35">
        <v>0.47</v>
      </c>
      <c r="Z223" s="34">
        <v>0.43</v>
      </c>
      <c r="AA223" s="34">
        <v>0.5</v>
      </c>
      <c r="AB223" s="34">
        <v>1.08</v>
      </c>
      <c r="AC223" s="34">
        <v>2.27</v>
      </c>
      <c r="AD223" s="34">
        <v>2.15</v>
      </c>
      <c r="AE223" s="34">
        <v>2.15</v>
      </c>
      <c r="AF223" s="34">
        <v>2.25</v>
      </c>
      <c r="AG223" s="34">
        <v>1.69</v>
      </c>
      <c r="AH223" s="34">
        <v>1.71</v>
      </c>
      <c r="AI223" s="34">
        <v>1.1100000000000001</v>
      </c>
      <c r="AJ223" s="34">
        <v>1.1000000000000001</v>
      </c>
      <c r="AK223" s="34">
        <v>0.91</v>
      </c>
      <c r="AL223" s="34">
        <v>0.97</v>
      </c>
      <c r="AM223" s="35">
        <v>1.24</v>
      </c>
      <c r="AN223" s="34">
        <v>1.1399999999999999</v>
      </c>
      <c r="AO223" s="34">
        <v>1.31</v>
      </c>
      <c r="AP223" s="34">
        <v>1.74</v>
      </c>
      <c r="AQ223" s="34">
        <v>1.67</v>
      </c>
      <c r="AR223" s="34">
        <v>1.32</v>
      </c>
      <c r="AS223" s="34">
        <v>0.63</v>
      </c>
      <c r="AT223" s="37"/>
    </row>
    <row r="224" spans="1:46" x14ac:dyDescent="0.25">
      <c r="A224" s="34" t="s">
        <v>6</v>
      </c>
      <c r="B224" s="34" t="s">
        <v>7</v>
      </c>
      <c r="C224" s="34">
        <v>4.07</v>
      </c>
      <c r="D224" s="34">
        <v>5.67</v>
      </c>
      <c r="E224" s="34">
        <v>5.98</v>
      </c>
      <c r="F224" s="34">
        <v>5.08</v>
      </c>
      <c r="G224" s="34">
        <v>4.79</v>
      </c>
      <c r="H224" s="34">
        <v>5.16</v>
      </c>
      <c r="I224" s="34">
        <v>4.24</v>
      </c>
      <c r="J224" s="34">
        <v>4.6100000000000003</v>
      </c>
      <c r="K224" s="35">
        <v>4.72</v>
      </c>
      <c r="L224" s="34">
        <v>4.71</v>
      </c>
      <c r="M224" s="34">
        <v>5.95</v>
      </c>
      <c r="N224" s="34">
        <v>5.24</v>
      </c>
      <c r="O224" s="34">
        <v>5.77</v>
      </c>
      <c r="P224" s="34">
        <v>5.35</v>
      </c>
      <c r="Q224" s="34">
        <v>5.64</v>
      </c>
      <c r="R224" s="34">
        <v>6.14</v>
      </c>
      <c r="S224" s="34">
        <v>7.44</v>
      </c>
      <c r="T224" s="34">
        <v>10.09</v>
      </c>
      <c r="U224" s="34">
        <v>10.74</v>
      </c>
      <c r="V224" s="34">
        <v>9.76</v>
      </c>
      <c r="W224" s="34">
        <v>10.23</v>
      </c>
      <c r="X224" s="34">
        <v>9.94</v>
      </c>
      <c r="Y224" s="35">
        <v>9.9700000000000006</v>
      </c>
      <c r="Z224" s="34">
        <v>9.1999999999999993</v>
      </c>
      <c r="AA224" s="34">
        <v>6.94</v>
      </c>
      <c r="AB224" s="34">
        <v>4.72</v>
      </c>
      <c r="AC224" s="34">
        <v>3.04</v>
      </c>
      <c r="AD224" s="34">
        <v>2.0299999999999998</v>
      </c>
      <c r="AE224" s="34">
        <v>1.52</v>
      </c>
      <c r="AF224" s="34">
        <v>1.64</v>
      </c>
      <c r="AG224" s="34">
        <v>1.88</v>
      </c>
      <c r="AH224" s="34">
        <v>2.46</v>
      </c>
      <c r="AI224" s="34">
        <v>2.15</v>
      </c>
      <c r="AJ224" s="34">
        <v>2.75</v>
      </c>
      <c r="AK224" s="34">
        <v>2.8</v>
      </c>
      <c r="AL224" s="34">
        <v>2.21</v>
      </c>
      <c r="AM224" s="35">
        <v>2.27</v>
      </c>
      <c r="AN224" s="34">
        <v>1.94</v>
      </c>
      <c r="AO224" s="34">
        <v>1.94</v>
      </c>
      <c r="AP224" s="34">
        <v>1.72</v>
      </c>
      <c r="AQ224" s="34">
        <v>2.38</v>
      </c>
      <c r="AR224" s="34">
        <v>2.7</v>
      </c>
      <c r="AS224" s="34">
        <v>2.4</v>
      </c>
      <c r="AT224" s="37"/>
    </row>
    <row r="225" spans="1:46" x14ac:dyDescent="0.25">
      <c r="A225" s="34" t="s">
        <v>8</v>
      </c>
      <c r="B225" s="34" t="s">
        <v>9</v>
      </c>
      <c r="C225" s="34">
        <v>6.35</v>
      </c>
      <c r="D225" s="34">
        <v>4.6500000000000004</v>
      </c>
      <c r="E225" s="34">
        <v>5.82</v>
      </c>
      <c r="F225" s="34">
        <v>6.95</v>
      </c>
      <c r="G225" s="34">
        <v>7.13</v>
      </c>
      <c r="H225" s="34">
        <v>6.27</v>
      </c>
      <c r="I225" s="34">
        <v>6.35</v>
      </c>
      <c r="J225" s="34">
        <v>5.95</v>
      </c>
      <c r="K225" s="35">
        <v>6.05</v>
      </c>
      <c r="L225" s="34">
        <v>6.12</v>
      </c>
      <c r="M225" s="34">
        <v>6.72</v>
      </c>
      <c r="N225" s="34">
        <v>7.06</v>
      </c>
      <c r="O225" s="34">
        <v>6.79</v>
      </c>
      <c r="P225" s="34">
        <v>6.1</v>
      </c>
      <c r="Q225" s="34">
        <v>6.74</v>
      </c>
      <c r="R225" s="34">
        <v>6.43</v>
      </c>
      <c r="S225" s="34">
        <v>6.33</v>
      </c>
      <c r="T225" s="34">
        <v>6.78</v>
      </c>
      <c r="U225" s="34">
        <v>7.32</v>
      </c>
      <c r="V225" s="34">
        <v>6.88</v>
      </c>
      <c r="W225" s="34">
        <v>7.09</v>
      </c>
      <c r="X225" s="34">
        <v>7.74</v>
      </c>
      <c r="Y225" s="35">
        <v>8.35</v>
      </c>
      <c r="Z225" s="34">
        <v>9.0299999999999994</v>
      </c>
      <c r="AA225" s="34">
        <v>9.27</v>
      </c>
      <c r="AB225" s="34">
        <v>8.75</v>
      </c>
      <c r="AC225" s="34">
        <v>4.68</v>
      </c>
      <c r="AD225" s="34">
        <v>3.92</v>
      </c>
      <c r="AE225" s="34">
        <v>3.37</v>
      </c>
      <c r="AF225" s="34">
        <v>3.86</v>
      </c>
      <c r="AG225" s="34">
        <v>4.2300000000000004</v>
      </c>
      <c r="AH225" s="34">
        <v>4.6399999999999997</v>
      </c>
      <c r="AI225" s="34">
        <v>4.71</v>
      </c>
      <c r="AJ225" s="34">
        <v>5.66</v>
      </c>
      <c r="AK225" s="34">
        <v>6.09</v>
      </c>
      <c r="AL225" s="34">
        <v>6.65</v>
      </c>
      <c r="AM225" s="35">
        <v>5.74</v>
      </c>
      <c r="AN225" s="34">
        <v>5.27</v>
      </c>
      <c r="AO225" s="34">
        <v>3.96</v>
      </c>
      <c r="AP225" s="34">
        <v>4.37</v>
      </c>
      <c r="AQ225" s="34">
        <v>5.43</v>
      </c>
      <c r="AR225" s="34">
        <v>5.38</v>
      </c>
      <c r="AS225" s="34">
        <v>5.62</v>
      </c>
      <c r="AT225" s="37"/>
    </row>
    <row r="226" spans="1:46" x14ac:dyDescent="0.25">
      <c r="A226" s="34" t="s">
        <v>10</v>
      </c>
      <c r="B226" s="34" t="s">
        <v>11</v>
      </c>
      <c r="C226" s="34">
        <v>0.14000000000000001</v>
      </c>
      <c r="D226" s="34">
        <v>0.21</v>
      </c>
      <c r="E226" s="34">
        <v>0.16</v>
      </c>
      <c r="F226" s="34">
        <v>0.16</v>
      </c>
      <c r="G226" s="34">
        <v>0.2</v>
      </c>
      <c r="H226" s="34">
        <v>0.18</v>
      </c>
      <c r="I226" s="34">
        <v>0.25</v>
      </c>
      <c r="J226" s="34">
        <v>0.26</v>
      </c>
      <c r="K226" s="35">
        <v>0.35</v>
      </c>
      <c r="L226" s="34">
        <v>0.24</v>
      </c>
      <c r="M226" s="34">
        <v>0.24</v>
      </c>
      <c r="N226" s="34">
        <v>0.22</v>
      </c>
      <c r="O226" s="34">
        <v>0.21</v>
      </c>
      <c r="P226" s="34">
        <v>0.17</v>
      </c>
      <c r="Q226" s="34">
        <v>0.2</v>
      </c>
      <c r="R226" s="34">
        <v>0.19</v>
      </c>
      <c r="S226" s="34">
        <v>0.19</v>
      </c>
      <c r="T226" s="34">
        <v>0.19</v>
      </c>
      <c r="U226" s="34">
        <v>0.17</v>
      </c>
      <c r="V226" s="34">
        <v>0.17</v>
      </c>
      <c r="W226" s="34">
        <v>0.13</v>
      </c>
      <c r="X226" s="34">
        <v>0.15</v>
      </c>
      <c r="Y226" s="35">
        <v>0.11</v>
      </c>
      <c r="Z226" s="34">
        <v>0.12</v>
      </c>
      <c r="AA226" s="34">
        <v>0.25</v>
      </c>
      <c r="AB226" s="34">
        <v>0.2</v>
      </c>
      <c r="AC226" s="34">
        <v>0.47</v>
      </c>
      <c r="AD226" s="34">
        <v>0.37</v>
      </c>
      <c r="AE226" s="34">
        <v>0.4</v>
      </c>
      <c r="AF226" s="34">
        <v>0.37</v>
      </c>
      <c r="AG226" s="34">
        <v>0.51</v>
      </c>
      <c r="AH226" s="34">
        <v>0.44</v>
      </c>
      <c r="AI226" s="34">
        <v>0.36</v>
      </c>
      <c r="AJ226" s="34">
        <v>0.42</v>
      </c>
      <c r="AK226" s="34">
        <v>0.4</v>
      </c>
      <c r="AL226" s="34">
        <v>0.33</v>
      </c>
      <c r="AM226" s="35">
        <v>0.48</v>
      </c>
      <c r="AN226" s="34">
        <v>0.36</v>
      </c>
      <c r="AO226" s="34">
        <v>0.34</v>
      </c>
      <c r="AP226" s="34">
        <v>0.44</v>
      </c>
      <c r="AQ226" s="34">
        <v>0.48</v>
      </c>
      <c r="AR226" s="34">
        <v>0.59</v>
      </c>
      <c r="AS226" s="34">
        <v>0.42</v>
      </c>
      <c r="AT226" s="37"/>
    </row>
    <row r="227" spans="1:46" x14ac:dyDescent="0.25">
      <c r="A227" s="34" t="s">
        <v>12</v>
      </c>
      <c r="B227" s="34" t="s">
        <v>13</v>
      </c>
      <c r="C227" s="34">
        <v>20.8</v>
      </c>
      <c r="D227" s="34">
        <v>14.65</v>
      </c>
      <c r="E227" s="34">
        <v>17.27</v>
      </c>
      <c r="F227" s="34">
        <v>20.65</v>
      </c>
      <c r="G227" s="34">
        <v>19.690000000000001</v>
      </c>
      <c r="H227" s="34">
        <v>19.38</v>
      </c>
      <c r="I227" s="34">
        <v>19.12</v>
      </c>
      <c r="J227" s="34">
        <v>17.88</v>
      </c>
      <c r="K227" s="35">
        <v>17.489999999999998</v>
      </c>
      <c r="L227" s="34">
        <v>19.62</v>
      </c>
      <c r="M227" s="34">
        <v>19.25</v>
      </c>
      <c r="N227" s="34">
        <v>19.899999999999999</v>
      </c>
      <c r="O227" s="34">
        <v>19.260000000000002</v>
      </c>
      <c r="P227" s="34">
        <v>18.84</v>
      </c>
      <c r="Q227" s="34">
        <v>18.73</v>
      </c>
      <c r="R227" s="34">
        <v>19.41</v>
      </c>
      <c r="S227" s="34">
        <v>18.28</v>
      </c>
      <c r="T227" s="34">
        <v>17.510000000000002</v>
      </c>
      <c r="U227" s="34">
        <v>17.29</v>
      </c>
      <c r="V227" s="34">
        <v>17.73</v>
      </c>
      <c r="W227" s="34">
        <v>16.84</v>
      </c>
      <c r="X227" s="34">
        <v>16.149999999999999</v>
      </c>
      <c r="Y227" s="35">
        <v>14.92</v>
      </c>
      <c r="Z227" s="34">
        <v>15.36</v>
      </c>
      <c r="AA227" s="34">
        <v>16.940000000000001</v>
      </c>
      <c r="AB227" s="34">
        <v>15.42</v>
      </c>
      <c r="AC227" s="34">
        <v>8.9499999999999993</v>
      </c>
      <c r="AD227" s="34">
        <v>6.73</v>
      </c>
      <c r="AE227" s="34">
        <v>6.22</v>
      </c>
      <c r="AF227" s="34">
        <v>6.45</v>
      </c>
      <c r="AG227" s="34">
        <v>6.5</v>
      </c>
      <c r="AH227" s="34">
        <v>8.65</v>
      </c>
      <c r="AI227" s="34">
        <v>8.67</v>
      </c>
      <c r="AJ227" s="34">
        <v>9.2799999999999994</v>
      </c>
      <c r="AK227" s="34">
        <v>10.42</v>
      </c>
      <c r="AL227" s="34">
        <v>10.11</v>
      </c>
      <c r="AM227" s="35">
        <v>9.1</v>
      </c>
      <c r="AN227" s="34">
        <v>8.4600000000000009</v>
      </c>
      <c r="AO227" s="34">
        <v>8.31</v>
      </c>
      <c r="AP227" s="34">
        <v>7.49</v>
      </c>
      <c r="AQ227" s="34">
        <v>9.85</v>
      </c>
      <c r="AR227" s="34">
        <v>11.45</v>
      </c>
      <c r="AS227" s="34">
        <v>12.09</v>
      </c>
      <c r="AT227" s="37"/>
    </row>
    <row r="228" spans="1:46" x14ac:dyDescent="0.25">
      <c r="A228" s="35" t="s">
        <v>14</v>
      </c>
      <c r="B228" s="35" t="s">
        <v>15</v>
      </c>
      <c r="C228" s="34">
        <v>0</v>
      </c>
      <c r="D228" s="34">
        <v>0</v>
      </c>
      <c r="E228" s="34">
        <v>0</v>
      </c>
      <c r="F228" s="34">
        <v>0</v>
      </c>
      <c r="G228" s="34">
        <v>0</v>
      </c>
      <c r="H228" s="34">
        <v>0</v>
      </c>
      <c r="I228" s="34">
        <v>0</v>
      </c>
      <c r="J228" s="34">
        <v>0</v>
      </c>
      <c r="K228" s="35">
        <v>0</v>
      </c>
      <c r="L228" s="34">
        <v>0</v>
      </c>
      <c r="M228" s="34">
        <v>0</v>
      </c>
      <c r="N228" s="34">
        <v>0</v>
      </c>
      <c r="O228" s="34">
        <v>0</v>
      </c>
      <c r="P228" s="34">
        <v>0</v>
      </c>
      <c r="Q228" s="34">
        <v>0</v>
      </c>
      <c r="R228" s="34">
        <v>0</v>
      </c>
      <c r="S228" s="34">
        <v>0</v>
      </c>
      <c r="T228" s="34">
        <v>0</v>
      </c>
      <c r="U228" s="34">
        <v>0</v>
      </c>
      <c r="V228" s="34">
        <v>0</v>
      </c>
      <c r="W228" s="34">
        <v>0</v>
      </c>
      <c r="X228" s="34">
        <v>0</v>
      </c>
      <c r="Y228" s="35">
        <v>0</v>
      </c>
      <c r="Z228" s="34">
        <v>0</v>
      </c>
      <c r="AA228" s="34">
        <v>0</v>
      </c>
      <c r="AB228" s="34">
        <v>0</v>
      </c>
      <c r="AC228" s="34">
        <v>0</v>
      </c>
      <c r="AD228" s="34">
        <v>0</v>
      </c>
      <c r="AE228" s="34">
        <v>0</v>
      </c>
      <c r="AF228" s="34">
        <v>0</v>
      </c>
      <c r="AG228" s="34">
        <v>0</v>
      </c>
      <c r="AH228" s="34">
        <v>0</v>
      </c>
      <c r="AI228" s="34">
        <v>0</v>
      </c>
      <c r="AJ228" s="34">
        <v>0</v>
      </c>
      <c r="AK228" s="34">
        <v>0</v>
      </c>
      <c r="AL228" s="34">
        <v>0</v>
      </c>
      <c r="AM228" s="35">
        <v>0</v>
      </c>
      <c r="AN228" s="34">
        <v>0</v>
      </c>
      <c r="AO228" s="34">
        <v>0</v>
      </c>
      <c r="AP228" s="34">
        <v>0</v>
      </c>
      <c r="AQ228" s="34">
        <v>0</v>
      </c>
      <c r="AR228" s="34">
        <v>0</v>
      </c>
      <c r="AS228" s="34">
        <v>0</v>
      </c>
      <c r="AT228" s="37"/>
    </row>
    <row r="229" spans="1:46" x14ac:dyDescent="0.25">
      <c r="A229" s="34" t="s">
        <v>16</v>
      </c>
      <c r="B229" s="34" t="s">
        <v>17</v>
      </c>
      <c r="C229" s="34">
        <v>1.53</v>
      </c>
      <c r="D229" s="34">
        <v>1.85</v>
      </c>
      <c r="E229" s="34">
        <v>1.89</v>
      </c>
      <c r="F229" s="34">
        <v>1.46</v>
      </c>
      <c r="G229" s="34">
        <v>1.31</v>
      </c>
      <c r="H229" s="34">
        <v>1.37</v>
      </c>
      <c r="I229" s="34">
        <v>1.62</v>
      </c>
      <c r="J229" s="34">
        <v>1.76</v>
      </c>
      <c r="K229" s="35">
        <v>1.71</v>
      </c>
      <c r="L229" s="34">
        <v>1.63</v>
      </c>
      <c r="M229" s="34">
        <v>1.56</v>
      </c>
      <c r="N229" s="34">
        <v>1.62</v>
      </c>
      <c r="O229" s="34">
        <v>1.32</v>
      </c>
      <c r="P229" s="34">
        <v>1.31</v>
      </c>
      <c r="Q229" s="34">
        <v>1.27</v>
      </c>
      <c r="R229" s="34">
        <v>1.06</v>
      </c>
      <c r="S229" s="34">
        <v>1.2</v>
      </c>
      <c r="T229" s="34">
        <v>0.86</v>
      </c>
      <c r="U229" s="34">
        <v>1.03</v>
      </c>
      <c r="V229" s="34">
        <v>0.96</v>
      </c>
      <c r="W229" s="34">
        <v>0.85</v>
      </c>
      <c r="X229" s="34">
        <v>0.77</v>
      </c>
      <c r="Y229" s="35">
        <v>0.93</v>
      </c>
      <c r="Z229" s="34">
        <v>0.74</v>
      </c>
      <c r="AA229" s="34">
        <v>0.81</v>
      </c>
      <c r="AB229" s="34">
        <v>1.99</v>
      </c>
      <c r="AC229" s="34">
        <v>3.78</v>
      </c>
      <c r="AD229" s="34">
        <v>4.46</v>
      </c>
      <c r="AE229" s="34">
        <v>4.49</v>
      </c>
      <c r="AF229" s="34">
        <v>4.28</v>
      </c>
      <c r="AG229" s="34">
        <v>4.26</v>
      </c>
      <c r="AH229" s="34">
        <v>4.75</v>
      </c>
      <c r="AI229" s="34">
        <v>3.71</v>
      </c>
      <c r="AJ229" s="34">
        <v>3.43</v>
      </c>
      <c r="AK229" s="34">
        <v>3.75</v>
      </c>
      <c r="AL229" s="34">
        <v>3.53</v>
      </c>
      <c r="AM229" s="35">
        <v>3.33</v>
      </c>
      <c r="AN229" s="34">
        <v>3.08</v>
      </c>
      <c r="AO229" s="34">
        <v>3.59</v>
      </c>
      <c r="AP229" s="34">
        <v>6.01</v>
      </c>
      <c r="AQ229" s="34">
        <v>4.4400000000000004</v>
      </c>
      <c r="AR229" s="34">
        <v>3.63</v>
      </c>
      <c r="AS229" s="34">
        <v>3.39</v>
      </c>
      <c r="AT229" s="37"/>
    </row>
    <row r="230" spans="1:46" x14ac:dyDescent="0.25">
      <c r="A230" s="34" t="s">
        <v>18</v>
      </c>
      <c r="B230" s="34" t="s">
        <v>19</v>
      </c>
      <c r="C230" s="34">
        <v>1.53</v>
      </c>
      <c r="D230" s="34">
        <v>1.74</v>
      </c>
      <c r="E230" s="34">
        <v>1.47</v>
      </c>
      <c r="F230" s="34">
        <v>1.21</v>
      </c>
      <c r="G230" s="34">
        <v>1.19</v>
      </c>
      <c r="H230" s="34">
        <v>1.2</v>
      </c>
      <c r="I230" s="34">
        <v>1.39</v>
      </c>
      <c r="J230" s="34">
        <v>1.39</v>
      </c>
      <c r="K230" s="35">
        <v>1.28</v>
      </c>
      <c r="L230" s="34">
        <v>1.37</v>
      </c>
      <c r="M230" s="34">
        <v>1.1399999999999999</v>
      </c>
      <c r="N230" s="34">
        <v>1.1299999999999999</v>
      </c>
      <c r="O230" s="34">
        <v>1.24</v>
      </c>
      <c r="P230" s="34">
        <v>1.5</v>
      </c>
      <c r="Q230" s="34">
        <v>1.42</v>
      </c>
      <c r="R230" s="34">
        <v>1.1499999999999999</v>
      </c>
      <c r="S230" s="34">
        <v>1.26</v>
      </c>
      <c r="T230" s="34">
        <v>0.96</v>
      </c>
      <c r="U230" s="34">
        <v>0.89</v>
      </c>
      <c r="V230" s="34">
        <v>1</v>
      </c>
      <c r="W230" s="34">
        <v>1.03</v>
      </c>
      <c r="X230" s="34">
        <v>1.06</v>
      </c>
      <c r="Y230" s="35">
        <v>1.1299999999999999</v>
      </c>
      <c r="Z230" s="34">
        <v>0.95</v>
      </c>
      <c r="AA230" s="34">
        <v>0.96</v>
      </c>
      <c r="AB230" s="34">
        <v>2.34</v>
      </c>
      <c r="AC230" s="34">
        <v>3.92</v>
      </c>
      <c r="AD230" s="34">
        <v>4.79</v>
      </c>
      <c r="AE230" s="34">
        <v>5.2</v>
      </c>
      <c r="AF230" s="34">
        <v>5.32</v>
      </c>
      <c r="AG230" s="34">
        <v>4.42</v>
      </c>
      <c r="AH230" s="34">
        <v>4.75</v>
      </c>
      <c r="AI230" s="34">
        <v>4.25</v>
      </c>
      <c r="AJ230" s="34">
        <v>4.07</v>
      </c>
      <c r="AK230" s="34">
        <v>3.72</v>
      </c>
      <c r="AL230" s="34">
        <v>3.75</v>
      </c>
      <c r="AM230" s="35">
        <v>4.29</v>
      </c>
      <c r="AN230" s="34">
        <v>3.97</v>
      </c>
      <c r="AO230" s="34">
        <v>4.08</v>
      </c>
      <c r="AP230" s="34">
        <v>5.15</v>
      </c>
      <c r="AQ230" s="34">
        <v>4.25</v>
      </c>
      <c r="AR230" s="34">
        <v>3.37</v>
      </c>
      <c r="AS230" s="34">
        <v>3.1</v>
      </c>
      <c r="AT230" s="37"/>
    </row>
    <row r="231" spans="1:46" x14ac:dyDescent="0.25">
      <c r="A231" s="34" t="s">
        <v>20</v>
      </c>
      <c r="B231" s="34" t="s">
        <v>21</v>
      </c>
      <c r="C231" s="34">
        <v>2.02</v>
      </c>
      <c r="D231" s="34">
        <v>2.08</v>
      </c>
      <c r="E231" s="34">
        <v>1.99</v>
      </c>
      <c r="F231" s="34">
        <v>2</v>
      </c>
      <c r="G231" s="34">
        <v>2.2200000000000002</v>
      </c>
      <c r="H231" s="34">
        <v>2.19</v>
      </c>
      <c r="I231" s="34">
        <v>2.08</v>
      </c>
      <c r="J231" s="34">
        <v>2.27</v>
      </c>
      <c r="K231" s="35">
        <v>1.98</v>
      </c>
      <c r="L231" s="34">
        <v>1.93</v>
      </c>
      <c r="M231" s="34">
        <v>1.86</v>
      </c>
      <c r="N231" s="34">
        <v>1.6</v>
      </c>
      <c r="O231" s="34">
        <v>1.79</v>
      </c>
      <c r="P231" s="34">
        <v>2.08</v>
      </c>
      <c r="Q231" s="34">
        <v>1.73</v>
      </c>
      <c r="R231" s="34">
        <v>1.92</v>
      </c>
      <c r="S231" s="34">
        <v>1.63</v>
      </c>
      <c r="T231" s="34">
        <v>1.55</v>
      </c>
      <c r="U231" s="34">
        <v>1.52</v>
      </c>
      <c r="V231" s="34">
        <v>1.55</v>
      </c>
      <c r="W231" s="34">
        <v>1.38</v>
      </c>
      <c r="X231" s="34">
        <v>1.4</v>
      </c>
      <c r="Y231" s="35">
        <v>1.34</v>
      </c>
      <c r="Z231" s="34">
        <v>1.42</v>
      </c>
      <c r="AA231" s="34">
        <v>1.71</v>
      </c>
      <c r="AB231" s="34">
        <v>2.7</v>
      </c>
      <c r="AC231" s="34">
        <v>2.69</v>
      </c>
      <c r="AD231" s="34">
        <v>2.68</v>
      </c>
      <c r="AE231" s="34">
        <v>2.74</v>
      </c>
      <c r="AF231" s="34">
        <v>2.67</v>
      </c>
      <c r="AG231" s="34">
        <v>2.85</v>
      </c>
      <c r="AH231" s="34">
        <v>3.15</v>
      </c>
      <c r="AI231" s="34">
        <v>2.41</v>
      </c>
      <c r="AJ231" s="34">
        <v>3.06</v>
      </c>
      <c r="AK231" s="34">
        <v>2.85</v>
      </c>
      <c r="AL231" s="34">
        <v>2.44</v>
      </c>
      <c r="AM231" s="35">
        <v>2.0499999999999998</v>
      </c>
      <c r="AN231" s="34">
        <v>2.09</v>
      </c>
      <c r="AO231" s="34">
        <v>1.75</v>
      </c>
      <c r="AP231" s="34">
        <v>1.75</v>
      </c>
      <c r="AQ231" s="34">
        <v>1.76</v>
      </c>
      <c r="AR231" s="34">
        <v>1.45</v>
      </c>
      <c r="AS231" s="34">
        <v>1.81</v>
      </c>
      <c r="AT231" s="37"/>
    </row>
    <row r="232" spans="1:46" x14ac:dyDescent="0.25">
      <c r="A232" s="34" t="s">
        <v>22</v>
      </c>
      <c r="B232" s="34" t="s">
        <v>23</v>
      </c>
      <c r="C232" s="34">
        <v>0.79</v>
      </c>
      <c r="D232" s="34">
        <v>1.01</v>
      </c>
      <c r="E232" s="34">
        <v>1.1599999999999999</v>
      </c>
      <c r="F232" s="34">
        <v>0.87</v>
      </c>
      <c r="G232" s="34">
        <v>1.1000000000000001</v>
      </c>
      <c r="H232" s="34">
        <v>1.07</v>
      </c>
      <c r="I232" s="34">
        <v>1.02</v>
      </c>
      <c r="J232" s="34">
        <v>1.08</v>
      </c>
      <c r="K232" s="35">
        <v>1.03</v>
      </c>
      <c r="L232" s="34">
        <v>1.0900000000000001</v>
      </c>
      <c r="M232" s="34">
        <v>0.89</v>
      </c>
      <c r="N232" s="34">
        <v>0.96</v>
      </c>
      <c r="O232" s="34">
        <v>1.19</v>
      </c>
      <c r="P232" s="34">
        <v>1.36</v>
      </c>
      <c r="Q232" s="34">
        <v>1.22</v>
      </c>
      <c r="R232" s="34">
        <v>1.29</v>
      </c>
      <c r="S232" s="34">
        <v>1.28</v>
      </c>
      <c r="T232" s="34">
        <v>1.29</v>
      </c>
      <c r="U232" s="34">
        <v>1.25</v>
      </c>
      <c r="V232" s="34">
        <v>1.35</v>
      </c>
      <c r="W232" s="34">
        <v>1.36</v>
      </c>
      <c r="X232" s="34">
        <v>1.18</v>
      </c>
      <c r="Y232" s="35">
        <v>1.0900000000000001</v>
      </c>
      <c r="Z232" s="34">
        <v>1.22</v>
      </c>
      <c r="AA232" s="34">
        <v>0.98</v>
      </c>
      <c r="AB232" s="34">
        <v>1.27</v>
      </c>
      <c r="AC232" s="34">
        <v>1.23</v>
      </c>
      <c r="AD232" s="34">
        <v>0.98</v>
      </c>
      <c r="AE232" s="34">
        <v>0.69</v>
      </c>
      <c r="AF232" s="34">
        <v>0.64</v>
      </c>
      <c r="AG232" s="34">
        <v>0.87</v>
      </c>
      <c r="AH232" s="34">
        <v>0.99</v>
      </c>
      <c r="AI232" s="34">
        <v>0.71</v>
      </c>
      <c r="AJ232" s="34">
        <v>0.81</v>
      </c>
      <c r="AK232" s="34">
        <v>0.88</v>
      </c>
      <c r="AL232" s="34">
        <v>0.72</v>
      </c>
      <c r="AM232" s="35">
        <v>0.68</v>
      </c>
      <c r="AN232" s="34">
        <v>0.79</v>
      </c>
      <c r="AO232" s="34">
        <v>0.68</v>
      </c>
      <c r="AP232" s="34">
        <v>1.07</v>
      </c>
      <c r="AQ232" s="34">
        <v>0.88</v>
      </c>
      <c r="AR232" s="34">
        <v>0.56999999999999995</v>
      </c>
      <c r="AS232" s="34">
        <v>0.67</v>
      </c>
      <c r="AT232" s="37"/>
    </row>
    <row r="233" spans="1:46" x14ac:dyDescent="0.25">
      <c r="A233" s="34" t="s">
        <v>24</v>
      </c>
      <c r="B233" s="34" t="s">
        <v>25</v>
      </c>
      <c r="C233" s="34">
        <v>0.18</v>
      </c>
      <c r="D233" s="34">
        <v>0.22</v>
      </c>
      <c r="E233" s="34">
        <v>0.15</v>
      </c>
      <c r="F233" s="34">
        <v>0.13</v>
      </c>
      <c r="G233" s="34">
        <v>0.21</v>
      </c>
      <c r="H233" s="34">
        <v>0.15</v>
      </c>
      <c r="I233" s="34">
        <v>0.18</v>
      </c>
      <c r="J233" s="34">
        <v>0.21</v>
      </c>
      <c r="K233" s="35">
        <v>0.19</v>
      </c>
      <c r="L233" s="34">
        <v>0.19</v>
      </c>
      <c r="M233" s="34">
        <v>0.27</v>
      </c>
      <c r="N233" s="34">
        <v>0.2</v>
      </c>
      <c r="O233" s="34">
        <v>0.19</v>
      </c>
      <c r="P233" s="34">
        <v>0.22</v>
      </c>
      <c r="Q233" s="34">
        <v>0.21</v>
      </c>
      <c r="R233" s="34">
        <v>0.19</v>
      </c>
      <c r="S233" s="34">
        <v>0.18</v>
      </c>
      <c r="T233" s="34">
        <v>0.19</v>
      </c>
      <c r="U233" s="34">
        <v>0.17</v>
      </c>
      <c r="V233" s="34">
        <v>0.23</v>
      </c>
      <c r="W233" s="34">
        <v>0.25</v>
      </c>
      <c r="X233" s="34">
        <v>0.16</v>
      </c>
      <c r="Y233" s="35">
        <v>0.16</v>
      </c>
      <c r="Z233" s="34">
        <v>0.15</v>
      </c>
      <c r="AA233" s="34">
        <v>0.18</v>
      </c>
      <c r="AB233" s="34">
        <v>0.51</v>
      </c>
      <c r="AC233" s="34">
        <v>1.75</v>
      </c>
      <c r="AD233" s="34">
        <v>2.02</v>
      </c>
      <c r="AE233" s="34">
        <v>1.91</v>
      </c>
      <c r="AF233" s="34">
        <v>1.78</v>
      </c>
      <c r="AG233" s="34">
        <v>1.79</v>
      </c>
      <c r="AH233" s="34">
        <v>1.65</v>
      </c>
      <c r="AI233" s="34">
        <v>1.65</v>
      </c>
      <c r="AJ233" s="34">
        <v>1.1299999999999999</v>
      </c>
      <c r="AK233" s="34">
        <v>0.8</v>
      </c>
      <c r="AL233" s="34">
        <v>1.18</v>
      </c>
      <c r="AM233" s="35">
        <v>1.08</v>
      </c>
      <c r="AN233" s="34">
        <v>1.28</v>
      </c>
      <c r="AO233" s="34">
        <v>1.1299999999999999</v>
      </c>
      <c r="AP233" s="34">
        <v>1.2</v>
      </c>
      <c r="AQ233" s="34">
        <v>0.95</v>
      </c>
      <c r="AR233" s="34">
        <v>0.7</v>
      </c>
      <c r="AS233" s="34">
        <v>0.56999999999999995</v>
      </c>
      <c r="AT233" s="37"/>
    </row>
    <row r="234" spans="1:46" x14ac:dyDescent="0.25">
      <c r="A234" s="34" t="s">
        <v>26</v>
      </c>
      <c r="B234" s="34" t="s">
        <v>27</v>
      </c>
      <c r="C234" s="34">
        <v>0.09</v>
      </c>
      <c r="D234" s="34">
        <v>0.15</v>
      </c>
      <c r="E234" s="34">
        <v>0.15</v>
      </c>
      <c r="F234" s="34">
        <v>7.0000000000000007E-2</v>
      </c>
      <c r="G234" s="34">
        <v>0.11</v>
      </c>
      <c r="H234" s="34">
        <v>0.12</v>
      </c>
      <c r="I234" s="34">
        <v>0.15</v>
      </c>
      <c r="J234" s="34">
        <v>0.2</v>
      </c>
      <c r="K234" s="35">
        <v>0.19</v>
      </c>
      <c r="L234" s="34">
        <v>0.17</v>
      </c>
      <c r="M234" s="34">
        <v>0.11</v>
      </c>
      <c r="N234" s="34">
        <v>0.13</v>
      </c>
      <c r="O234" s="34">
        <v>0.12</v>
      </c>
      <c r="P234" s="34">
        <v>0.19</v>
      </c>
      <c r="Q234" s="34">
        <v>0.15</v>
      </c>
      <c r="R234" s="34">
        <v>0.12</v>
      </c>
      <c r="S234" s="34">
        <v>0.17</v>
      </c>
      <c r="T234" s="34">
        <v>0.08</v>
      </c>
      <c r="U234" s="34">
        <v>0.12</v>
      </c>
      <c r="V234" s="34">
        <v>0.1</v>
      </c>
      <c r="W234" s="34">
        <v>7.0000000000000007E-2</v>
      </c>
      <c r="X234" s="34">
        <v>0.1</v>
      </c>
      <c r="Y234" s="35">
        <v>0.09</v>
      </c>
      <c r="Z234" s="34">
        <v>0.06</v>
      </c>
      <c r="AA234" s="34">
        <v>0.13</v>
      </c>
      <c r="AB234" s="34">
        <v>0.17</v>
      </c>
      <c r="AC234" s="34">
        <v>0.37</v>
      </c>
      <c r="AD234" s="34">
        <v>0.41</v>
      </c>
      <c r="AE234" s="34">
        <v>0.54</v>
      </c>
      <c r="AF234" s="34">
        <v>0.49</v>
      </c>
      <c r="AG234" s="34">
        <v>0.49</v>
      </c>
      <c r="AH234" s="34">
        <v>0.52</v>
      </c>
      <c r="AI234" s="34">
        <v>0.33</v>
      </c>
      <c r="AJ234" s="34">
        <v>0.52</v>
      </c>
      <c r="AK234" s="34">
        <v>0.38</v>
      </c>
      <c r="AL234" s="34">
        <v>0.42</v>
      </c>
      <c r="AM234" s="35">
        <v>0.28999999999999998</v>
      </c>
      <c r="AN234" s="34">
        <v>0.31</v>
      </c>
      <c r="AO234" s="34">
        <v>0.21</v>
      </c>
      <c r="AP234" s="34">
        <v>0.3</v>
      </c>
      <c r="AQ234" s="34">
        <v>0.27</v>
      </c>
      <c r="AR234" s="34">
        <v>0.24</v>
      </c>
      <c r="AS234" s="34">
        <v>0.48</v>
      </c>
      <c r="AT234" s="37"/>
    </row>
    <row r="235" spans="1:46" x14ac:dyDescent="0.25">
      <c r="A235" s="34" t="s">
        <v>28</v>
      </c>
      <c r="B235" s="34" t="s">
        <v>29</v>
      </c>
      <c r="C235" s="34">
        <v>0.19</v>
      </c>
      <c r="D235" s="34">
        <v>0.3</v>
      </c>
      <c r="E235" s="34">
        <v>0.19</v>
      </c>
      <c r="F235" s="34">
        <v>0.18</v>
      </c>
      <c r="G235" s="34">
        <v>0.2</v>
      </c>
      <c r="H235" s="34">
        <v>0.16</v>
      </c>
      <c r="I235" s="34">
        <v>0.21</v>
      </c>
      <c r="J235" s="34">
        <v>0.28000000000000003</v>
      </c>
      <c r="K235" s="35">
        <v>0.24</v>
      </c>
      <c r="L235" s="34">
        <v>0.2</v>
      </c>
      <c r="M235" s="34">
        <v>0.2</v>
      </c>
      <c r="N235" s="34">
        <v>0.19</v>
      </c>
      <c r="O235" s="34">
        <v>0.21</v>
      </c>
      <c r="P235" s="34">
        <v>0.23</v>
      </c>
      <c r="Q235" s="34">
        <v>0.21</v>
      </c>
      <c r="R235" s="34">
        <v>0.25</v>
      </c>
      <c r="S235" s="34">
        <v>0.23</v>
      </c>
      <c r="T235" s="34">
        <v>0.17</v>
      </c>
      <c r="U235" s="34">
        <v>0.2</v>
      </c>
      <c r="V235" s="34">
        <v>0.18</v>
      </c>
      <c r="W235" s="34">
        <v>0.2</v>
      </c>
      <c r="X235" s="34">
        <v>0.22</v>
      </c>
      <c r="Y235" s="35">
        <v>0.19</v>
      </c>
      <c r="Z235" s="34">
        <v>0.21</v>
      </c>
      <c r="AA235" s="34">
        <v>0.18</v>
      </c>
      <c r="AB235" s="34">
        <v>0.47</v>
      </c>
      <c r="AC235" s="34">
        <v>0.66</v>
      </c>
      <c r="AD235" s="34">
        <v>0.96</v>
      </c>
      <c r="AE235" s="34">
        <v>0.86</v>
      </c>
      <c r="AF235" s="34">
        <v>0.86</v>
      </c>
      <c r="AG235" s="34">
        <v>0.74</v>
      </c>
      <c r="AH235" s="34">
        <v>0.78</v>
      </c>
      <c r="AI235" s="34">
        <v>0.77</v>
      </c>
      <c r="AJ235" s="34">
        <v>0.41</v>
      </c>
      <c r="AK235" s="34">
        <v>0.37</v>
      </c>
      <c r="AL235" s="34">
        <v>0.32</v>
      </c>
      <c r="AM235" s="35">
        <v>0.4</v>
      </c>
      <c r="AN235" s="34">
        <v>0.27</v>
      </c>
      <c r="AO235" s="34">
        <v>0.43</v>
      </c>
      <c r="AP235" s="34">
        <v>0.66</v>
      </c>
      <c r="AQ235" s="34">
        <v>0.45</v>
      </c>
      <c r="AR235" s="34">
        <v>0.31</v>
      </c>
      <c r="AS235" s="34">
        <v>0.28999999999999998</v>
      </c>
      <c r="AT235" s="37"/>
    </row>
    <row r="236" spans="1:46" x14ac:dyDescent="0.25">
      <c r="A236" s="34" t="s">
        <v>30</v>
      </c>
      <c r="B236" s="34" t="s">
        <v>31</v>
      </c>
      <c r="C236" s="34">
        <v>3.76</v>
      </c>
      <c r="D236" s="34">
        <v>3.39</v>
      </c>
      <c r="E236" s="34">
        <v>2.97</v>
      </c>
      <c r="F236" s="34">
        <v>3.11</v>
      </c>
      <c r="G236" s="34">
        <v>3.13</v>
      </c>
      <c r="H236" s="34">
        <v>2.83</v>
      </c>
      <c r="I236" s="34">
        <v>3.17</v>
      </c>
      <c r="J236" s="34">
        <v>3.28</v>
      </c>
      <c r="K236" s="35">
        <v>3.03</v>
      </c>
      <c r="L236" s="34">
        <v>3.27</v>
      </c>
      <c r="M236" s="34">
        <v>2.92</v>
      </c>
      <c r="N236" s="34">
        <v>3.16</v>
      </c>
      <c r="O236" s="34">
        <v>3.3</v>
      </c>
      <c r="P236" s="34">
        <v>3.77</v>
      </c>
      <c r="Q236" s="34">
        <v>3.19</v>
      </c>
      <c r="R236" s="34">
        <v>3.15</v>
      </c>
      <c r="S236" s="34">
        <v>3.11</v>
      </c>
      <c r="T236" s="34">
        <v>2.6</v>
      </c>
      <c r="U236" s="34">
        <v>2.72</v>
      </c>
      <c r="V236" s="34">
        <v>3.05</v>
      </c>
      <c r="W236" s="34">
        <v>2.77</v>
      </c>
      <c r="X236" s="34">
        <v>2.75</v>
      </c>
      <c r="Y236" s="35">
        <v>2.4900000000000002</v>
      </c>
      <c r="Z236" s="34">
        <v>2.13</v>
      </c>
      <c r="AA236" s="34">
        <v>2.91</v>
      </c>
      <c r="AB236" s="34">
        <v>4.47</v>
      </c>
      <c r="AC236" s="34">
        <v>4.97</v>
      </c>
      <c r="AD236" s="34">
        <v>5.7</v>
      </c>
      <c r="AE236" s="34">
        <v>6.05</v>
      </c>
      <c r="AF236" s="34">
        <v>5.91</v>
      </c>
      <c r="AG236" s="34">
        <v>5.24</v>
      </c>
      <c r="AH236" s="34">
        <v>6.5</v>
      </c>
      <c r="AI236" s="34">
        <v>5.73</v>
      </c>
      <c r="AJ236" s="34">
        <v>5.96</v>
      </c>
      <c r="AK236" s="34">
        <v>6.24</v>
      </c>
      <c r="AL236" s="34">
        <v>5.77</v>
      </c>
      <c r="AM236" s="35">
        <v>5.39</v>
      </c>
      <c r="AN236" s="34">
        <v>5.6</v>
      </c>
      <c r="AO236" s="34">
        <v>5.73</v>
      </c>
      <c r="AP236" s="34">
        <v>5.7</v>
      </c>
      <c r="AQ236" s="34">
        <v>4.8899999999999997</v>
      </c>
      <c r="AR236" s="34">
        <v>5.29</v>
      </c>
      <c r="AS236" s="34">
        <v>5.61</v>
      </c>
      <c r="AT236" s="37"/>
    </row>
    <row r="237" spans="1:46" x14ac:dyDescent="0.25">
      <c r="A237" s="34" t="s">
        <v>32</v>
      </c>
      <c r="B237" s="34" t="s">
        <v>33</v>
      </c>
      <c r="C237" s="34">
        <v>0.84</v>
      </c>
      <c r="D237" s="34">
        <v>0.94</v>
      </c>
      <c r="E237" s="34">
        <v>0.8</v>
      </c>
      <c r="F237" s="34">
        <v>0.92</v>
      </c>
      <c r="G237" s="34">
        <v>0.98</v>
      </c>
      <c r="H237" s="34">
        <v>0.9</v>
      </c>
      <c r="I237" s="34">
        <v>1.1200000000000001</v>
      </c>
      <c r="J237" s="34">
        <v>1.08</v>
      </c>
      <c r="K237" s="35">
        <v>1.07</v>
      </c>
      <c r="L237" s="34">
        <v>1.02</v>
      </c>
      <c r="M237" s="34">
        <v>1.02</v>
      </c>
      <c r="N237" s="34">
        <v>0.76</v>
      </c>
      <c r="O237" s="34">
        <v>0.85</v>
      </c>
      <c r="P237" s="34">
        <v>0.79</v>
      </c>
      <c r="Q237" s="34">
        <v>0.92</v>
      </c>
      <c r="R237" s="34">
        <v>0.84</v>
      </c>
      <c r="S237" s="34">
        <v>0.83</v>
      </c>
      <c r="T237" s="34">
        <v>0.72</v>
      </c>
      <c r="U237" s="34">
        <v>0.73</v>
      </c>
      <c r="V237" s="34">
        <v>0.77</v>
      </c>
      <c r="W237" s="34">
        <v>0.78</v>
      </c>
      <c r="X237" s="34">
        <v>0.65</v>
      </c>
      <c r="Y237" s="35">
        <v>0.72</v>
      </c>
      <c r="Z237" s="34">
        <v>0.74</v>
      </c>
      <c r="AA237" s="34">
        <v>0.81</v>
      </c>
      <c r="AB237" s="34">
        <v>1.51</v>
      </c>
      <c r="AC237" s="34">
        <v>1.81</v>
      </c>
      <c r="AD237" s="34">
        <v>1.94</v>
      </c>
      <c r="AE237" s="34">
        <v>2.02</v>
      </c>
      <c r="AF237" s="34">
        <v>1.74</v>
      </c>
      <c r="AG237" s="34">
        <v>1.8</v>
      </c>
      <c r="AH237" s="34">
        <v>1.69</v>
      </c>
      <c r="AI237" s="34">
        <v>1.73</v>
      </c>
      <c r="AJ237" s="34">
        <v>1.63</v>
      </c>
      <c r="AK237" s="34">
        <v>1.86</v>
      </c>
      <c r="AL237" s="34">
        <v>1.75</v>
      </c>
      <c r="AM237" s="35">
        <v>1.37</v>
      </c>
      <c r="AN237" s="34">
        <v>1.34</v>
      </c>
      <c r="AO237" s="34">
        <v>1.46</v>
      </c>
      <c r="AP237" s="34">
        <v>2.2400000000000002</v>
      </c>
      <c r="AQ237" s="34">
        <v>1.55</v>
      </c>
      <c r="AR237" s="34">
        <v>1.69</v>
      </c>
      <c r="AS237" s="34">
        <v>1.61</v>
      </c>
      <c r="AT237" s="37"/>
    </row>
    <row r="238" spans="1:46" x14ac:dyDescent="0.25">
      <c r="A238" s="34" t="s">
        <v>34</v>
      </c>
      <c r="B238" s="34" t="s">
        <v>35</v>
      </c>
      <c r="C238" s="34">
        <v>3.9</v>
      </c>
      <c r="D238" s="34">
        <v>4.82</v>
      </c>
      <c r="E238" s="34">
        <v>4.53</v>
      </c>
      <c r="F238" s="34">
        <v>4.59</v>
      </c>
      <c r="G238" s="34">
        <v>3.81</v>
      </c>
      <c r="H238" s="34">
        <v>4.3899999999999997</v>
      </c>
      <c r="I238" s="34">
        <v>4.1900000000000004</v>
      </c>
      <c r="J238" s="34">
        <v>3.97</v>
      </c>
      <c r="K238" s="35">
        <v>4.17</v>
      </c>
      <c r="L238" s="34">
        <v>4.54</v>
      </c>
      <c r="M238" s="34">
        <v>5.07</v>
      </c>
      <c r="N238" s="34">
        <v>4.33</v>
      </c>
      <c r="O238" s="34">
        <v>4.6100000000000003</v>
      </c>
      <c r="P238" s="34">
        <v>4.78</v>
      </c>
      <c r="Q238" s="34">
        <v>5.46</v>
      </c>
      <c r="R238" s="34">
        <v>6.27</v>
      </c>
      <c r="S238" s="34">
        <v>7.05</v>
      </c>
      <c r="T238" s="34">
        <v>8.15</v>
      </c>
      <c r="U238" s="34">
        <v>8.3800000000000008</v>
      </c>
      <c r="V238" s="34">
        <v>7.4</v>
      </c>
      <c r="W238" s="34">
        <v>6.47</v>
      </c>
      <c r="X238" s="34">
        <v>5.5</v>
      </c>
      <c r="Y238" s="35">
        <v>4.53</v>
      </c>
      <c r="Z238" s="34">
        <v>4.18</v>
      </c>
      <c r="AA238" s="34">
        <v>3.68</v>
      </c>
      <c r="AB238" s="34">
        <v>3.42</v>
      </c>
      <c r="AC238" s="34">
        <v>2.17</v>
      </c>
      <c r="AD238" s="34">
        <v>1.5</v>
      </c>
      <c r="AE238" s="34">
        <v>1.38</v>
      </c>
      <c r="AF238" s="34">
        <v>1.48</v>
      </c>
      <c r="AG238" s="34">
        <v>1.5</v>
      </c>
      <c r="AH238" s="34">
        <v>1.87</v>
      </c>
      <c r="AI238" s="34">
        <v>1.64</v>
      </c>
      <c r="AJ238" s="34">
        <v>2.1800000000000002</v>
      </c>
      <c r="AK238" s="34">
        <v>2.46</v>
      </c>
      <c r="AL238" s="34">
        <v>2.38</v>
      </c>
      <c r="AM238" s="35">
        <v>1.99</v>
      </c>
      <c r="AN238" s="34">
        <v>2.2799999999999998</v>
      </c>
      <c r="AO238" s="34">
        <v>1.81</v>
      </c>
      <c r="AP238" s="34">
        <v>2.0099999999999998</v>
      </c>
      <c r="AQ238" s="34">
        <v>2.21</v>
      </c>
      <c r="AR238" s="34">
        <v>3.5</v>
      </c>
      <c r="AS238" s="34">
        <v>3.12</v>
      </c>
      <c r="AT238" s="37"/>
    </row>
    <row r="239" spans="1:46" x14ac:dyDescent="0.25">
      <c r="A239" s="34" t="s">
        <v>36</v>
      </c>
      <c r="B239" s="34" t="s">
        <v>37</v>
      </c>
      <c r="C239" s="34">
        <v>21.54</v>
      </c>
      <c r="D239" s="34">
        <v>11.37</v>
      </c>
      <c r="E239" s="34">
        <v>16.399999999999999</v>
      </c>
      <c r="F239" s="34">
        <v>17.11</v>
      </c>
      <c r="G239" s="34">
        <v>18.93</v>
      </c>
      <c r="H239" s="34">
        <v>19.440000000000001</v>
      </c>
      <c r="I239" s="34">
        <v>18.75</v>
      </c>
      <c r="J239" s="34">
        <v>17.93</v>
      </c>
      <c r="K239" s="35">
        <v>18.64</v>
      </c>
      <c r="L239" s="34">
        <v>18.440000000000001</v>
      </c>
      <c r="M239" s="34">
        <v>16.579999999999998</v>
      </c>
      <c r="N239" s="34">
        <v>18.04</v>
      </c>
      <c r="O239" s="34">
        <v>17.920000000000002</v>
      </c>
      <c r="P239" s="34">
        <v>17.3</v>
      </c>
      <c r="Q239" s="34">
        <v>17.489999999999998</v>
      </c>
      <c r="R239" s="34">
        <v>16.260000000000002</v>
      </c>
      <c r="S239" s="34">
        <v>14.72</v>
      </c>
      <c r="T239" s="34">
        <v>12.44</v>
      </c>
      <c r="U239" s="34">
        <v>11.17</v>
      </c>
      <c r="V239" s="34">
        <v>11.1</v>
      </c>
      <c r="W239" s="34">
        <v>10.35</v>
      </c>
      <c r="X239" s="34">
        <v>9.49</v>
      </c>
      <c r="Y239" s="35">
        <v>8.9</v>
      </c>
      <c r="Z239" s="34">
        <v>9.57</v>
      </c>
      <c r="AA239" s="34">
        <v>10.38</v>
      </c>
      <c r="AB239" s="34">
        <v>9.51</v>
      </c>
      <c r="AC239" s="34">
        <v>5.95</v>
      </c>
      <c r="AD239" s="34">
        <v>5.57</v>
      </c>
      <c r="AE239" s="34">
        <v>4.74</v>
      </c>
      <c r="AF239" s="34">
        <v>4.9000000000000004</v>
      </c>
      <c r="AG239" s="34">
        <v>5.14</v>
      </c>
      <c r="AH239" s="34">
        <v>7.23</v>
      </c>
      <c r="AI239" s="34">
        <v>6.66</v>
      </c>
      <c r="AJ239" s="34">
        <v>7.83</v>
      </c>
      <c r="AK239" s="34">
        <v>8.31</v>
      </c>
      <c r="AL239" s="34">
        <v>9.26</v>
      </c>
      <c r="AM239" s="35">
        <v>8.49</v>
      </c>
      <c r="AN239" s="34">
        <v>8.01</v>
      </c>
      <c r="AO239" s="34">
        <v>7.34</v>
      </c>
      <c r="AP239" s="34">
        <v>6.67</v>
      </c>
      <c r="AQ239" s="34">
        <v>8.15</v>
      </c>
      <c r="AR239" s="34">
        <v>9.67</v>
      </c>
      <c r="AS239" s="34">
        <v>9.3000000000000007</v>
      </c>
      <c r="AT239" s="37"/>
    </row>
    <row r="240" spans="1:46" x14ac:dyDescent="0.25">
      <c r="A240" s="34" t="s">
        <v>38</v>
      </c>
      <c r="B240" s="34" t="s">
        <v>39</v>
      </c>
      <c r="C240" s="34">
        <v>0.06</v>
      </c>
      <c r="D240" s="34">
        <v>0</v>
      </c>
      <c r="E240" s="34">
        <v>0.11</v>
      </c>
      <c r="F240" s="34">
        <v>0.1</v>
      </c>
      <c r="G240" s="34">
        <v>0.16</v>
      </c>
      <c r="H240" s="34">
        <v>0.14000000000000001</v>
      </c>
      <c r="I240" s="34">
        <v>0.08</v>
      </c>
      <c r="J240" s="34">
        <v>0.13</v>
      </c>
      <c r="K240" s="35">
        <v>7.0000000000000007E-2</v>
      </c>
      <c r="L240" s="34">
        <v>7.0000000000000007E-2</v>
      </c>
      <c r="M240" s="34">
        <v>0.04</v>
      </c>
      <c r="N240" s="34">
        <v>0.08</v>
      </c>
      <c r="O240" s="34">
        <v>0.08</v>
      </c>
      <c r="P240" s="34">
        <v>0.1</v>
      </c>
      <c r="Q240" s="34">
        <v>0.09</v>
      </c>
      <c r="R240" s="34">
        <v>7.0000000000000007E-2</v>
      </c>
      <c r="S240" s="34">
        <v>0.05</v>
      </c>
      <c r="T240" s="34">
        <v>7.0000000000000007E-2</v>
      </c>
      <c r="U240" s="34">
        <v>7.0000000000000007E-2</v>
      </c>
      <c r="V240" s="34">
        <v>0.06</v>
      </c>
      <c r="W240" s="34">
        <v>0.06</v>
      </c>
      <c r="X240" s="34">
        <v>0.05</v>
      </c>
      <c r="Y240" s="35">
        <v>0.03</v>
      </c>
      <c r="Z240" s="34">
        <v>0.03</v>
      </c>
      <c r="AA240" s="34">
        <v>0.13</v>
      </c>
      <c r="AB240" s="34">
        <v>0.11</v>
      </c>
      <c r="AC240" s="34">
        <v>0.2</v>
      </c>
      <c r="AD240" s="34">
        <v>0.33</v>
      </c>
      <c r="AE240" s="34">
        <v>0.26</v>
      </c>
      <c r="AF240" s="34">
        <v>0.25</v>
      </c>
      <c r="AG240" s="34">
        <v>0.28000000000000003</v>
      </c>
      <c r="AH240" s="34">
        <v>0.28999999999999998</v>
      </c>
      <c r="AI240" s="34">
        <v>0.21</v>
      </c>
      <c r="AJ240" s="34">
        <v>0.22</v>
      </c>
      <c r="AK240" s="34">
        <v>0.13</v>
      </c>
      <c r="AL240" s="34">
        <v>0.11</v>
      </c>
      <c r="AM240" s="35">
        <v>0.17</v>
      </c>
      <c r="AN240" s="34">
        <v>0.2</v>
      </c>
      <c r="AO240" s="34">
        <v>0.14000000000000001</v>
      </c>
      <c r="AP240" s="34">
        <v>0.19</v>
      </c>
      <c r="AQ240" s="34">
        <v>0.21</v>
      </c>
      <c r="AR240" s="34">
        <v>0.21</v>
      </c>
      <c r="AS240" s="34">
        <v>0.16</v>
      </c>
      <c r="AT240" s="37"/>
    </row>
    <row r="241" spans="1:46" x14ac:dyDescent="0.25">
      <c r="A241" s="34" t="s">
        <v>40</v>
      </c>
      <c r="B241" s="34" t="s">
        <v>41</v>
      </c>
      <c r="C241" s="34">
        <v>0.18</v>
      </c>
      <c r="D241" s="34">
        <v>0.2</v>
      </c>
      <c r="E241" s="34">
        <v>0.19</v>
      </c>
      <c r="F241" s="34">
        <v>0.16</v>
      </c>
      <c r="G241" s="34">
        <v>0.17</v>
      </c>
      <c r="H241" s="34">
        <v>0.16</v>
      </c>
      <c r="I241" s="34">
        <v>0.22</v>
      </c>
      <c r="J241" s="34">
        <v>0.21</v>
      </c>
      <c r="K241" s="35">
        <v>0.21</v>
      </c>
      <c r="L241" s="34">
        <v>0.17</v>
      </c>
      <c r="M241" s="34">
        <v>0.11</v>
      </c>
      <c r="N241" s="34">
        <v>0.18</v>
      </c>
      <c r="O241" s="34">
        <v>0.17</v>
      </c>
      <c r="P241" s="34">
        <v>0.28999999999999998</v>
      </c>
      <c r="Q241" s="34">
        <v>0.2</v>
      </c>
      <c r="R241" s="34">
        <v>0.18</v>
      </c>
      <c r="S241" s="34">
        <v>0.17</v>
      </c>
      <c r="T241" s="34">
        <v>0.16</v>
      </c>
      <c r="U241" s="34">
        <v>0.19</v>
      </c>
      <c r="V241" s="34">
        <v>0.16</v>
      </c>
      <c r="W241" s="34">
        <v>0.17</v>
      </c>
      <c r="X241" s="34">
        <v>0.09</v>
      </c>
      <c r="Y241" s="35">
        <v>0.1</v>
      </c>
      <c r="Z241" s="34">
        <v>0.09</v>
      </c>
      <c r="AA241" s="34">
        <v>0.14000000000000001</v>
      </c>
      <c r="AB241" s="34">
        <v>0.27</v>
      </c>
      <c r="AC241" s="34">
        <v>0.92</v>
      </c>
      <c r="AD241" s="34">
        <v>0.83</v>
      </c>
      <c r="AE241" s="34">
        <v>0.94</v>
      </c>
      <c r="AF241" s="34">
        <v>0.97</v>
      </c>
      <c r="AG241" s="34">
        <v>1.1299999999999999</v>
      </c>
      <c r="AH241" s="34">
        <v>1.1100000000000001</v>
      </c>
      <c r="AI241" s="34">
        <v>0.98</v>
      </c>
      <c r="AJ241" s="34">
        <v>0.9</v>
      </c>
      <c r="AK241" s="34">
        <v>0.79</v>
      </c>
      <c r="AL241" s="34">
        <v>0.55000000000000004</v>
      </c>
      <c r="AM241" s="35">
        <v>0.35</v>
      </c>
      <c r="AN241" s="34">
        <v>0.4</v>
      </c>
      <c r="AO241" s="34">
        <v>0.64</v>
      </c>
      <c r="AP241" s="34">
        <v>0.66</v>
      </c>
      <c r="AQ241" s="34">
        <v>0.64</v>
      </c>
      <c r="AR241" s="34">
        <v>0.48</v>
      </c>
      <c r="AS241" s="34">
        <v>0.52</v>
      </c>
      <c r="AT241" s="37"/>
    </row>
    <row r="242" spans="1:46" x14ac:dyDescent="0.25">
      <c r="A242" s="34" t="s">
        <v>42</v>
      </c>
      <c r="B242" s="34" t="s">
        <v>43</v>
      </c>
      <c r="C242" s="34">
        <v>2.0699999999999998</v>
      </c>
      <c r="D242" s="34">
        <v>1.69</v>
      </c>
      <c r="E242" s="34">
        <v>1.61</v>
      </c>
      <c r="F242" s="34">
        <v>1.84</v>
      </c>
      <c r="G242" s="34">
        <v>2.29</v>
      </c>
      <c r="H242" s="34">
        <v>2.0099999999999998</v>
      </c>
      <c r="I242" s="34">
        <v>2.0699999999999998</v>
      </c>
      <c r="J242" s="34">
        <v>1.84</v>
      </c>
      <c r="K242" s="35">
        <v>1.79</v>
      </c>
      <c r="L242" s="34">
        <v>1.7</v>
      </c>
      <c r="M242" s="34">
        <v>1.75</v>
      </c>
      <c r="N242" s="34">
        <v>1.7</v>
      </c>
      <c r="O242" s="34">
        <v>2.19</v>
      </c>
      <c r="P242" s="34">
        <v>1.99</v>
      </c>
      <c r="Q242" s="34">
        <v>1.83</v>
      </c>
      <c r="R242" s="34">
        <v>1.87</v>
      </c>
      <c r="S242" s="34">
        <v>1.73</v>
      </c>
      <c r="T242" s="34">
        <v>1.51</v>
      </c>
      <c r="U242" s="34">
        <v>1.67</v>
      </c>
      <c r="V242" s="34">
        <v>1.73</v>
      </c>
      <c r="W242" s="34">
        <v>1.54</v>
      </c>
      <c r="X242" s="34">
        <v>1.57</v>
      </c>
      <c r="Y242" s="35">
        <v>1.57</v>
      </c>
      <c r="Z242" s="34">
        <v>1.31</v>
      </c>
      <c r="AA242" s="34">
        <v>2.13</v>
      </c>
      <c r="AB242" s="34">
        <v>2.72</v>
      </c>
      <c r="AC242" s="34">
        <v>2.89</v>
      </c>
      <c r="AD242" s="34">
        <v>3.25</v>
      </c>
      <c r="AE242" s="34">
        <v>3.07</v>
      </c>
      <c r="AF242" s="34">
        <v>3.39</v>
      </c>
      <c r="AG242" s="34">
        <v>3.28</v>
      </c>
      <c r="AH242" s="34">
        <v>3.89</v>
      </c>
      <c r="AI242" s="34">
        <v>3.2</v>
      </c>
      <c r="AJ242" s="34">
        <v>3.95</v>
      </c>
      <c r="AK242" s="34">
        <v>3.78</v>
      </c>
      <c r="AL242" s="34">
        <v>3.67</v>
      </c>
      <c r="AM242" s="35">
        <v>3.01</v>
      </c>
      <c r="AN242" s="34">
        <v>3.6</v>
      </c>
      <c r="AO242" s="34">
        <v>3.08</v>
      </c>
      <c r="AP242" s="34">
        <v>3.26</v>
      </c>
      <c r="AQ242" s="34">
        <v>3.05</v>
      </c>
      <c r="AR242" s="34">
        <v>2.68</v>
      </c>
      <c r="AS242" s="34">
        <v>2.74</v>
      </c>
      <c r="AT242" s="37"/>
    </row>
    <row r="243" spans="1:46" x14ac:dyDescent="0.25">
      <c r="AT243" s="37"/>
    </row>
    <row r="244" spans="1:46" x14ac:dyDescent="0.25">
      <c r="A244" s="34" t="s">
        <v>2</v>
      </c>
      <c r="B244" s="34" t="s">
        <v>3</v>
      </c>
      <c r="C244" s="34">
        <v>11.95</v>
      </c>
      <c r="D244" s="34">
        <v>15.41</v>
      </c>
      <c r="E244" s="34">
        <v>15.91</v>
      </c>
      <c r="F244" s="34">
        <v>15.43</v>
      </c>
      <c r="G244" s="34">
        <v>16.62</v>
      </c>
      <c r="H244" s="34">
        <v>16.57</v>
      </c>
      <c r="I244" s="34">
        <v>18.48</v>
      </c>
      <c r="J244" s="34">
        <v>18.64</v>
      </c>
      <c r="K244" s="35">
        <v>18</v>
      </c>
      <c r="L244" s="34">
        <v>17.510000000000002</v>
      </c>
      <c r="M244" s="34">
        <v>16.100000000000001</v>
      </c>
      <c r="N244" s="34">
        <v>14.23</v>
      </c>
      <c r="O244" s="34">
        <v>14.93</v>
      </c>
      <c r="P244" s="34">
        <v>15.49</v>
      </c>
      <c r="Q244" s="34">
        <v>14.11</v>
      </c>
      <c r="R244" s="34">
        <v>14.07</v>
      </c>
      <c r="S244" s="34">
        <v>13.39</v>
      </c>
      <c r="T244" s="34">
        <v>12.51</v>
      </c>
      <c r="U244" s="34">
        <v>11.53</v>
      </c>
      <c r="V244" s="34">
        <v>12</v>
      </c>
      <c r="W244" s="34">
        <v>12.37</v>
      </c>
      <c r="X244" s="34">
        <v>13.13</v>
      </c>
      <c r="Y244" s="35">
        <v>13.42</v>
      </c>
      <c r="Z244" s="34">
        <v>14</v>
      </c>
      <c r="AA244" s="34">
        <v>13.63</v>
      </c>
      <c r="AB244" s="34">
        <v>9.7100000000000009</v>
      </c>
      <c r="AC244" s="34">
        <v>7.88</v>
      </c>
      <c r="AD244" s="34">
        <v>5.53</v>
      </c>
      <c r="AE244" s="34">
        <v>5.35</v>
      </c>
      <c r="AF244" s="34">
        <v>5.29</v>
      </c>
      <c r="AG244" s="34">
        <v>5.47</v>
      </c>
      <c r="AH244" s="34">
        <v>5.75</v>
      </c>
      <c r="AI244" s="34">
        <v>5.58</v>
      </c>
      <c r="AJ244" s="34">
        <v>6.77</v>
      </c>
      <c r="AK244" s="34">
        <v>7.9</v>
      </c>
      <c r="AL244" s="34">
        <v>7.6</v>
      </c>
      <c r="AM244" s="35">
        <v>8.19</v>
      </c>
      <c r="AN244" s="34">
        <v>7.24</v>
      </c>
      <c r="AO244" s="34">
        <v>7.27</v>
      </c>
      <c r="AP244" s="34">
        <v>6.26</v>
      </c>
      <c r="AQ244" s="34">
        <v>7.17</v>
      </c>
      <c r="AR244" s="34">
        <v>8.82</v>
      </c>
      <c r="AS244" s="34">
        <v>9.65</v>
      </c>
      <c r="AT244" s="37"/>
    </row>
    <row r="245" spans="1:46" x14ac:dyDescent="0.25">
      <c r="A245" s="34" t="s">
        <v>4</v>
      </c>
      <c r="B245" s="34" t="s">
        <v>5</v>
      </c>
      <c r="C245" s="34">
        <v>2.3199999999999998</v>
      </c>
      <c r="D245" s="34">
        <v>1.66</v>
      </c>
      <c r="E245" s="34">
        <v>2.0299999999999998</v>
      </c>
      <c r="F245" s="34">
        <v>2.0099999999999998</v>
      </c>
      <c r="G245" s="34">
        <v>2.1800000000000002</v>
      </c>
      <c r="H245" s="34">
        <v>2.2999999999999998</v>
      </c>
      <c r="I245" s="34">
        <v>2.3199999999999998</v>
      </c>
      <c r="J245" s="34">
        <v>2.35</v>
      </c>
      <c r="K245" s="35">
        <v>2.17</v>
      </c>
      <c r="L245" s="34">
        <v>2.17</v>
      </c>
      <c r="M245" s="34">
        <v>1.55</v>
      </c>
      <c r="N245" s="34">
        <v>1.46</v>
      </c>
      <c r="O245" s="34">
        <v>1.75</v>
      </c>
      <c r="P245" s="34">
        <v>1.71</v>
      </c>
      <c r="Q245" s="34">
        <v>1.54</v>
      </c>
      <c r="R245" s="34">
        <v>1.35</v>
      </c>
      <c r="S245" s="34">
        <v>1.17</v>
      </c>
      <c r="T245" s="34">
        <v>0.85</v>
      </c>
      <c r="U245" s="34">
        <v>0.86</v>
      </c>
      <c r="V245" s="34">
        <v>0.9</v>
      </c>
      <c r="W245" s="34">
        <v>0.86</v>
      </c>
      <c r="X245" s="34">
        <v>0.99</v>
      </c>
      <c r="Y245" s="35">
        <v>1.07</v>
      </c>
      <c r="Z245" s="34">
        <v>1.41</v>
      </c>
      <c r="AA245" s="34">
        <v>1.93</v>
      </c>
      <c r="AB245" s="34">
        <v>3.68</v>
      </c>
      <c r="AC245" s="34">
        <v>3.57</v>
      </c>
      <c r="AD245" s="34">
        <v>3.55</v>
      </c>
      <c r="AE245" s="34">
        <v>4.2</v>
      </c>
      <c r="AF245" s="34">
        <v>3.82</v>
      </c>
      <c r="AG245" s="34">
        <v>4.07</v>
      </c>
      <c r="AH245" s="34">
        <v>3.1</v>
      </c>
      <c r="AI245" s="34">
        <v>3.1</v>
      </c>
      <c r="AJ245" s="34">
        <v>3.39</v>
      </c>
      <c r="AK245" s="34">
        <v>3.58</v>
      </c>
      <c r="AL245" s="34">
        <v>3.65</v>
      </c>
      <c r="AM245" s="35">
        <v>3.47</v>
      </c>
      <c r="AN245" s="34">
        <v>2.95</v>
      </c>
      <c r="AO245" s="34">
        <v>3.18</v>
      </c>
      <c r="AP245" s="34">
        <v>4.25</v>
      </c>
      <c r="AQ245" s="34">
        <v>4.32</v>
      </c>
      <c r="AR245" s="34">
        <v>5.49</v>
      </c>
      <c r="AS245" s="34">
        <v>4.59</v>
      </c>
      <c r="AT245" s="37"/>
    </row>
    <row r="246" spans="1:46" x14ac:dyDescent="0.25">
      <c r="A246" s="34" t="s">
        <v>6</v>
      </c>
      <c r="B246" s="34" t="s">
        <v>7</v>
      </c>
      <c r="C246" s="34">
        <v>21.3</v>
      </c>
      <c r="D246" s="34">
        <v>23.41</v>
      </c>
      <c r="E246" s="34">
        <v>27.68</v>
      </c>
      <c r="F246" s="34">
        <v>24.64</v>
      </c>
      <c r="G246" s="34">
        <v>19.170000000000002</v>
      </c>
      <c r="H246" s="34">
        <v>19.63</v>
      </c>
      <c r="I246" s="34">
        <v>17.93</v>
      </c>
      <c r="J246" s="34">
        <v>17.97</v>
      </c>
      <c r="K246" s="35">
        <v>19.989999999999998</v>
      </c>
      <c r="L246" s="34">
        <v>20.76</v>
      </c>
      <c r="M246" s="34">
        <v>27.27</v>
      </c>
      <c r="N246" s="34">
        <v>25.03</v>
      </c>
      <c r="O246" s="34">
        <v>21.21</v>
      </c>
      <c r="P246" s="34">
        <v>20.64</v>
      </c>
      <c r="Q246" s="34">
        <v>22.73</v>
      </c>
      <c r="R246" s="34">
        <v>23.97</v>
      </c>
      <c r="S246" s="34">
        <v>26.15</v>
      </c>
      <c r="T246" s="34">
        <v>33.29</v>
      </c>
      <c r="U246" s="34">
        <v>32.46</v>
      </c>
      <c r="V246" s="34">
        <v>32.25</v>
      </c>
      <c r="W246" s="34">
        <v>32.19</v>
      </c>
      <c r="X246" s="34">
        <v>33.03</v>
      </c>
      <c r="Y246" s="35">
        <v>32.619999999999997</v>
      </c>
      <c r="Z246" s="34">
        <v>31.6</v>
      </c>
      <c r="AA246" s="34">
        <v>25.4</v>
      </c>
      <c r="AB246" s="34">
        <v>16.68</v>
      </c>
      <c r="AC246" s="34">
        <v>13.15</v>
      </c>
      <c r="AD246" s="34">
        <v>10.029999999999999</v>
      </c>
      <c r="AE246" s="34">
        <v>9.82</v>
      </c>
      <c r="AF246" s="34">
        <v>9.7899999999999991</v>
      </c>
      <c r="AG246" s="34">
        <v>12.27</v>
      </c>
      <c r="AH246" s="34">
        <v>12.26</v>
      </c>
      <c r="AI246" s="34">
        <v>12.06</v>
      </c>
      <c r="AJ246" s="34">
        <v>17.579999999999998</v>
      </c>
      <c r="AK246" s="34">
        <v>18.309999999999999</v>
      </c>
      <c r="AL246" s="34">
        <v>17.53</v>
      </c>
      <c r="AM246" s="35">
        <v>15.4</v>
      </c>
      <c r="AN246" s="34">
        <v>13.15</v>
      </c>
      <c r="AO246" s="34">
        <v>12.57</v>
      </c>
      <c r="AP246" s="34">
        <v>9.75</v>
      </c>
      <c r="AQ246" s="34">
        <v>11.43</v>
      </c>
      <c r="AR246" s="34">
        <v>11.97</v>
      </c>
      <c r="AS246" s="34">
        <v>11.58</v>
      </c>
      <c r="AT246" s="37"/>
    </row>
    <row r="247" spans="1:46" x14ac:dyDescent="0.25">
      <c r="A247" s="34" t="s">
        <v>8</v>
      </c>
      <c r="B247" s="34" t="s">
        <v>9</v>
      </c>
      <c r="C247" s="34">
        <v>0.79</v>
      </c>
      <c r="D247" s="34">
        <v>0.76</v>
      </c>
      <c r="E247" s="34">
        <v>0.78</v>
      </c>
      <c r="F247" s="34">
        <v>0.68</v>
      </c>
      <c r="G247" s="34">
        <v>0.76</v>
      </c>
      <c r="H247" s="34">
        <v>0.82</v>
      </c>
      <c r="I247" s="34">
        <v>0.9</v>
      </c>
      <c r="J247" s="34">
        <v>0.88</v>
      </c>
      <c r="K247" s="35">
        <v>0.78</v>
      </c>
      <c r="L247" s="34">
        <v>0.66</v>
      </c>
      <c r="M247" s="34">
        <v>0.78</v>
      </c>
      <c r="N247" s="34">
        <v>0.63</v>
      </c>
      <c r="O247" s="34">
        <v>0.56000000000000005</v>
      </c>
      <c r="P247" s="34">
        <v>0.66</v>
      </c>
      <c r="Q247" s="34">
        <v>0.76</v>
      </c>
      <c r="R247" s="34">
        <v>0.61</v>
      </c>
      <c r="S247" s="34">
        <v>0.57999999999999996</v>
      </c>
      <c r="T247" s="34">
        <v>0.69</v>
      </c>
      <c r="U247" s="34">
        <v>0.81</v>
      </c>
      <c r="V247" s="34">
        <v>1.1499999999999999</v>
      </c>
      <c r="W247" s="34">
        <v>1.24</v>
      </c>
      <c r="X247" s="34">
        <v>1.38</v>
      </c>
      <c r="Y247" s="35">
        <v>1.42</v>
      </c>
      <c r="Z247" s="34">
        <v>1.7</v>
      </c>
      <c r="AA247" s="34">
        <v>1.66</v>
      </c>
      <c r="AB247" s="34">
        <v>1.22</v>
      </c>
      <c r="AC247" s="34">
        <v>0.84</v>
      </c>
      <c r="AD247" s="34">
        <v>0.68</v>
      </c>
      <c r="AE247" s="34">
        <v>0.56999999999999995</v>
      </c>
      <c r="AF247" s="34">
        <v>0.48</v>
      </c>
      <c r="AG247" s="34">
        <v>0.63</v>
      </c>
      <c r="AH247" s="34">
        <v>0.42</v>
      </c>
      <c r="AI247" s="34">
        <v>0.55000000000000004</v>
      </c>
      <c r="AJ247" s="34">
        <v>0.6</v>
      </c>
      <c r="AK247" s="34">
        <v>0.57999999999999996</v>
      </c>
      <c r="AL247" s="34">
        <v>0.7</v>
      </c>
      <c r="AM247" s="35">
        <v>0.8</v>
      </c>
      <c r="AN247" s="34">
        <v>0.8</v>
      </c>
      <c r="AO247" s="34">
        <v>0.52</v>
      </c>
      <c r="AP247" s="34">
        <v>0.57999999999999996</v>
      </c>
      <c r="AQ247" s="34">
        <v>0.48</v>
      </c>
      <c r="AR247" s="34">
        <v>0.28999999999999998</v>
      </c>
      <c r="AS247" s="34">
        <v>0.56000000000000005</v>
      </c>
      <c r="AT247" s="37"/>
    </row>
    <row r="248" spans="1:46" x14ac:dyDescent="0.25">
      <c r="A248" s="34" t="s">
        <v>10</v>
      </c>
      <c r="B248" s="34" t="s">
        <v>11</v>
      </c>
      <c r="C248" s="34">
        <v>0.63</v>
      </c>
      <c r="D248" s="34">
        <v>0.67</v>
      </c>
      <c r="E248" s="34">
        <v>0.65</v>
      </c>
      <c r="F248" s="34">
        <v>0.62</v>
      </c>
      <c r="G248" s="34">
        <v>0.69</v>
      </c>
      <c r="H248" s="34">
        <v>0.71</v>
      </c>
      <c r="I248" s="34">
        <v>0.98</v>
      </c>
      <c r="J248" s="34">
        <v>0.72</v>
      </c>
      <c r="K248" s="35">
        <v>1.0900000000000001</v>
      </c>
      <c r="L248" s="34">
        <v>1.1599999999999999</v>
      </c>
      <c r="M248" s="34">
        <v>0.68</v>
      </c>
      <c r="N248" s="34">
        <v>0.83</v>
      </c>
      <c r="O248" s="34">
        <v>0.83</v>
      </c>
      <c r="P248" s="34">
        <v>0.88</v>
      </c>
      <c r="Q248" s="34">
        <v>0.71</v>
      </c>
      <c r="R248" s="34">
        <v>0.62</v>
      </c>
      <c r="S248" s="34">
        <v>0.47</v>
      </c>
      <c r="T248" s="34">
        <v>0.37</v>
      </c>
      <c r="U248" s="34">
        <v>0.33</v>
      </c>
      <c r="V248" s="34">
        <v>0.31</v>
      </c>
      <c r="W248" s="34">
        <v>0.28000000000000003</v>
      </c>
      <c r="X248" s="34">
        <v>0.22</v>
      </c>
      <c r="Y248" s="35">
        <v>0.2</v>
      </c>
      <c r="Z248" s="34">
        <v>0.23</v>
      </c>
      <c r="AA248" s="34">
        <v>0.69</v>
      </c>
      <c r="AB248" s="34">
        <v>0.67</v>
      </c>
      <c r="AC248" s="34">
        <v>0.86</v>
      </c>
      <c r="AD248" s="34">
        <v>0.97</v>
      </c>
      <c r="AE248" s="34">
        <v>1.1399999999999999</v>
      </c>
      <c r="AF248" s="34">
        <v>0.96</v>
      </c>
      <c r="AG248" s="34">
        <v>1</v>
      </c>
      <c r="AH248" s="34">
        <v>1.08</v>
      </c>
      <c r="AI248" s="34">
        <v>1.1200000000000001</v>
      </c>
      <c r="AJ248" s="34">
        <v>0.84</v>
      </c>
      <c r="AK248" s="34">
        <v>0.93</v>
      </c>
      <c r="AL248" s="34">
        <v>0.94</v>
      </c>
      <c r="AM248" s="35">
        <v>1.32</v>
      </c>
      <c r="AN248" s="34">
        <v>0.88</v>
      </c>
      <c r="AO248" s="34">
        <v>0.74</v>
      </c>
      <c r="AP248" s="34">
        <v>1.75</v>
      </c>
      <c r="AQ248" s="34">
        <v>1.99</v>
      </c>
      <c r="AR248" s="34">
        <v>1.92</v>
      </c>
      <c r="AS248" s="34">
        <v>1.58</v>
      </c>
      <c r="AT248" s="37"/>
    </row>
    <row r="249" spans="1:46" x14ac:dyDescent="0.25">
      <c r="A249" s="34" t="s">
        <v>12</v>
      </c>
      <c r="B249" s="34" t="s">
        <v>13</v>
      </c>
      <c r="C249" s="34">
        <v>3.94</v>
      </c>
      <c r="D249" s="34">
        <v>3.67</v>
      </c>
      <c r="E249" s="34">
        <v>3.36</v>
      </c>
      <c r="F249" s="34">
        <v>3.61</v>
      </c>
      <c r="G249" s="34">
        <v>3.8</v>
      </c>
      <c r="H249" s="34">
        <v>3.79</v>
      </c>
      <c r="I249" s="34">
        <v>3.67</v>
      </c>
      <c r="J249" s="34">
        <v>3.7</v>
      </c>
      <c r="K249" s="35">
        <v>3.88</v>
      </c>
      <c r="L249" s="34">
        <v>3.62</v>
      </c>
      <c r="M249" s="34">
        <v>3.17</v>
      </c>
      <c r="N249" s="34">
        <v>3.46</v>
      </c>
      <c r="O249" s="34">
        <v>3.82</v>
      </c>
      <c r="P249" s="34">
        <v>3.77</v>
      </c>
      <c r="Q249" s="34">
        <v>4.68</v>
      </c>
      <c r="R249" s="34">
        <v>5.27</v>
      </c>
      <c r="S249" s="34">
        <v>4.5199999999999996</v>
      </c>
      <c r="T249" s="34">
        <v>4.03</v>
      </c>
      <c r="U249" s="34">
        <v>4.6100000000000003</v>
      </c>
      <c r="V249" s="34">
        <v>4.53</v>
      </c>
      <c r="W249" s="34">
        <v>4.5199999999999996</v>
      </c>
      <c r="X249" s="34">
        <v>4.3899999999999997</v>
      </c>
      <c r="Y249" s="35">
        <v>4.38</v>
      </c>
      <c r="Z249" s="34">
        <v>4.47</v>
      </c>
      <c r="AA249" s="34">
        <v>4.7</v>
      </c>
      <c r="AB249" s="34">
        <v>3.44</v>
      </c>
      <c r="AC249" s="34">
        <v>2.68</v>
      </c>
      <c r="AD249" s="34">
        <v>2.06</v>
      </c>
      <c r="AE249" s="34">
        <v>1.77</v>
      </c>
      <c r="AF249" s="34">
        <v>1.77</v>
      </c>
      <c r="AG249" s="34">
        <v>1.81</v>
      </c>
      <c r="AH249" s="34">
        <v>2</v>
      </c>
      <c r="AI249" s="34">
        <v>1.86</v>
      </c>
      <c r="AJ249" s="34">
        <v>1.99</v>
      </c>
      <c r="AK249" s="34">
        <v>1.83</v>
      </c>
      <c r="AL249" s="34">
        <v>2.34</v>
      </c>
      <c r="AM249" s="35">
        <v>2.23</v>
      </c>
      <c r="AN249" s="34">
        <v>2.54</v>
      </c>
      <c r="AO249" s="34">
        <v>2.12</v>
      </c>
      <c r="AP249" s="34">
        <v>2.5099999999999998</v>
      </c>
      <c r="AQ249" s="34">
        <v>2.5299999999999998</v>
      </c>
      <c r="AR249" s="34">
        <v>2.5099999999999998</v>
      </c>
      <c r="AS249" s="34">
        <v>2.21</v>
      </c>
      <c r="AT249" s="37"/>
    </row>
    <row r="250" spans="1:46" x14ac:dyDescent="0.25">
      <c r="A250" s="34" t="s">
        <v>14</v>
      </c>
      <c r="B250" s="34" t="s">
        <v>15</v>
      </c>
      <c r="C250" s="34">
        <v>0.48</v>
      </c>
      <c r="D250" s="34">
        <v>0.47</v>
      </c>
      <c r="E250" s="34">
        <v>0.38</v>
      </c>
      <c r="F250" s="34">
        <v>0.32</v>
      </c>
      <c r="G250" s="34">
        <v>0.5</v>
      </c>
      <c r="H250" s="34">
        <v>0.6</v>
      </c>
      <c r="I250" s="34">
        <v>0.56999999999999995</v>
      </c>
      <c r="J250" s="34">
        <v>0.67</v>
      </c>
      <c r="K250" s="35">
        <v>0.69</v>
      </c>
      <c r="L250" s="34">
        <v>0.62</v>
      </c>
      <c r="M250" s="34">
        <v>0.55000000000000004</v>
      </c>
      <c r="N250" s="34">
        <v>0.57999999999999996</v>
      </c>
      <c r="O250" s="34">
        <v>0.68</v>
      </c>
      <c r="P250" s="34">
        <v>0.63</v>
      </c>
      <c r="Q250" s="34">
        <v>0.52</v>
      </c>
      <c r="R250" s="34">
        <v>0.5</v>
      </c>
      <c r="S250" s="34">
        <v>0.56999999999999995</v>
      </c>
      <c r="T250" s="34">
        <v>0.61</v>
      </c>
      <c r="U250" s="34">
        <v>0.66</v>
      </c>
      <c r="V250" s="34">
        <v>0.56000000000000005</v>
      </c>
      <c r="W250" s="34">
        <v>0.5</v>
      </c>
      <c r="X250" s="34">
        <v>0.49</v>
      </c>
      <c r="Y250" s="35">
        <v>0.48</v>
      </c>
      <c r="Z250" s="34">
        <v>0.66</v>
      </c>
      <c r="AA250" s="34">
        <v>0.53</v>
      </c>
      <c r="AB250" s="34">
        <v>0.6</v>
      </c>
      <c r="AC250" s="34">
        <v>0.59</v>
      </c>
      <c r="AD250" s="34">
        <v>0.46</v>
      </c>
      <c r="AE250" s="34">
        <v>0.63</v>
      </c>
      <c r="AF250" s="34">
        <v>0.48</v>
      </c>
      <c r="AG250" s="34">
        <v>0.39</v>
      </c>
      <c r="AH250" s="34">
        <v>0.32</v>
      </c>
      <c r="AI250" s="34">
        <v>0.22</v>
      </c>
      <c r="AJ250" s="34">
        <v>0.6</v>
      </c>
      <c r="AK250" s="34">
        <v>0.28999999999999998</v>
      </c>
      <c r="AL250" s="34">
        <v>0.33</v>
      </c>
      <c r="AM250" s="35">
        <v>0.3</v>
      </c>
      <c r="AN250" s="34">
        <v>0.41</v>
      </c>
      <c r="AO250" s="34">
        <v>0.33</v>
      </c>
      <c r="AP250" s="34">
        <v>0.31</v>
      </c>
      <c r="AQ250" s="34">
        <v>0.27</v>
      </c>
      <c r="AR250" s="34">
        <v>0.14000000000000001</v>
      </c>
      <c r="AS250" s="34">
        <v>0.69</v>
      </c>
      <c r="AT250" s="37"/>
    </row>
    <row r="251" spans="1:46" x14ac:dyDescent="0.25">
      <c r="A251" s="34" t="s">
        <v>16</v>
      </c>
      <c r="B251" s="34" t="s">
        <v>17</v>
      </c>
      <c r="C251" s="34">
        <v>0.3</v>
      </c>
      <c r="D251" s="34">
        <v>0.37</v>
      </c>
      <c r="E251" s="34">
        <v>0.68</v>
      </c>
      <c r="F251" s="34">
        <v>0.22</v>
      </c>
      <c r="G251" s="34">
        <v>0.23</v>
      </c>
      <c r="H251" s="34">
        <v>0.45</v>
      </c>
      <c r="I251" s="34">
        <v>0.37</v>
      </c>
      <c r="J251" s="34">
        <v>0.83</v>
      </c>
      <c r="K251" s="35">
        <v>0.54</v>
      </c>
      <c r="L251" s="34">
        <v>0.43</v>
      </c>
      <c r="M251" s="34">
        <v>0.46</v>
      </c>
      <c r="N251" s="34">
        <v>0.5</v>
      </c>
      <c r="O251" s="34">
        <v>0.28999999999999998</v>
      </c>
      <c r="P251" s="34">
        <v>0.16</v>
      </c>
      <c r="Q251" s="34">
        <v>0.2</v>
      </c>
      <c r="R251" s="34">
        <v>0.12</v>
      </c>
      <c r="S251" s="34">
        <v>0.14000000000000001</v>
      </c>
      <c r="T251" s="34">
        <v>0.08</v>
      </c>
      <c r="U251" s="34">
        <v>0.11</v>
      </c>
      <c r="V251" s="34">
        <v>0.1</v>
      </c>
      <c r="W251" s="34">
        <v>0.15</v>
      </c>
      <c r="X251" s="34">
        <v>0.12</v>
      </c>
      <c r="Y251" s="35">
        <v>0.1</v>
      </c>
      <c r="Z251" s="34">
        <v>0.12</v>
      </c>
      <c r="AA251" s="34">
        <v>0.18</v>
      </c>
      <c r="AB251" s="34">
        <v>0.23</v>
      </c>
      <c r="AC251" s="34">
        <v>0.61</v>
      </c>
      <c r="AD251" s="34">
        <v>0.8</v>
      </c>
      <c r="AE251" s="34">
        <v>0.94</v>
      </c>
      <c r="AF251" s="34">
        <v>0.89</v>
      </c>
      <c r="AG251" s="34">
        <v>0.87</v>
      </c>
      <c r="AH251" s="34">
        <v>0.43</v>
      </c>
      <c r="AI251" s="34">
        <v>0.64</v>
      </c>
      <c r="AJ251" s="34">
        <v>0.45</v>
      </c>
      <c r="AK251" s="34">
        <v>0.39</v>
      </c>
      <c r="AL251" s="34">
        <v>0.62</v>
      </c>
      <c r="AM251" s="35">
        <v>0.74</v>
      </c>
      <c r="AN251" s="34">
        <v>0.47</v>
      </c>
      <c r="AO251" s="34">
        <v>0.71</v>
      </c>
      <c r="AP251" s="34">
        <v>0.96</v>
      </c>
      <c r="AQ251" s="34">
        <v>0.83</v>
      </c>
      <c r="AR251" s="34">
        <v>0.52</v>
      </c>
      <c r="AS251" s="34">
        <v>0.6</v>
      </c>
      <c r="AT251" s="37"/>
    </row>
    <row r="252" spans="1:46" x14ac:dyDescent="0.25">
      <c r="A252" s="34" t="s">
        <v>18</v>
      </c>
      <c r="B252" s="34" t="s">
        <v>19</v>
      </c>
      <c r="C252" s="34">
        <v>0.18</v>
      </c>
      <c r="D252" s="34">
        <v>0.32</v>
      </c>
      <c r="E252" s="34">
        <v>0.39</v>
      </c>
      <c r="F252" s="34">
        <v>0.3</v>
      </c>
      <c r="G252" s="34">
        <v>0.3</v>
      </c>
      <c r="H252" s="34">
        <v>0.39</v>
      </c>
      <c r="I252" s="34">
        <v>0.82</v>
      </c>
      <c r="J252" s="34">
        <v>0.69</v>
      </c>
      <c r="K252" s="35">
        <v>0.37</v>
      </c>
      <c r="L252" s="34">
        <v>0.34</v>
      </c>
      <c r="M252" s="34">
        <v>0.31</v>
      </c>
      <c r="N252" s="34">
        <v>0.22</v>
      </c>
      <c r="O252" s="34">
        <v>0.25</v>
      </c>
      <c r="P252" s="34">
        <v>0.25</v>
      </c>
      <c r="Q252" s="34">
        <v>0.63</v>
      </c>
      <c r="R252" s="34">
        <v>0.22</v>
      </c>
      <c r="S252" s="34">
        <v>0.15</v>
      </c>
      <c r="T252" s="34">
        <v>7.0000000000000007E-2</v>
      </c>
      <c r="U252" s="34">
        <v>0.12</v>
      </c>
      <c r="V252" s="34">
        <v>0.13</v>
      </c>
      <c r="W252" s="34">
        <v>0.11</v>
      </c>
      <c r="X252" s="34">
        <v>0.12</v>
      </c>
      <c r="Y252" s="35">
        <v>0.13</v>
      </c>
      <c r="Z252" s="34">
        <v>0.13</v>
      </c>
      <c r="AA252" s="34">
        <v>0.17</v>
      </c>
      <c r="AB252" s="34">
        <v>0.36</v>
      </c>
      <c r="AC252" s="34">
        <v>0.69</v>
      </c>
      <c r="AD252" s="34">
        <v>1.03</v>
      </c>
      <c r="AE252" s="34">
        <v>1.43</v>
      </c>
      <c r="AF252" s="34">
        <v>1.3</v>
      </c>
      <c r="AG252" s="34">
        <v>1.23</v>
      </c>
      <c r="AH252" s="34">
        <v>0.83</v>
      </c>
      <c r="AI252" s="34">
        <v>0.69</v>
      </c>
      <c r="AJ252" s="34">
        <v>0.85</v>
      </c>
      <c r="AK252" s="34">
        <v>0.51</v>
      </c>
      <c r="AL252" s="34">
        <v>0.36</v>
      </c>
      <c r="AM252" s="35">
        <v>0.67</v>
      </c>
      <c r="AN252" s="34">
        <v>0.93</v>
      </c>
      <c r="AO252" s="34">
        <v>0.73</v>
      </c>
      <c r="AP252" s="34">
        <v>0.73</v>
      </c>
      <c r="AQ252" s="34">
        <v>1.02</v>
      </c>
      <c r="AR252" s="34">
        <v>0.7</v>
      </c>
      <c r="AS252" s="34">
        <v>0.37</v>
      </c>
      <c r="AT252" s="37"/>
    </row>
    <row r="253" spans="1:46" x14ac:dyDescent="0.25">
      <c r="A253" s="34" t="s">
        <v>20</v>
      </c>
      <c r="B253" s="34" t="s">
        <v>21</v>
      </c>
      <c r="C253" s="34">
        <v>0.3</v>
      </c>
      <c r="D253" s="34">
        <v>0.45</v>
      </c>
      <c r="E253" s="34">
        <v>0.47</v>
      </c>
      <c r="F253" s="34">
        <v>0.57999999999999996</v>
      </c>
      <c r="G253" s="34">
        <v>0.53</v>
      </c>
      <c r="H253" s="34">
        <v>0.7</v>
      </c>
      <c r="I253" s="34">
        <v>0.87</v>
      </c>
      <c r="J253" s="34">
        <v>1.04</v>
      </c>
      <c r="K253" s="35">
        <v>0.74</v>
      </c>
      <c r="L253" s="34">
        <v>0.75</v>
      </c>
      <c r="M253" s="34">
        <v>0.65</v>
      </c>
      <c r="N253" s="34">
        <v>0.57999999999999996</v>
      </c>
      <c r="O253" s="34">
        <v>0.43</v>
      </c>
      <c r="P253" s="34">
        <v>0.39</v>
      </c>
      <c r="Q253" s="34">
        <v>0.44</v>
      </c>
      <c r="R253" s="34">
        <v>0.41</v>
      </c>
      <c r="S253" s="34">
        <v>0.37</v>
      </c>
      <c r="T253" s="34">
        <v>0.31</v>
      </c>
      <c r="U253" s="34">
        <v>0.28999999999999998</v>
      </c>
      <c r="V253" s="34">
        <v>0.26</v>
      </c>
      <c r="W253" s="34">
        <v>0.2</v>
      </c>
      <c r="X253" s="34">
        <v>0.25</v>
      </c>
      <c r="Y253" s="35">
        <v>0.31</v>
      </c>
      <c r="Z253" s="34">
        <v>0.44</v>
      </c>
      <c r="AA253" s="34">
        <v>0.4</v>
      </c>
      <c r="AB253" s="34">
        <v>0.56999999999999995</v>
      </c>
      <c r="AC253" s="34">
        <v>0.59</v>
      </c>
      <c r="AD253" s="34">
        <v>0.65</v>
      </c>
      <c r="AE253" s="34">
        <v>0.85</v>
      </c>
      <c r="AF253" s="34">
        <v>0.44</v>
      </c>
      <c r="AG253" s="34">
        <v>0.66</v>
      </c>
      <c r="AH253" s="34">
        <v>0.43</v>
      </c>
      <c r="AI253" s="34">
        <v>0.34</v>
      </c>
      <c r="AJ253" s="34">
        <v>0.26</v>
      </c>
      <c r="AK253" s="34">
        <v>0.27</v>
      </c>
      <c r="AL253" s="34">
        <v>0.27</v>
      </c>
      <c r="AM253" s="35">
        <v>0.5</v>
      </c>
      <c r="AN253" s="34">
        <v>0.32</v>
      </c>
      <c r="AO253" s="34">
        <v>0.42</v>
      </c>
      <c r="AP253" s="34">
        <v>0.14000000000000001</v>
      </c>
      <c r="AQ253" s="34">
        <v>0.16</v>
      </c>
      <c r="AR253" s="34">
        <v>0.14000000000000001</v>
      </c>
      <c r="AS253" s="34">
        <v>0.22</v>
      </c>
      <c r="AT253" s="37"/>
    </row>
    <row r="254" spans="1:46" x14ac:dyDescent="0.25">
      <c r="A254" s="34" t="s">
        <v>22</v>
      </c>
      <c r="B254" s="34" t="s">
        <v>23</v>
      </c>
      <c r="C254" s="34">
        <v>26.85</v>
      </c>
      <c r="D254" s="34">
        <v>20.77</v>
      </c>
      <c r="E254" s="34">
        <v>20.48</v>
      </c>
      <c r="F254" s="34">
        <v>22</v>
      </c>
      <c r="G254" s="34">
        <v>23.35</v>
      </c>
      <c r="H254" s="34">
        <v>23.15</v>
      </c>
      <c r="I254" s="34">
        <v>22.52</v>
      </c>
      <c r="J254" s="34">
        <v>21.77</v>
      </c>
      <c r="K254" s="35">
        <v>21.13</v>
      </c>
      <c r="L254" s="34">
        <v>21.41</v>
      </c>
      <c r="M254" s="34">
        <v>20.61</v>
      </c>
      <c r="N254" s="34">
        <v>23.97</v>
      </c>
      <c r="O254" s="34">
        <v>25.17</v>
      </c>
      <c r="P254" s="34">
        <v>22.34</v>
      </c>
      <c r="Q254" s="34">
        <v>20.399999999999999</v>
      </c>
      <c r="R254" s="34">
        <v>20.48</v>
      </c>
      <c r="S254" s="34">
        <v>19.600000000000001</v>
      </c>
      <c r="T254" s="34">
        <v>17.89</v>
      </c>
      <c r="U254" s="34">
        <v>18.18</v>
      </c>
      <c r="V254" s="34">
        <v>20.02</v>
      </c>
      <c r="W254" s="34">
        <v>21.83</v>
      </c>
      <c r="X254" s="34">
        <v>22.72</v>
      </c>
      <c r="Y254" s="35">
        <v>23.95</v>
      </c>
      <c r="Z254" s="34">
        <v>23.73</v>
      </c>
      <c r="AA254" s="34">
        <v>26.63</v>
      </c>
      <c r="AB254" s="34">
        <v>31.59</v>
      </c>
      <c r="AC254" s="34">
        <v>22.15</v>
      </c>
      <c r="AD254" s="34">
        <v>21.12</v>
      </c>
      <c r="AE254" s="34">
        <v>19.37</v>
      </c>
      <c r="AF254" s="34">
        <v>20.93</v>
      </c>
      <c r="AG254" s="34">
        <v>21.21</v>
      </c>
      <c r="AH254" s="34">
        <v>20.95</v>
      </c>
      <c r="AI254" s="34">
        <v>19.55</v>
      </c>
      <c r="AJ254" s="34">
        <v>24.61</v>
      </c>
      <c r="AK254" s="34">
        <v>25.02</v>
      </c>
      <c r="AL254" s="34">
        <v>26.31</v>
      </c>
      <c r="AM254" s="35">
        <v>22.59</v>
      </c>
      <c r="AN254" s="34">
        <v>20.71</v>
      </c>
      <c r="AO254" s="34">
        <v>19.010000000000002</v>
      </c>
      <c r="AP254" s="34">
        <v>19.940000000000001</v>
      </c>
      <c r="AQ254" s="34">
        <v>21.77</v>
      </c>
      <c r="AR254" s="34">
        <v>21.5</v>
      </c>
      <c r="AS254" s="34">
        <v>21.94</v>
      </c>
      <c r="AT254" s="37"/>
    </row>
    <row r="255" spans="1:46" x14ac:dyDescent="0.25">
      <c r="A255" s="34" t="s">
        <v>24</v>
      </c>
      <c r="B255" s="34" t="s">
        <v>25</v>
      </c>
      <c r="C255" s="34">
        <v>5.29</v>
      </c>
      <c r="D255" s="34">
        <v>4.3</v>
      </c>
      <c r="E255" s="34">
        <v>3.84</v>
      </c>
      <c r="F255" s="34">
        <v>4.45</v>
      </c>
      <c r="G255" s="34">
        <v>6.2</v>
      </c>
      <c r="H255" s="34">
        <v>4.83</v>
      </c>
      <c r="I255" s="34">
        <v>5</v>
      </c>
      <c r="J255" s="34">
        <v>4.71</v>
      </c>
      <c r="K255" s="35">
        <v>4.38</v>
      </c>
      <c r="L255" s="34">
        <v>5.55</v>
      </c>
      <c r="M255" s="34">
        <v>4.51</v>
      </c>
      <c r="N255" s="34">
        <v>3.89</v>
      </c>
      <c r="O255" s="34">
        <v>4.38</v>
      </c>
      <c r="P255" s="34">
        <v>4.21</v>
      </c>
      <c r="Q255" s="34">
        <v>3.63</v>
      </c>
      <c r="R255" s="34">
        <v>2.78</v>
      </c>
      <c r="S255" s="34">
        <v>2.4300000000000002</v>
      </c>
      <c r="T255" s="34">
        <v>1.9</v>
      </c>
      <c r="U255" s="34">
        <v>1.57</v>
      </c>
      <c r="V255" s="34">
        <v>1.74</v>
      </c>
      <c r="W255" s="34">
        <v>1.57</v>
      </c>
      <c r="X255" s="34">
        <v>1.95</v>
      </c>
      <c r="Y255" s="35">
        <v>1.96</v>
      </c>
      <c r="Z255" s="34">
        <v>2.09</v>
      </c>
      <c r="AA255" s="34">
        <v>3.54</v>
      </c>
      <c r="AB255" s="34">
        <v>8.6999999999999993</v>
      </c>
      <c r="AC255" s="34">
        <v>10.35</v>
      </c>
      <c r="AD255" s="34">
        <v>13.02</v>
      </c>
      <c r="AE255" s="34">
        <v>13.59</v>
      </c>
      <c r="AF255" s="34">
        <v>14.23</v>
      </c>
      <c r="AG255" s="34">
        <v>12.14</v>
      </c>
      <c r="AH255" s="34">
        <v>11.86</v>
      </c>
      <c r="AI255" s="34">
        <v>10.14</v>
      </c>
      <c r="AJ255" s="34">
        <v>10.56</v>
      </c>
      <c r="AK255" s="34">
        <v>10.42</v>
      </c>
      <c r="AL255" s="34">
        <v>10.89</v>
      </c>
      <c r="AM255" s="35">
        <v>11.01</v>
      </c>
      <c r="AN255" s="34">
        <v>11.33</v>
      </c>
      <c r="AO255" s="34">
        <v>9.73</v>
      </c>
      <c r="AP255" s="34">
        <v>13.05</v>
      </c>
      <c r="AQ255" s="34">
        <v>13.42</v>
      </c>
      <c r="AR255" s="34">
        <v>12.67</v>
      </c>
      <c r="AS255" s="34">
        <v>13.33</v>
      </c>
      <c r="AT255" s="37"/>
    </row>
    <row r="256" spans="1:46" x14ac:dyDescent="0.25">
      <c r="A256" s="34" t="s">
        <v>26</v>
      </c>
      <c r="B256" s="34" t="s">
        <v>27</v>
      </c>
      <c r="C256" s="34">
        <v>0.6</v>
      </c>
      <c r="D256" s="34">
        <v>0.56999999999999995</v>
      </c>
      <c r="E256" s="34">
        <v>0.51</v>
      </c>
      <c r="F256" s="34">
        <v>0.44</v>
      </c>
      <c r="G256" s="34">
        <v>0.56999999999999995</v>
      </c>
      <c r="H256" s="34">
        <v>0.56999999999999995</v>
      </c>
      <c r="I256" s="34">
        <v>0.73</v>
      </c>
      <c r="J256" s="34">
        <v>0.91</v>
      </c>
      <c r="K256" s="35">
        <v>0.84</v>
      </c>
      <c r="L256" s="34">
        <v>0.64</v>
      </c>
      <c r="M256" s="34">
        <v>0.52</v>
      </c>
      <c r="N256" s="34">
        <v>0.53</v>
      </c>
      <c r="O256" s="34">
        <v>0.59</v>
      </c>
      <c r="P256" s="34">
        <v>0.53</v>
      </c>
      <c r="Q256" s="34">
        <v>0.56999999999999995</v>
      </c>
      <c r="R256" s="34">
        <v>0.36</v>
      </c>
      <c r="S256" s="34">
        <v>0.39</v>
      </c>
      <c r="T256" s="34">
        <v>0.24</v>
      </c>
      <c r="U256" s="34">
        <v>0.23</v>
      </c>
      <c r="V256" s="34">
        <v>0.27</v>
      </c>
      <c r="W256" s="34">
        <v>0.27</v>
      </c>
      <c r="X256" s="34">
        <v>0.22</v>
      </c>
      <c r="Y256" s="35">
        <v>0.27</v>
      </c>
      <c r="Z256" s="34">
        <v>0.26</v>
      </c>
      <c r="AA256" s="34">
        <v>0.49</v>
      </c>
      <c r="AB256" s="34">
        <v>0.74</v>
      </c>
      <c r="AC256" s="34">
        <v>1.21</v>
      </c>
      <c r="AD256" s="34">
        <v>1.3</v>
      </c>
      <c r="AE256" s="34">
        <v>1.39</v>
      </c>
      <c r="AF256" s="34">
        <v>1.52</v>
      </c>
      <c r="AG256" s="34">
        <v>1.36</v>
      </c>
      <c r="AH256" s="34">
        <v>0.81</v>
      </c>
      <c r="AI256" s="34">
        <v>0.81</v>
      </c>
      <c r="AJ256" s="34">
        <v>0.79</v>
      </c>
      <c r="AK256" s="34">
        <v>0.61</v>
      </c>
      <c r="AL256" s="34">
        <v>0.87</v>
      </c>
      <c r="AM256" s="35">
        <v>0.77</v>
      </c>
      <c r="AN256" s="34">
        <v>0.71</v>
      </c>
      <c r="AO256" s="34">
        <v>0.64</v>
      </c>
      <c r="AP256" s="34">
        <v>1.02</v>
      </c>
      <c r="AQ256" s="34">
        <v>1.1499999999999999</v>
      </c>
      <c r="AR256" s="34">
        <v>0.43</v>
      </c>
      <c r="AS256" s="34">
        <v>0.25</v>
      </c>
      <c r="AT256" s="37"/>
    </row>
    <row r="257" spans="1:46" x14ac:dyDescent="0.25">
      <c r="A257" s="35" t="s">
        <v>28</v>
      </c>
      <c r="B257" s="35" t="s">
        <v>29</v>
      </c>
      <c r="C257" s="34">
        <v>0</v>
      </c>
      <c r="D257" s="34">
        <v>0</v>
      </c>
      <c r="E257" s="34">
        <v>0</v>
      </c>
      <c r="F257" s="34">
        <v>0</v>
      </c>
      <c r="G257" s="34">
        <v>0</v>
      </c>
      <c r="H257" s="34">
        <v>0</v>
      </c>
      <c r="I257" s="34">
        <v>0</v>
      </c>
      <c r="J257" s="34">
        <v>0</v>
      </c>
      <c r="K257" s="35">
        <v>0</v>
      </c>
      <c r="L257" s="34">
        <v>0</v>
      </c>
      <c r="M257" s="34">
        <v>0</v>
      </c>
      <c r="N257" s="34">
        <v>0</v>
      </c>
      <c r="O257" s="34">
        <v>0</v>
      </c>
      <c r="P257" s="34">
        <v>0</v>
      </c>
      <c r="Q257" s="34">
        <v>0</v>
      </c>
      <c r="R257" s="34">
        <v>0</v>
      </c>
      <c r="S257" s="34">
        <v>0</v>
      </c>
      <c r="T257" s="34">
        <v>0</v>
      </c>
      <c r="U257" s="34">
        <v>0</v>
      </c>
      <c r="V257" s="34">
        <v>0</v>
      </c>
      <c r="W257" s="34">
        <v>0</v>
      </c>
      <c r="X257" s="34">
        <v>0</v>
      </c>
      <c r="Y257" s="35">
        <v>0</v>
      </c>
      <c r="Z257" s="34">
        <v>0</v>
      </c>
      <c r="AA257" s="34">
        <v>0</v>
      </c>
      <c r="AB257" s="34">
        <v>0</v>
      </c>
      <c r="AC257" s="34">
        <v>0</v>
      </c>
      <c r="AD257" s="34">
        <v>0</v>
      </c>
      <c r="AE257" s="34">
        <v>0</v>
      </c>
      <c r="AF257" s="34">
        <v>0</v>
      </c>
      <c r="AG257" s="34">
        <v>0</v>
      </c>
      <c r="AH257" s="34">
        <v>0</v>
      </c>
      <c r="AI257" s="34">
        <v>0</v>
      </c>
      <c r="AJ257" s="34">
        <v>0</v>
      </c>
      <c r="AK257" s="34">
        <v>0</v>
      </c>
      <c r="AL257" s="34">
        <v>0</v>
      </c>
      <c r="AM257" s="35">
        <v>0</v>
      </c>
      <c r="AN257" s="34">
        <v>0</v>
      </c>
      <c r="AO257" s="34">
        <v>0</v>
      </c>
      <c r="AP257" s="34">
        <v>0</v>
      </c>
      <c r="AQ257" s="34">
        <v>0</v>
      </c>
      <c r="AR257" s="34">
        <v>0</v>
      </c>
      <c r="AS257" s="34">
        <v>0</v>
      </c>
      <c r="AT257" s="37"/>
    </row>
    <row r="258" spans="1:46" x14ac:dyDescent="0.25">
      <c r="A258" s="34" t="s">
        <v>30</v>
      </c>
      <c r="B258" s="34" t="s">
        <v>31</v>
      </c>
      <c r="C258" s="34">
        <v>0.15</v>
      </c>
      <c r="D258" s="34">
        <v>0.19</v>
      </c>
      <c r="E258" s="34">
        <v>0.12</v>
      </c>
      <c r="F258" s="34">
        <v>0.13</v>
      </c>
      <c r="G258" s="34">
        <v>0.16</v>
      </c>
      <c r="H258" s="34">
        <v>0.16</v>
      </c>
      <c r="I258" s="34">
        <v>0.19</v>
      </c>
      <c r="J258" s="34">
        <v>0.16</v>
      </c>
      <c r="K258" s="35">
        <v>0.2</v>
      </c>
      <c r="L258" s="34">
        <v>0.23</v>
      </c>
      <c r="M258" s="34">
        <v>0.22</v>
      </c>
      <c r="N258" s="34">
        <v>0.13</v>
      </c>
      <c r="O258" s="34">
        <v>0.14000000000000001</v>
      </c>
      <c r="P258" s="34">
        <v>0.15</v>
      </c>
      <c r="Q258" s="34">
        <v>0.06</v>
      </c>
      <c r="R258" s="34">
        <v>0.08</v>
      </c>
      <c r="S258" s="34">
        <v>0.08</v>
      </c>
      <c r="T258" s="34">
        <v>0.05</v>
      </c>
      <c r="U258" s="34">
        <v>7.0000000000000007E-2</v>
      </c>
      <c r="V258" s="34">
        <v>0.06</v>
      </c>
      <c r="W258" s="34">
        <v>7.0000000000000007E-2</v>
      </c>
      <c r="X258" s="34">
        <v>0.06</v>
      </c>
      <c r="Y258" s="35">
        <v>0.08</v>
      </c>
      <c r="Z258" s="34">
        <v>0.1</v>
      </c>
      <c r="AA258" s="34">
        <v>0.1</v>
      </c>
      <c r="AB258" s="34">
        <v>0.16</v>
      </c>
      <c r="AC258" s="34">
        <v>0.39</v>
      </c>
      <c r="AD258" s="34">
        <v>0.3</v>
      </c>
      <c r="AE258" s="34">
        <v>0.47</v>
      </c>
      <c r="AF258" s="34">
        <v>0.43</v>
      </c>
      <c r="AG258" s="34">
        <v>0.34</v>
      </c>
      <c r="AH258" s="34">
        <v>0.22</v>
      </c>
      <c r="AI258" s="34">
        <v>0.12</v>
      </c>
      <c r="AJ258" s="34">
        <v>0.27</v>
      </c>
      <c r="AK258" s="34">
        <v>0.14000000000000001</v>
      </c>
      <c r="AL258" s="34">
        <v>0.13</v>
      </c>
      <c r="AM258" s="35">
        <v>0.38</v>
      </c>
      <c r="AN258" s="34">
        <v>0.23</v>
      </c>
      <c r="AO258" s="34">
        <v>0.23</v>
      </c>
      <c r="AP258" s="34">
        <v>0.47</v>
      </c>
      <c r="AQ258" s="34">
        <v>0.2</v>
      </c>
      <c r="AR258" s="34">
        <v>0.17</v>
      </c>
      <c r="AS258" s="34">
        <v>0.18</v>
      </c>
      <c r="AT258" s="37"/>
    </row>
    <row r="259" spans="1:46" x14ac:dyDescent="0.25">
      <c r="A259" s="34" t="s">
        <v>32</v>
      </c>
      <c r="B259" s="34" t="s">
        <v>33</v>
      </c>
      <c r="C259" s="34">
        <v>0.71</v>
      </c>
      <c r="D259" s="34">
        <v>0.79</v>
      </c>
      <c r="E259" s="34">
        <v>0.68</v>
      </c>
      <c r="F259" s="34">
        <v>0.61</v>
      </c>
      <c r="G259" s="34">
        <v>0.72</v>
      </c>
      <c r="H259" s="34">
        <v>0.76</v>
      </c>
      <c r="I259" s="34">
        <v>0.96</v>
      </c>
      <c r="J259" s="34">
        <v>1.06</v>
      </c>
      <c r="K259" s="35">
        <v>1.05</v>
      </c>
      <c r="L259" s="34">
        <v>1.1399999999999999</v>
      </c>
      <c r="M259" s="34">
        <v>0.78</v>
      </c>
      <c r="N259" s="34">
        <v>0.57999999999999996</v>
      </c>
      <c r="O259" s="34">
        <v>0.54</v>
      </c>
      <c r="P259" s="34">
        <v>0.74</v>
      </c>
      <c r="Q259" s="34">
        <v>0.61</v>
      </c>
      <c r="R259" s="34">
        <v>0.48</v>
      </c>
      <c r="S259" s="34">
        <v>0.5</v>
      </c>
      <c r="T259" s="34">
        <v>0.37</v>
      </c>
      <c r="U259" s="34">
        <v>0.39</v>
      </c>
      <c r="V259" s="34">
        <v>0.4</v>
      </c>
      <c r="W259" s="34">
        <v>0.4</v>
      </c>
      <c r="X259" s="34">
        <v>0.47</v>
      </c>
      <c r="Y259" s="35">
        <v>0.46</v>
      </c>
      <c r="Z259" s="34">
        <v>0.59</v>
      </c>
      <c r="AA259" s="34">
        <v>0.54</v>
      </c>
      <c r="AB259" s="34">
        <v>1.17</v>
      </c>
      <c r="AC259" s="34">
        <v>1.3</v>
      </c>
      <c r="AD259" s="34">
        <v>1.1399999999999999</v>
      </c>
      <c r="AE259" s="34">
        <v>1.52</v>
      </c>
      <c r="AF259" s="34">
        <v>1</v>
      </c>
      <c r="AG259" s="34">
        <v>0.87</v>
      </c>
      <c r="AH259" s="34">
        <v>1.07</v>
      </c>
      <c r="AI259" s="34">
        <v>0.99</v>
      </c>
      <c r="AJ259" s="34">
        <v>1.02</v>
      </c>
      <c r="AK259" s="34">
        <v>1.03</v>
      </c>
      <c r="AL259" s="34">
        <v>0.99</v>
      </c>
      <c r="AM259" s="35">
        <v>0.84</v>
      </c>
      <c r="AN259" s="34">
        <v>0.78</v>
      </c>
      <c r="AO259" s="34">
        <v>0.74</v>
      </c>
      <c r="AP259" s="34">
        <v>1.67</v>
      </c>
      <c r="AQ259" s="34">
        <v>1.0900000000000001</v>
      </c>
      <c r="AR259" s="34">
        <v>0.81</v>
      </c>
      <c r="AS259" s="34">
        <v>0.85</v>
      </c>
      <c r="AT259" s="37"/>
    </row>
    <row r="260" spans="1:46" x14ac:dyDescent="0.25">
      <c r="A260" s="34" t="s">
        <v>34</v>
      </c>
      <c r="B260" s="34" t="s">
        <v>35</v>
      </c>
      <c r="C260" s="34">
        <v>12.07</v>
      </c>
      <c r="D260" s="34">
        <v>12.37</v>
      </c>
      <c r="E260" s="34">
        <v>10.79</v>
      </c>
      <c r="F260" s="34">
        <v>11.86</v>
      </c>
      <c r="G260" s="34">
        <v>10.68</v>
      </c>
      <c r="H260" s="34">
        <v>11.77</v>
      </c>
      <c r="I260" s="34">
        <v>10.54</v>
      </c>
      <c r="J260" s="34">
        <v>10.15</v>
      </c>
      <c r="K260" s="35">
        <v>10.92</v>
      </c>
      <c r="L260" s="34">
        <v>10.51</v>
      </c>
      <c r="M260" s="34">
        <v>11.87</v>
      </c>
      <c r="N260" s="34">
        <v>13.01</v>
      </c>
      <c r="O260" s="34">
        <v>12.62</v>
      </c>
      <c r="P260" s="34">
        <v>13.79</v>
      </c>
      <c r="Q260" s="34">
        <v>15.81</v>
      </c>
      <c r="R260" s="34">
        <v>17.84</v>
      </c>
      <c r="S260" s="34">
        <v>19.28</v>
      </c>
      <c r="T260" s="34">
        <v>19.87</v>
      </c>
      <c r="U260" s="34">
        <v>20.36</v>
      </c>
      <c r="V260" s="34">
        <v>17.690000000000001</v>
      </c>
      <c r="W260" s="34">
        <v>15.7</v>
      </c>
      <c r="X260" s="34">
        <v>13.13</v>
      </c>
      <c r="Y260" s="35">
        <v>11.49</v>
      </c>
      <c r="Z260" s="34">
        <v>10.69</v>
      </c>
      <c r="AA260" s="34">
        <v>9.8800000000000008</v>
      </c>
      <c r="AB260" s="34">
        <v>7.91</v>
      </c>
      <c r="AC260" s="34">
        <v>6.2</v>
      </c>
      <c r="AD260" s="34">
        <v>4.4800000000000004</v>
      </c>
      <c r="AE260" s="34">
        <v>4.26</v>
      </c>
      <c r="AF260" s="34">
        <v>4.42</v>
      </c>
      <c r="AG260" s="34">
        <v>5.0199999999999996</v>
      </c>
      <c r="AH260" s="34">
        <v>5.83</v>
      </c>
      <c r="AI260" s="34">
        <v>5.44</v>
      </c>
      <c r="AJ260" s="34">
        <v>6.59</v>
      </c>
      <c r="AK260" s="34">
        <v>8.25</v>
      </c>
      <c r="AL260" s="34">
        <v>8.33</v>
      </c>
      <c r="AM260" s="35">
        <v>7.29</v>
      </c>
      <c r="AN260" s="34">
        <v>6.85</v>
      </c>
      <c r="AO260" s="34">
        <v>6.05</v>
      </c>
      <c r="AP260" s="34">
        <v>5.35</v>
      </c>
      <c r="AQ260" s="34">
        <v>6.52</v>
      </c>
      <c r="AR260" s="34">
        <v>6.83</v>
      </c>
      <c r="AS260" s="34">
        <v>7.66</v>
      </c>
      <c r="AT260" s="37"/>
    </row>
    <row r="261" spans="1:46" x14ac:dyDescent="0.25">
      <c r="A261" s="34" t="s">
        <v>36</v>
      </c>
      <c r="B261" s="34" t="s">
        <v>37</v>
      </c>
      <c r="C261" s="34">
        <v>1.24</v>
      </c>
      <c r="D261" s="34">
        <v>1.28</v>
      </c>
      <c r="E261" s="34">
        <v>1.08</v>
      </c>
      <c r="F261" s="34">
        <v>1.06</v>
      </c>
      <c r="G261" s="34">
        <v>1.1399999999999999</v>
      </c>
      <c r="H261" s="34">
        <v>1.1299999999999999</v>
      </c>
      <c r="I261" s="34">
        <v>1.27</v>
      </c>
      <c r="J261" s="34">
        <v>1.34</v>
      </c>
      <c r="K261" s="35">
        <v>1.7</v>
      </c>
      <c r="L261" s="34">
        <v>1.34</v>
      </c>
      <c r="M261" s="34">
        <v>1.41</v>
      </c>
      <c r="N261" s="34">
        <v>1.56</v>
      </c>
      <c r="O261" s="34">
        <v>1.56</v>
      </c>
      <c r="P261" s="34">
        <v>1.47</v>
      </c>
      <c r="Q261" s="34">
        <v>1.98</v>
      </c>
      <c r="R261" s="34">
        <v>2.08</v>
      </c>
      <c r="S261" s="34">
        <v>2.13</v>
      </c>
      <c r="T261" s="34">
        <v>1.8</v>
      </c>
      <c r="U261" s="34">
        <v>2.0299999999999998</v>
      </c>
      <c r="V261" s="34">
        <v>2.12</v>
      </c>
      <c r="W261" s="34">
        <v>2.12</v>
      </c>
      <c r="X261" s="34">
        <v>1.93</v>
      </c>
      <c r="Y261" s="35">
        <v>1.91</v>
      </c>
      <c r="Z261" s="34">
        <v>2.21</v>
      </c>
      <c r="AA261" s="34">
        <v>2.0299999999999998</v>
      </c>
      <c r="AB261" s="34">
        <v>1.54</v>
      </c>
      <c r="AC261" s="34">
        <v>1.1299999999999999</v>
      </c>
      <c r="AD261" s="34">
        <v>0.94</v>
      </c>
      <c r="AE261" s="34">
        <v>0.76</v>
      </c>
      <c r="AF261" s="34">
        <v>0.76</v>
      </c>
      <c r="AG261" s="34">
        <v>0.89</v>
      </c>
      <c r="AH261" s="34">
        <v>1.17</v>
      </c>
      <c r="AI261" s="34">
        <v>0.8</v>
      </c>
      <c r="AJ261" s="34">
        <v>0.87</v>
      </c>
      <c r="AK261" s="34">
        <v>0.89</v>
      </c>
      <c r="AL261" s="34">
        <v>0.85</v>
      </c>
      <c r="AM261" s="35">
        <v>1.04</v>
      </c>
      <c r="AN261" s="34">
        <v>0.97</v>
      </c>
      <c r="AO261" s="34">
        <v>0.85</v>
      </c>
      <c r="AP261" s="34">
        <v>0.75</v>
      </c>
      <c r="AQ261" s="34">
        <v>0.96</v>
      </c>
      <c r="AR261" s="34">
        <v>0.78</v>
      </c>
      <c r="AS261" s="34">
        <v>0.66</v>
      </c>
      <c r="AT261" s="37"/>
    </row>
    <row r="262" spans="1:46" x14ac:dyDescent="0.25">
      <c r="A262" s="34" t="s">
        <v>38</v>
      </c>
      <c r="B262" s="34" t="s">
        <v>39</v>
      </c>
      <c r="C262" s="34">
        <v>0.21</v>
      </c>
      <c r="D262" s="34">
        <v>0.33</v>
      </c>
      <c r="E262" s="34">
        <v>0.37</v>
      </c>
      <c r="F262" s="34">
        <v>0.48</v>
      </c>
      <c r="G262" s="34">
        <v>0.41</v>
      </c>
      <c r="H262" s="34">
        <v>0.36</v>
      </c>
      <c r="I262" s="34">
        <v>0.32</v>
      </c>
      <c r="J262" s="34">
        <v>0.42</v>
      </c>
      <c r="K262" s="35">
        <v>0.4</v>
      </c>
      <c r="L262" s="34">
        <v>0.45</v>
      </c>
      <c r="M262" s="34">
        <v>0.32</v>
      </c>
      <c r="N262" s="34">
        <v>0.35</v>
      </c>
      <c r="O262" s="34">
        <v>0.38</v>
      </c>
      <c r="P262" s="34">
        <v>0.38</v>
      </c>
      <c r="Q262" s="34">
        <v>0.32</v>
      </c>
      <c r="R262" s="34">
        <v>0.22</v>
      </c>
      <c r="S262" s="34">
        <v>0.21</v>
      </c>
      <c r="T262" s="34">
        <v>0.13</v>
      </c>
      <c r="U262" s="34">
        <v>0.11</v>
      </c>
      <c r="V262" s="34">
        <v>0.1</v>
      </c>
      <c r="W262" s="34">
        <v>0.12</v>
      </c>
      <c r="X262" s="34">
        <v>0.1</v>
      </c>
      <c r="Y262" s="35">
        <v>7.0000000000000007E-2</v>
      </c>
      <c r="Z262" s="34">
        <v>0.1</v>
      </c>
      <c r="AA262" s="34">
        <v>0.2</v>
      </c>
      <c r="AB262" s="34">
        <v>0.22</v>
      </c>
      <c r="AC262" s="34">
        <v>0.32</v>
      </c>
      <c r="AD262" s="34">
        <v>0.36</v>
      </c>
      <c r="AE262" s="34">
        <v>0.46</v>
      </c>
      <c r="AF262" s="34">
        <v>0.5</v>
      </c>
      <c r="AG262" s="34">
        <v>0.41</v>
      </c>
      <c r="AH262" s="34">
        <v>0.26</v>
      </c>
      <c r="AI262" s="34">
        <v>0.36</v>
      </c>
      <c r="AJ262" s="34">
        <v>0.32</v>
      </c>
      <c r="AK262" s="34">
        <v>0.23</v>
      </c>
      <c r="AL262" s="34">
        <v>0.41</v>
      </c>
      <c r="AM262" s="35">
        <v>0.35</v>
      </c>
      <c r="AN262" s="34">
        <v>0.28000000000000003</v>
      </c>
      <c r="AO262" s="34">
        <v>0.28999999999999998</v>
      </c>
      <c r="AP262" s="34">
        <v>0.43</v>
      </c>
      <c r="AQ262" s="34">
        <v>0.5</v>
      </c>
      <c r="AR262" s="34">
        <v>0.28999999999999998</v>
      </c>
      <c r="AS262" s="34">
        <v>0.44</v>
      </c>
      <c r="AT262" s="37"/>
    </row>
    <row r="263" spans="1:46" x14ac:dyDescent="0.25">
      <c r="A263" s="34" t="s">
        <v>40</v>
      </c>
      <c r="B263" s="34" t="s">
        <v>41</v>
      </c>
      <c r="C263" s="34">
        <v>0.78</v>
      </c>
      <c r="D263" s="34">
        <v>0.98</v>
      </c>
      <c r="E263" s="34">
        <v>0.71</v>
      </c>
      <c r="F263" s="34">
        <v>0.71</v>
      </c>
      <c r="G263" s="34">
        <v>0.98</v>
      </c>
      <c r="H263" s="34">
        <v>0.85</v>
      </c>
      <c r="I263" s="34">
        <v>1</v>
      </c>
      <c r="J263" s="34">
        <v>1.06</v>
      </c>
      <c r="K263" s="35">
        <v>0.84</v>
      </c>
      <c r="L263" s="34">
        <v>0.93</v>
      </c>
      <c r="M263" s="34">
        <v>0.67</v>
      </c>
      <c r="N263" s="34">
        <v>0.61</v>
      </c>
      <c r="O263" s="34">
        <v>1.1100000000000001</v>
      </c>
      <c r="P263" s="34">
        <v>1</v>
      </c>
      <c r="Q263" s="34">
        <v>0.95</v>
      </c>
      <c r="R263" s="34">
        <v>0.63</v>
      </c>
      <c r="S263" s="34">
        <v>0.59</v>
      </c>
      <c r="T263" s="34">
        <v>0.41</v>
      </c>
      <c r="U263" s="34">
        <v>0.38</v>
      </c>
      <c r="V263" s="34">
        <v>0.37</v>
      </c>
      <c r="W263" s="34">
        <v>0.33</v>
      </c>
      <c r="X263" s="34">
        <v>0.23</v>
      </c>
      <c r="Y263" s="35">
        <v>0.3</v>
      </c>
      <c r="Z263" s="34">
        <v>0.26</v>
      </c>
      <c r="AA263" s="34">
        <v>0.55000000000000004</v>
      </c>
      <c r="AB263" s="34">
        <v>1.23</v>
      </c>
      <c r="AC263" s="34">
        <v>1.58</v>
      </c>
      <c r="AD263" s="34">
        <v>1.97</v>
      </c>
      <c r="AE263" s="34">
        <v>2.14</v>
      </c>
      <c r="AF263" s="34">
        <v>2.16</v>
      </c>
      <c r="AG263" s="34">
        <v>2.12</v>
      </c>
      <c r="AH263" s="34">
        <v>1.88</v>
      </c>
      <c r="AI263" s="34">
        <v>1.51</v>
      </c>
      <c r="AJ263" s="34">
        <v>1.61</v>
      </c>
      <c r="AK263" s="34">
        <v>1.85</v>
      </c>
      <c r="AL263" s="34">
        <v>1.46</v>
      </c>
      <c r="AM263" s="35">
        <v>1.39</v>
      </c>
      <c r="AN263" s="34">
        <v>1.28</v>
      </c>
      <c r="AO263" s="34">
        <v>1.04</v>
      </c>
      <c r="AP263" s="34">
        <v>1.72</v>
      </c>
      <c r="AQ263" s="34">
        <v>1.46</v>
      </c>
      <c r="AR263" s="34">
        <v>1.95</v>
      </c>
      <c r="AS263" s="34">
        <v>1.48</v>
      </c>
      <c r="AT263" s="37"/>
    </row>
    <row r="264" spans="1:46" x14ac:dyDescent="0.25">
      <c r="A264" s="34" t="s">
        <v>42</v>
      </c>
      <c r="B264" s="34" t="s">
        <v>43</v>
      </c>
      <c r="C264" s="34">
        <v>0.25</v>
      </c>
      <c r="D264" s="34">
        <v>0.26</v>
      </c>
      <c r="E264" s="34">
        <v>0.23</v>
      </c>
      <c r="F264" s="34">
        <v>0.23</v>
      </c>
      <c r="G264" s="34">
        <v>0.25</v>
      </c>
      <c r="H264" s="34">
        <v>0.23</v>
      </c>
      <c r="I264" s="34">
        <v>0.24</v>
      </c>
      <c r="J264" s="34">
        <v>0.15</v>
      </c>
      <c r="K264" s="35">
        <v>0.18</v>
      </c>
      <c r="L264" s="34">
        <v>0.19</v>
      </c>
      <c r="M264" s="34">
        <v>0.14000000000000001</v>
      </c>
      <c r="N264" s="34">
        <v>0.14000000000000001</v>
      </c>
      <c r="O264" s="34">
        <v>0.11</v>
      </c>
      <c r="P264" s="34">
        <v>0.2</v>
      </c>
      <c r="Q264" s="34">
        <v>0.17</v>
      </c>
      <c r="R264" s="34">
        <v>0.14000000000000001</v>
      </c>
      <c r="S264" s="34">
        <v>0.15</v>
      </c>
      <c r="T264" s="34">
        <v>0.08</v>
      </c>
      <c r="U264" s="34">
        <v>0.1</v>
      </c>
      <c r="V264" s="34">
        <v>0.09</v>
      </c>
      <c r="W264" s="34">
        <v>0.09</v>
      </c>
      <c r="X264" s="34">
        <v>0.09</v>
      </c>
      <c r="Y264" s="35">
        <v>0.09</v>
      </c>
      <c r="Z264" s="34">
        <v>0.11</v>
      </c>
      <c r="AA264" s="34">
        <v>0.12</v>
      </c>
      <c r="AB264" s="34">
        <v>0.31</v>
      </c>
      <c r="AC264" s="34">
        <v>0.39</v>
      </c>
      <c r="AD264" s="34">
        <v>0.49</v>
      </c>
      <c r="AE264" s="34">
        <v>0.47</v>
      </c>
      <c r="AF264" s="34">
        <v>0.6</v>
      </c>
      <c r="AG264" s="34">
        <v>0.44</v>
      </c>
      <c r="AH264" s="34">
        <v>0.35</v>
      </c>
      <c r="AI264" s="34">
        <v>0.26</v>
      </c>
      <c r="AJ264" s="34">
        <v>0.35</v>
      </c>
      <c r="AK264" s="34">
        <v>0.32</v>
      </c>
      <c r="AL264" s="34">
        <v>0.27</v>
      </c>
      <c r="AM264" s="35">
        <v>0.19</v>
      </c>
      <c r="AN264" s="34">
        <v>0.24</v>
      </c>
      <c r="AO264" s="34">
        <v>0.35</v>
      </c>
      <c r="AP264" s="34">
        <v>0.31</v>
      </c>
      <c r="AQ264" s="34">
        <v>0.27</v>
      </c>
      <c r="AR264" s="34">
        <v>0.26</v>
      </c>
      <c r="AS264" s="34">
        <v>0.06</v>
      </c>
      <c r="AT264" s="37"/>
    </row>
    <row r="265" spans="1:46" x14ac:dyDescent="0.25">
      <c r="AT265" s="37"/>
    </row>
    <row r="266" spans="1:46" x14ac:dyDescent="0.25">
      <c r="A266" s="34" t="s">
        <v>2</v>
      </c>
      <c r="B266" s="34" t="s">
        <v>3</v>
      </c>
      <c r="C266" s="34">
        <v>8.6999999999999993</v>
      </c>
      <c r="D266" s="34">
        <v>10.38</v>
      </c>
      <c r="E266" s="34">
        <v>11.42</v>
      </c>
      <c r="F266" s="34">
        <v>11.15</v>
      </c>
      <c r="G266" s="34">
        <v>11.01</v>
      </c>
      <c r="H266" s="34">
        <v>10.46</v>
      </c>
      <c r="I266" s="34">
        <v>10.6</v>
      </c>
      <c r="J266" s="34">
        <v>10.65</v>
      </c>
      <c r="K266" s="35">
        <v>10.7</v>
      </c>
      <c r="L266" s="34">
        <v>11.07</v>
      </c>
      <c r="M266" s="34">
        <v>12.27</v>
      </c>
      <c r="N266" s="34">
        <v>10.31</v>
      </c>
      <c r="O266" s="34">
        <v>10.63</v>
      </c>
      <c r="P266" s="34">
        <v>9.7899999999999991</v>
      </c>
      <c r="Q266" s="34">
        <v>9.74</v>
      </c>
      <c r="R266" s="34">
        <v>9.4</v>
      </c>
      <c r="S266" s="34">
        <v>9.5</v>
      </c>
      <c r="T266" s="34">
        <v>10.43</v>
      </c>
      <c r="U266" s="34">
        <v>9.57</v>
      </c>
      <c r="V266" s="34">
        <v>9.56</v>
      </c>
      <c r="W266" s="34">
        <v>9.18</v>
      </c>
      <c r="X266" s="34">
        <v>8.8699999999999992</v>
      </c>
      <c r="Y266" s="35">
        <v>8.98</v>
      </c>
      <c r="Z266" s="34">
        <v>9.51</v>
      </c>
      <c r="AA266" s="34">
        <v>8.49</v>
      </c>
      <c r="AB266" s="34">
        <v>5.65</v>
      </c>
      <c r="AC266" s="34">
        <v>3.19</v>
      </c>
      <c r="AD266" s="34">
        <v>2.3199999999999998</v>
      </c>
      <c r="AE266" s="34">
        <v>1.88</v>
      </c>
      <c r="AF266" s="34">
        <v>1.74</v>
      </c>
      <c r="AG266" s="34">
        <v>1.81</v>
      </c>
      <c r="AH266" s="34">
        <v>2.2599999999999998</v>
      </c>
      <c r="AI266" s="34">
        <v>2.17</v>
      </c>
      <c r="AJ266" s="34">
        <v>2.73</v>
      </c>
      <c r="AK266" s="34">
        <v>2.73</v>
      </c>
      <c r="AL266" s="34">
        <v>2.83</v>
      </c>
      <c r="AM266" s="35">
        <v>2.21</v>
      </c>
      <c r="AN266" s="34">
        <v>1.95</v>
      </c>
      <c r="AO266" s="34">
        <v>1.85</v>
      </c>
      <c r="AP266" s="34">
        <v>2.0699999999999998</v>
      </c>
      <c r="AQ266" s="34">
        <v>2.74</v>
      </c>
      <c r="AR266" s="34">
        <v>3.01</v>
      </c>
      <c r="AS266" s="34">
        <v>2.88</v>
      </c>
      <c r="AT266" s="37"/>
    </row>
    <row r="267" spans="1:46" x14ac:dyDescent="0.25">
      <c r="A267" s="34" t="s">
        <v>4</v>
      </c>
      <c r="B267" s="34" t="s">
        <v>5</v>
      </c>
      <c r="C267" s="34">
        <v>0.62</v>
      </c>
      <c r="D267" s="34">
        <v>0.66</v>
      </c>
      <c r="E267" s="34">
        <v>0.57999999999999996</v>
      </c>
      <c r="F267" s="34">
        <v>0.6</v>
      </c>
      <c r="G267" s="34">
        <v>0.7</v>
      </c>
      <c r="H267" s="34">
        <v>0.44</v>
      </c>
      <c r="I267" s="34">
        <v>0.47</v>
      </c>
      <c r="J267" s="34">
        <v>0.46</v>
      </c>
      <c r="K267" s="35">
        <v>0.46</v>
      </c>
      <c r="L267" s="34">
        <v>0.47</v>
      </c>
      <c r="M267" s="34">
        <v>0.37</v>
      </c>
      <c r="N267" s="34">
        <v>0.37</v>
      </c>
      <c r="O267" s="34">
        <v>0.44</v>
      </c>
      <c r="P267" s="34">
        <v>0.36</v>
      </c>
      <c r="Q267" s="34">
        <v>0.39</v>
      </c>
      <c r="R267" s="34">
        <v>0.4</v>
      </c>
      <c r="S267" s="34">
        <v>0.39</v>
      </c>
      <c r="T267" s="34">
        <v>0.42</v>
      </c>
      <c r="U267" s="34">
        <v>0.46</v>
      </c>
      <c r="V267" s="34">
        <v>0.6</v>
      </c>
      <c r="W267" s="34">
        <v>0.56999999999999995</v>
      </c>
      <c r="X267" s="34">
        <v>0.63</v>
      </c>
      <c r="Y267" s="35">
        <v>0.63</v>
      </c>
      <c r="Z267" s="34">
        <v>0.74</v>
      </c>
      <c r="AA267" s="34">
        <v>0.74</v>
      </c>
      <c r="AB267" s="34">
        <v>1.33</v>
      </c>
      <c r="AC267" s="34">
        <v>1.67</v>
      </c>
      <c r="AD267" s="34">
        <v>1.62</v>
      </c>
      <c r="AE267" s="34">
        <v>1.57</v>
      </c>
      <c r="AF267" s="34">
        <v>1.58</v>
      </c>
      <c r="AG267" s="34">
        <v>1.37</v>
      </c>
      <c r="AH267" s="34">
        <v>1.5</v>
      </c>
      <c r="AI267" s="34">
        <v>1.29</v>
      </c>
      <c r="AJ267" s="34">
        <v>1.24</v>
      </c>
      <c r="AK267" s="34">
        <v>1.06</v>
      </c>
      <c r="AL267" s="34">
        <v>1.17</v>
      </c>
      <c r="AM267" s="35">
        <v>1.1299999999999999</v>
      </c>
      <c r="AN267" s="34">
        <v>1.1200000000000001</v>
      </c>
      <c r="AO267" s="34">
        <v>1.35</v>
      </c>
      <c r="AP267" s="34">
        <v>1.8</v>
      </c>
      <c r="AQ267" s="34">
        <v>1.32</v>
      </c>
      <c r="AR267" s="34">
        <v>1.03</v>
      </c>
      <c r="AS267" s="34">
        <v>0.97</v>
      </c>
      <c r="AT267" s="37"/>
    </row>
    <row r="268" spans="1:46" x14ac:dyDescent="0.25">
      <c r="A268" s="35" t="s">
        <v>6</v>
      </c>
      <c r="B268" s="35" t="s">
        <v>7</v>
      </c>
      <c r="C268" s="34">
        <v>0</v>
      </c>
      <c r="D268" s="34">
        <v>0</v>
      </c>
      <c r="E268" s="34">
        <v>0</v>
      </c>
      <c r="F268" s="34">
        <v>0</v>
      </c>
      <c r="G268" s="34">
        <v>0</v>
      </c>
      <c r="H268" s="34">
        <v>0</v>
      </c>
      <c r="I268" s="34">
        <v>0</v>
      </c>
      <c r="J268" s="34">
        <v>0</v>
      </c>
      <c r="K268" s="35">
        <v>0</v>
      </c>
      <c r="L268" s="34">
        <v>0</v>
      </c>
      <c r="M268" s="34">
        <v>0</v>
      </c>
      <c r="N268" s="34">
        <v>0</v>
      </c>
      <c r="O268" s="34">
        <v>0</v>
      </c>
      <c r="P268" s="34">
        <v>0</v>
      </c>
      <c r="Q268" s="34">
        <v>0</v>
      </c>
      <c r="R268" s="34">
        <v>0</v>
      </c>
      <c r="S268" s="34">
        <v>0</v>
      </c>
      <c r="T268" s="34">
        <v>0</v>
      </c>
      <c r="U268" s="34">
        <v>0</v>
      </c>
      <c r="V268" s="34">
        <v>0</v>
      </c>
      <c r="W268" s="34">
        <v>0</v>
      </c>
      <c r="X268" s="34">
        <v>0</v>
      </c>
      <c r="Y268" s="35">
        <v>0</v>
      </c>
      <c r="Z268" s="34">
        <v>0</v>
      </c>
      <c r="AA268" s="34">
        <v>0</v>
      </c>
      <c r="AB268" s="34">
        <v>0</v>
      </c>
      <c r="AC268" s="34">
        <v>0</v>
      </c>
      <c r="AD268" s="34">
        <v>0</v>
      </c>
      <c r="AE268" s="34">
        <v>0</v>
      </c>
      <c r="AF268" s="34">
        <v>0</v>
      </c>
      <c r="AG268" s="34">
        <v>0</v>
      </c>
      <c r="AH268" s="34">
        <v>0</v>
      </c>
      <c r="AI268" s="34">
        <v>0</v>
      </c>
      <c r="AJ268" s="34">
        <v>0</v>
      </c>
      <c r="AK268" s="34">
        <v>0</v>
      </c>
      <c r="AL268" s="34">
        <v>0</v>
      </c>
      <c r="AM268" s="35">
        <v>0</v>
      </c>
      <c r="AN268" s="34">
        <v>0</v>
      </c>
      <c r="AO268" s="34">
        <v>0</v>
      </c>
      <c r="AP268" s="34">
        <v>0</v>
      </c>
      <c r="AQ268" s="34">
        <v>0</v>
      </c>
      <c r="AR268" s="34">
        <v>0</v>
      </c>
      <c r="AS268" s="34">
        <v>0</v>
      </c>
      <c r="AT268" s="37"/>
    </row>
    <row r="269" spans="1:46" x14ac:dyDescent="0.25">
      <c r="A269" s="34" t="s">
        <v>8</v>
      </c>
      <c r="B269" s="34" t="s">
        <v>9</v>
      </c>
      <c r="C269" s="34">
        <v>1.1200000000000001</v>
      </c>
      <c r="D269" s="34">
        <v>1.4</v>
      </c>
      <c r="E269" s="34">
        <v>1.41</v>
      </c>
      <c r="F269" s="34">
        <v>1.36</v>
      </c>
      <c r="G269" s="34">
        <v>1.49</v>
      </c>
      <c r="H269" s="34">
        <v>1.32</v>
      </c>
      <c r="I269" s="34">
        <v>1.4</v>
      </c>
      <c r="J269" s="34">
        <v>1.47</v>
      </c>
      <c r="K269" s="35">
        <v>1.45</v>
      </c>
      <c r="L269" s="34">
        <v>1.4</v>
      </c>
      <c r="M269" s="34">
        <v>1.65</v>
      </c>
      <c r="N269" s="34">
        <v>1.4</v>
      </c>
      <c r="O269" s="34">
        <v>1.55</v>
      </c>
      <c r="P269" s="34">
        <v>1.4</v>
      </c>
      <c r="Q269" s="34">
        <v>1.43</v>
      </c>
      <c r="R269" s="34">
        <v>1.41</v>
      </c>
      <c r="S269" s="34">
        <v>1.5</v>
      </c>
      <c r="T269" s="34">
        <v>1.63</v>
      </c>
      <c r="U269" s="34">
        <v>1.64</v>
      </c>
      <c r="V269" s="34">
        <v>1.83</v>
      </c>
      <c r="W269" s="34">
        <v>1.73</v>
      </c>
      <c r="X269" s="34">
        <v>1.99</v>
      </c>
      <c r="Y269" s="35">
        <v>2.3199999999999998</v>
      </c>
      <c r="Z269" s="34">
        <v>2.3199999999999998</v>
      </c>
      <c r="AA269" s="34">
        <v>1.93</v>
      </c>
      <c r="AB269" s="34">
        <v>1.25</v>
      </c>
      <c r="AC269" s="34">
        <v>0.59</v>
      </c>
      <c r="AD269" s="34">
        <v>0.48</v>
      </c>
      <c r="AE269" s="34">
        <v>0.4</v>
      </c>
      <c r="AF269" s="34">
        <v>0.39</v>
      </c>
      <c r="AG269" s="34">
        <v>0.28999999999999998</v>
      </c>
      <c r="AH269" s="34">
        <v>0.41</v>
      </c>
      <c r="AI269" s="34">
        <v>0.35</v>
      </c>
      <c r="AJ269" s="34">
        <v>0.4</v>
      </c>
      <c r="AK269" s="34">
        <v>0.33</v>
      </c>
      <c r="AL269" s="34">
        <v>0.39</v>
      </c>
      <c r="AM269" s="35">
        <v>0.34</v>
      </c>
      <c r="AN269" s="34">
        <v>0.3</v>
      </c>
      <c r="AO269" s="34">
        <v>0.25</v>
      </c>
      <c r="AP269" s="34">
        <v>0.34</v>
      </c>
      <c r="AQ269" s="34">
        <v>0.39</v>
      </c>
      <c r="AR269" s="34">
        <v>0.41</v>
      </c>
      <c r="AS269" s="34">
        <v>0.37</v>
      </c>
      <c r="AT269" s="37"/>
    </row>
    <row r="270" spans="1:46" x14ac:dyDescent="0.25">
      <c r="A270" s="34" t="s">
        <v>10</v>
      </c>
      <c r="B270" s="34" t="s">
        <v>11</v>
      </c>
      <c r="C270" s="34">
        <v>0.84</v>
      </c>
      <c r="D270" s="34">
        <v>1.23</v>
      </c>
      <c r="E270" s="34">
        <v>1.02</v>
      </c>
      <c r="F270" s="34">
        <v>0.89</v>
      </c>
      <c r="G270" s="34">
        <v>1.0900000000000001</v>
      </c>
      <c r="H270" s="34">
        <v>1.01</v>
      </c>
      <c r="I270" s="34">
        <v>1.1200000000000001</v>
      </c>
      <c r="J270" s="34">
        <v>1.1200000000000001</v>
      </c>
      <c r="K270" s="35">
        <v>1.1499999999999999</v>
      </c>
      <c r="L270" s="34">
        <v>1.06</v>
      </c>
      <c r="M270" s="34">
        <v>1.04</v>
      </c>
      <c r="N270" s="34">
        <v>0.92</v>
      </c>
      <c r="O270" s="34">
        <v>1.1200000000000001</v>
      </c>
      <c r="P270" s="34">
        <v>1.1000000000000001</v>
      </c>
      <c r="Q270" s="34">
        <v>1.01</v>
      </c>
      <c r="R270" s="34">
        <v>0.9</v>
      </c>
      <c r="S270" s="34">
        <v>0.89</v>
      </c>
      <c r="T270" s="34">
        <v>0.8</v>
      </c>
      <c r="U270" s="34">
        <v>0.85</v>
      </c>
      <c r="V270" s="34">
        <v>0.8</v>
      </c>
      <c r="W270" s="34">
        <v>0.73</v>
      </c>
      <c r="X270" s="34">
        <v>0.72</v>
      </c>
      <c r="Y270" s="35">
        <v>0.71</v>
      </c>
      <c r="Z270" s="34">
        <v>0.8</v>
      </c>
      <c r="AA270" s="34">
        <v>0.87</v>
      </c>
      <c r="AB270" s="34">
        <v>1.68</v>
      </c>
      <c r="AC270" s="34">
        <v>2.0499999999999998</v>
      </c>
      <c r="AD270" s="34">
        <v>1.57</v>
      </c>
      <c r="AE270" s="34">
        <v>1.68</v>
      </c>
      <c r="AF270" s="34">
        <v>1.88</v>
      </c>
      <c r="AG270" s="34">
        <v>1.99</v>
      </c>
      <c r="AH270" s="34">
        <v>2.31</v>
      </c>
      <c r="AI270" s="34">
        <v>2.13</v>
      </c>
      <c r="AJ270" s="34">
        <v>2.2799999999999998</v>
      </c>
      <c r="AK270" s="34">
        <v>2.36</v>
      </c>
      <c r="AL270" s="34">
        <v>2.0299999999999998</v>
      </c>
      <c r="AM270" s="35">
        <v>1.81</v>
      </c>
      <c r="AN270" s="34">
        <v>1.8</v>
      </c>
      <c r="AO270" s="34">
        <v>1.58</v>
      </c>
      <c r="AP270" s="34">
        <v>1.69</v>
      </c>
      <c r="AQ270" s="34">
        <v>1.95</v>
      </c>
      <c r="AR270" s="34">
        <v>2.14</v>
      </c>
      <c r="AS270" s="34">
        <v>1.98</v>
      </c>
      <c r="AT270" s="37"/>
    </row>
    <row r="271" spans="1:46" x14ac:dyDescent="0.25">
      <c r="A271" s="34" t="s">
        <v>12</v>
      </c>
      <c r="B271" s="34" t="s">
        <v>13</v>
      </c>
      <c r="C271" s="34">
        <v>2.2799999999999998</v>
      </c>
      <c r="D271" s="34">
        <v>2.9</v>
      </c>
      <c r="E271" s="34">
        <v>2.84</v>
      </c>
      <c r="F271" s="34">
        <v>2.83</v>
      </c>
      <c r="G271" s="34">
        <v>2.74</v>
      </c>
      <c r="H271" s="34">
        <v>2.61</v>
      </c>
      <c r="I271" s="34">
        <v>2.54</v>
      </c>
      <c r="J271" s="34">
        <v>2.4500000000000002</v>
      </c>
      <c r="K271" s="35">
        <v>2.5</v>
      </c>
      <c r="L271" s="34">
        <v>2.79</v>
      </c>
      <c r="M271" s="34">
        <v>3.08</v>
      </c>
      <c r="N271" s="34">
        <v>2.66</v>
      </c>
      <c r="O271" s="34">
        <v>2.67</v>
      </c>
      <c r="P271" s="34">
        <v>2.54</v>
      </c>
      <c r="Q271" s="34">
        <v>2.5499999999999998</v>
      </c>
      <c r="R271" s="34">
        <v>2.71</v>
      </c>
      <c r="S271" s="34">
        <v>2.58</v>
      </c>
      <c r="T271" s="34">
        <v>2.5499999999999998</v>
      </c>
      <c r="U271" s="34">
        <v>2.52</v>
      </c>
      <c r="V271" s="34">
        <v>2.4500000000000002</v>
      </c>
      <c r="W271" s="34">
        <v>2.37</v>
      </c>
      <c r="X271" s="34">
        <v>2.09</v>
      </c>
      <c r="Y271" s="35">
        <v>1.94</v>
      </c>
      <c r="Z271" s="34">
        <v>1.95</v>
      </c>
      <c r="AA271" s="34">
        <v>1.91</v>
      </c>
      <c r="AB271" s="34">
        <v>1.66</v>
      </c>
      <c r="AC271" s="34">
        <v>1.04</v>
      </c>
      <c r="AD271" s="34">
        <v>0.75</v>
      </c>
      <c r="AE271" s="34">
        <v>0.56999999999999995</v>
      </c>
      <c r="AF271" s="34">
        <v>0.57999999999999996</v>
      </c>
      <c r="AG271" s="34">
        <v>0.56999999999999995</v>
      </c>
      <c r="AH271" s="34">
        <v>0.74</v>
      </c>
      <c r="AI271" s="34">
        <v>0.7</v>
      </c>
      <c r="AJ271" s="34">
        <v>0.79</v>
      </c>
      <c r="AK271" s="34">
        <v>0.77</v>
      </c>
      <c r="AL271" s="34">
        <v>0.64</v>
      </c>
      <c r="AM271" s="35">
        <v>0.65</v>
      </c>
      <c r="AN271" s="34">
        <v>0.56999999999999995</v>
      </c>
      <c r="AO271" s="34">
        <v>0.59</v>
      </c>
      <c r="AP271" s="34">
        <v>0.71</v>
      </c>
      <c r="AQ271" s="34">
        <v>0.76</v>
      </c>
      <c r="AR271" s="34">
        <v>0.89</v>
      </c>
      <c r="AS271" s="34">
        <v>0.88</v>
      </c>
      <c r="AT271" s="37"/>
    </row>
    <row r="272" spans="1:46" x14ac:dyDescent="0.25">
      <c r="A272" s="34" t="s">
        <v>14</v>
      </c>
      <c r="B272" s="34" t="s">
        <v>15</v>
      </c>
      <c r="C272" s="34">
        <v>0.73</v>
      </c>
      <c r="D272" s="34">
        <v>0.9</v>
      </c>
      <c r="E272" s="34">
        <v>0.8</v>
      </c>
      <c r="F272" s="34">
        <v>0.76</v>
      </c>
      <c r="G272" s="34">
        <v>0.93</v>
      </c>
      <c r="H272" s="34">
        <v>0.74</v>
      </c>
      <c r="I272" s="34">
        <v>0.69</v>
      </c>
      <c r="J272" s="34">
        <v>0.69</v>
      </c>
      <c r="K272" s="35">
        <v>0.76</v>
      </c>
      <c r="L272" s="34">
        <v>0.84</v>
      </c>
      <c r="M272" s="34">
        <v>0.89</v>
      </c>
      <c r="N272" s="34">
        <v>0.74</v>
      </c>
      <c r="O272" s="34">
        <v>0.82</v>
      </c>
      <c r="P272" s="34">
        <v>0.8</v>
      </c>
      <c r="Q272" s="34">
        <v>0.79</v>
      </c>
      <c r="R272" s="34">
        <v>0.82</v>
      </c>
      <c r="S272" s="34">
        <v>0.79</v>
      </c>
      <c r="T272" s="34">
        <v>0.89</v>
      </c>
      <c r="U272" s="34">
        <v>0.79</v>
      </c>
      <c r="V272" s="34">
        <v>0.88</v>
      </c>
      <c r="W272" s="34">
        <v>0.83</v>
      </c>
      <c r="X272" s="34">
        <v>0.75</v>
      </c>
      <c r="Y272" s="35">
        <v>0.78</v>
      </c>
      <c r="Z272" s="34">
        <v>0.73</v>
      </c>
      <c r="AA272" s="34">
        <v>0.62</v>
      </c>
      <c r="AB272" s="34">
        <v>0.84</v>
      </c>
      <c r="AC272" s="34">
        <v>0.9</v>
      </c>
      <c r="AD272" s="34">
        <v>0.69</v>
      </c>
      <c r="AE272" s="34">
        <v>0.56000000000000005</v>
      </c>
      <c r="AF272" s="34">
        <v>0.63</v>
      </c>
      <c r="AG272" s="34">
        <v>0.57999999999999996</v>
      </c>
      <c r="AH272" s="34">
        <v>0.67</v>
      </c>
      <c r="AI272" s="34">
        <v>0.63</v>
      </c>
      <c r="AJ272" s="34">
        <v>0.68</v>
      </c>
      <c r="AK272" s="34">
        <v>0.51</v>
      </c>
      <c r="AL272" s="34">
        <v>0.52</v>
      </c>
      <c r="AM272" s="35">
        <v>0.48</v>
      </c>
      <c r="AN272" s="34">
        <v>0.49</v>
      </c>
      <c r="AO272" s="34">
        <v>0.61</v>
      </c>
      <c r="AP272" s="34">
        <v>0.79</v>
      </c>
      <c r="AQ272" s="34">
        <v>0.62</v>
      </c>
      <c r="AR272" s="34">
        <v>0.61</v>
      </c>
      <c r="AS272" s="34">
        <v>0.55000000000000004</v>
      </c>
      <c r="AT272" s="37"/>
    </row>
    <row r="273" spans="1:46" x14ac:dyDescent="0.25">
      <c r="A273" s="34" t="s">
        <v>16</v>
      </c>
      <c r="B273" s="34" t="s">
        <v>17</v>
      </c>
      <c r="C273" s="34">
        <v>1.19</v>
      </c>
      <c r="D273" s="34">
        <v>1.54</v>
      </c>
      <c r="E273" s="34">
        <v>1.06</v>
      </c>
      <c r="F273" s="34">
        <v>0.81</v>
      </c>
      <c r="G273" s="34">
        <v>0.73</v>
      </c>
      <c r="H273" s="34">
        <v>0.63</v>
      </c>
      <c r="I273" s="34">
        <v>0.76</v>
      </c>
      <c r="J273" s="34">
        <v>0.8</v>
      </c>
      <c r="K273" s="35">
        <v>0.83</v>
      </c>
      <c r="L273" s="34">
        <v>0.76</v>
      </c>
      <c r="M273" s="34">
        <v>0.78</v>
      </c>
      <c r="N273" s="34">
        <v>0.66</v>
      </c>
      <c r="O273" s="34">
        <v>0.7</v>
      </c>
      <c r="P273" s="34">
        <v>0.84</v>
      </c>
      <c r="Q273" s="34">
        <v>0.75</v>
      </c>
      <c r="R273" s="34">
        <v>0.69</v>
      </c>
      <c r="S273" s="34">
        <v>0.53</v>
      </c>
      <c r="T273" s="34">
        <v>0.52</v>
      </c>
      <c r="U273" s="34">
        <v>0.63</v>
      </c>
      <c r="V273" s="34">
        <v>0.84</v>
      </c>
      <c r="W273" s="34">
        <v>0.72</v>
      </c>
      <c r="X273" s="34">
        <v>0.66</v>
      </c>
      <c r="Y273" s="35">
        <v>0.63</v>
      </c>
      <c r="Z273" s="34">
        <v>0.57999999999999996</v>
      </c>
      <c r="AA273" s="34">
        <v>0.56999999999999995</v>
      </c>
      <c r="AB273" s="34">
        <v>0.94</v>
      </c>
      <c r="AC273" s="34">
        <v>2.27</v>
      </c>
      <c r="AD273" s="34">
        <v>2.63</v>
      </c>
      <c r="AE273" s="34">
        <v>2.68</v>
      </c>
      <c r="AF273" s="34">
        <v>2.65</v>
      </c>
      <c r="AG273" s="34">
        <v>2.6</v>
      </c>
      <c r="AH273" s="34">
        <v>2.6</v>
      </c>
      <c r="AI273" s="34">
        <v>2.5299999999999998</v>
      </c>
      <c r="AJ273" s="34">
        <v>2.5299999999999998</v>
      </c>
      <c r="AK273" s="34">
        <v>2.4300000000000002</v>
      </c>
      <c r="AL273" s="34">
        <v>2.2200000000000002</v>
      </c>
      <c r="AM273" s="35">
        <v>1.93</v>
      </c>
      <c r="AN273" s="34">
        <v>2.2599999999999998</v>
      </c>
      <c r="AO273" s="34">
        <v>2.44</v>
      </c>
      <c r="AP273" s="34">
        <v>3.32</v>
      </c>
      <c r="AQ273" s="34">
        <v>2.65</v>
      </c>
      <c r="AR273" s="34">
        <v>2.2999999999999998</v>
      </c>
      <c r="AS273" s="34">
        <v>2.09</v>
      </c>
      <c r="AT273" s="37"/>
    </row>
    <row r="274" spans="1:46" x14ac:dyDescent="0.25">
      <c r="A274" s="34" t="s">
        <v>18</v>
      </c>
      <c r="B274" s="34" t="s">
        <v>19</v>
      </c>
      <c r="C274" s="34">
        <v>1.53</v>
      </c>
      <c r="D274" s="34">
        <v>1.75</v>
      </c>
      <c r="E274" s="34">
        <v>1.02</v>
      </c>
      <c r="F274" s="34">
        <v>0.75</v>
      </c>
      <c r="G274" s="34">
        <v>0.78</v>
      </c>
      <c r="H274" s="34">
        <v>0.64</v>
      </c>
      <c r="I274" s="34">
        <v>0.82</v>
      </c>
      <c r="J274" s="34">
        <v>0.77</v>
      </c>
      <c r="K274" s="35">
        <v>0.61</v>
      </c>
      <c r="L274" s="34">
        <v>0.62</v>
      </c>
      <c r="M274" s="34">
        <v>0.54</v>
      </c>
      <c r="N274" s="34">
        <v>0.47</v>
      </c>
      <c r="O274" s="34">
        <v>0.59</v>
      </c>
      <c r="P274" s="34">
        <v>0.84</v>
      </c>
      <c r="Q274" s="34">
        <v>0.77</v>
      </c>
      <c r="R274" s="34">
        <v>0.65</v>
      </c>
      <c r="S274" s="34">
        <v>0.63</v>
      </c>
      <c r="T274" s="34">
        <v>0.67</v>
      </c>
      <c r="U274" s="34">
        <v>0.72</v>
      </c>
      <c r="V274" s="34">
        <v>0.88</v>
      </c>
      <c r="W274" s="34">
        <v>0.84</v>
      </c>
      <c r="X274" s="34">
        <v>0.73</v>
      </c>
      <c r="Y274" s="35">
        <v>0.78</v>
      </c>
      <c r="Z274" s="34">
        <v>0.57999999999999996</v>
      </c>
      <c r="AA274" s="34">
        <v>0.57999999999999996</v>
      </c>
      <c r="AB274" s="34">
        <v>1.1200000000000001</v>
      </c>
      <c r="AC274" s="34">
        <v>2.52</v>
      </c>
      <c r="AD274" s="34">
        <v>2.79</v>
      </c>
      <c r="AE274" s="34">
        <v>3.47</v>
      </c>
      <c r="AF274" s="34">
        <v>3.53</v>
      </c>
      <c r="AG274" s="34">
        <v>3.62</v>
      </c>
      <c r="AH274" s="34">
        <v>3.6</v>
      </c>
      <c r="AI274" s="34">
        <v>3.64</v>
      </c>
      <c r="AJ274" s="34">
        <v>3.47</v>
      </c>
      <c r="AK274" s="34">
        <v>2.84</v>
      </c>
      <c r="AL274" s="34">
        <v>2.61</v>
      </c>
      <c r="AM274" s="35">
        <v>2.9</v>
      </c>
      <c r="AN274" s="34">
        <v>3.5</v>
      </c>
      <c r="AO274" s="34">
        <v>4.4800000000000004</v>
      </c>
      <c r="AP274" s="34">
        <v>5.87</v>
      </c>
      <c r="AQ274" s="34">
        <v>3.86</v>
      </c>
      <c r="AR274" s="34">
        <v>3.01</v>
      </c>
      <c r="AS274" s="34">
        <v>2.98</v>
      </c>
      <c r="AT274" s="37"/>
    </row>
    <row r="275" spans="1:46" x14ac:dyDescent="0.25">
      <c r="A275" s="34" t="s">
        <v>20</v>
      </c>
      <c r="B275" s="34" t="s">
        <v>21</v>
      </c>
      <c r="C275" s="34">
        <v>0.47</v>
      </c>
      <c r="D275" s="34">
        <v>0.62</v>
      </c>
      <c r="E275" s="34">
        <v>0.55000000000000004</v>
      </c>
      <c r="F275" s="34">
        <v>0.55000000000000004</v>
      </c>
      <c r="G275" s="34">
        <v>0.55000000000000004</v>
      </c>
      <c r="H275" s="34">
        <v>0.51</v>
      </c>
      <c r="I275" s="34">
        <v>0.59</v>
      </c>
      <c r="J275" s="34">
        <v>0.61</v>
      </c>
      <c r="K275" s="35">
        <v>0.54</v>
      </c>
      <c r="L275" s="34">
        <v>0.53</v>
      </c>
      <c r="M275" s="34">
        <v>0.54</v>
      </c>
      <c r="N275" s="34">
        <v>0.46</v>
      </c>
      <c r="O275" s="34">
        <v>0.48</v>
      </c>
      <c r="P275" s="34">
        <v>0.48</v>
      </c>
      <c r="Q275" s="34">
        <v>0.44</v>
      </c>
      <c r="R275" s="34">
        <v>0.42</v>
      </c>
      <c r="S275" s="34">
        <v>0.42</v>
      </c>
      <c r="T275" s="34">
        <v>0.43</v>
      </c>
      <c r="U275" s="34">
        <v>0.46</v>
      </c>
      <c r="V275" s="34">
        <v>0.47</v>
      </c>
      <c r="W275" s="34">
        <v>0.48</v>
      </c>
      <c r="X275" s="34">
        <v>0.47</v>
      </c>
      <c r="Y275" s="35">
        <v>0.43</v>
      </c>
      <c r="Z275" s="34">
        <v>0.44</v>
      </c>
      <c r="AA275" s="34">
        <v>0.38</v>
      </c>
      <c r="AB275" s="34">
        <v>0.7</v>
      </c>
      <c r="AC275" s="34">
        <v>0.77</v>
      </c>
      <c r="AD275" s="34">
        <v>0.62</v>
      </c>
      <c r="AE275" s="34">
        <v>0.6</v>
      </c>
      <c r="AF275" s="34">
        <v>0.65</v>
      </c>
      <c r="AG275" s="34">
        <v>0.59</v>
      </c>
      <c r="AH275" s="34">
        <v>0.67</v>
      </c>
      <c r="AI275" s="34">
        <v>0.64</v>
      </c>
      <c r="AJ275" s="34">
        <v>0.51</v>
      </c>
      <c r="AK275" s="34">
        <v>0.41</v>
      </c>
      <c r="AL275" s="34">
        <v>0.46</v>
      </c>
      <c r="AM275" s="35">
        <v>0.39</v>
      </c>
      <c r="AN275" s="34">
        <v>0.38</v>
      </c>
      <c r="AO275" s="34">
        <v>0.37</v>
      </c>
      <c r="AP275" s="34">
        <v>0.42</v>
      </c>
      <c r="AQ275" s="34">
        <v>0.35</v>
      </c>
      <c r="AR275" s="34">
        <v>0.44</v>
      </c>
      <c r="AS275" s="34">
        <v>0.38</v>
      </c>
      <c r="AT275" s="37"/>
    </row>
    <row r="276" spans="1:46" x14ac:dyDescent="0.25">
      <c r="A276" s="34" t="s">
        <v>22</v>
      </c>
      <c r="B276" s="34" t="s">
        <v>23</v>
      </c>
      <c r="C276" s="34">
        <v>17</v>
      </c>
      <c r="D276" s="34">
        <v>12.74</v>
      </c>
      <c r="E276" s="34">
        <v>12.68</v>
      </c>
      <c r="F276" s="34">
        <v>14.49</v>
      </c>
      <c r="G276" s="34">
        <v>18.34</v>
      </c>
      <c r="H276" s="34">
        <v>17.100000000000001</v>
      </c>
      <c r="I276" s="34">
        <v>14.22</v>
      </c>
      <c r="J276" s="34">
        <v>14.01</v>
      </c>
      <c r="K276" s="35">
        <v>14.58</v>
      </c>
      <c r="L276" s="34">
        <v>14.66</v>
      </c>
      <c r="M276" s="34">
        <v>14.58</v>
      </c>
      <c r="N276" s="34">
        <v>16.7</v>
      </c>
      <c r="O276" s="34">
        <v>18.91</v>
      </c>
      <c r="P276" s="34">
        <v>15.8</v>
      </c>
      <c r="Q276" s="34">
        <v>15.54</v>
      </c>
      <c r="R276" s="34">
        <v>15.89</v>
      </c>
      <c r="S276" s="34">
        <v>15.66</v>
      </c>
      <c r="T276" s="34">
        <v>14.38</v>
      </c>
      <c r="U276" s="34">
        <v>15.87</v>
      </c>
      <c r="V276" s="34">
        <v>15.09</v>
      </c>
      <c r="W276" s="34">
        <v>13.23</v>
      </c>
      <c r="X276" s="34">
        <v>12.7</v>
      </c>
      <c r="Y276" s="35">
        <v>11.84</v>
      </c>
      <c r="Z276" s="34">
        <v>12.18</v>
      </c>
      <c r="AA276" s="34">
        <v>14.51</v>
      </c>
      <c r="AB276" s="34">
        <v>13.05</v>
      </c>
      <c r="AC276" s="34">
        <v>8.32</v>
      </c>
      <c r="AD276" s="34">
        <v>6.44</v>
      </c>
      <c r="AE276" s="34">
        <v>5.76</v>
      </c>
      <c r="AF276" s="34">
        <v>5.66</v>
      </c>
      <c r="AG276" s="34">
        <v>5.51</v>
      </c>
      <c r="AH276" s="34">
        <v>6.74</v>
      </c>
      <c r="AI276" s="34">
        <v>6.3</v>
      </c>
      <c r="AJ276" s="34">
        <v>7.52</v>
      </c>
      <c r="AK276" s="34">
        <v>7.72</v>
      </c>
      <c r="AL276" s="34">
        <v>7.7</v>
      </c>
      <c r="AM276" s="35">
        <v>6.61</v>
      </c>
      <c r="AN276" s="34">
        <v>5.31</v>
      </c>
      <c r="AO276" s="34">
        <v>4.7300000000000004</v>
      </c>
      <c r="AP276" s="34">
        <v>6.15</v>
      </c>
      <c r="AQ276" s="34">
        <v>9.42</v>
      </c>
      <c r="AR276" s="34">
        <v>9.35</v>
      </c>
      <c r="AS276" s="34">
        <v>8.64</v>
      </c>
      <c r="AT276" s="37"/>
    </row>
    <row r="277" spans="1:46" x14ac:dyDescent="0.25">
      <c r="A277" s="34" t="s">
        <v>24</v>
      </c>
      <c r="B277" s="34" t="s">
        <v>25</v>
      </c>
      <c r="C277" s="34">
        <v>1.39</v>
      </c>
      <c r="D277" s="34">
        <v>1.65</v>
      </c>
      <c r="E277" s="34">
        <v>1.2</v>
      </c>
      <c r="F277" s="34">
        <v>1.04</v>
      </c>
      <c r="G277" s="34">
        <v>1.42</v>
      </c>
      <c r="H277" s="34">
        <v>0.96</v>
      </c>
      <c r="I277" s="34">
        <v>0.99</v>
      </c>
      <c r="J277" s="34">
        <v>1.04</v>
      </c>
      <c r="K277" s="35">
        <v>0.87</v>
      </c>
      <c r="L277" s="34">
        <v>0.9</v>
      </c>
      <c r="M277" s="34">
        <v>0.93</v>
      </c>
      <c r="N277" s="34">
        <v>0.88</v>
      </c>
      <c r="O277" s="34">
        <v>1.19</v>
      </c>
      <c r="P277" s="34">
        <v>1.3</v>
      </c>
      <c r="Q277" s="34">
        <v>1.08</v>
      </c>
      <c r="R277" s="34">
        <v>0.88</v>
      </c>
      <c r="S277" s="34">
        <v>0.94</v>
      </c>
      <c r="T277" s="34">
        <v>1.0900000000000001</v>
      </c>
      <c r="U277" s="34">
        <v>1.42</v>
      </c>
      <c r="V277" s="34">
        <v>1.52</v>
      </c>
      <c r="W277" s="34">
        <v>1.45</v>
      </c>
      <c r="X277" s="34">
        <v>1.52</v>
      </c>
      <c r="Y277" s="35">
        <v>1.67</v>
      </c>
      <c r="Z277" s="34">
        <v>1.27</v>
      </c>
      <c r="AA277" s="34">
        <v>1.38</v>
      </c>
      <c r="AB277" s="34">
        <v>3.71</v>
      </c>
      <c r="AC277" s="34">
        <v>6.25</v>
      </c>
      <c r="AD277" s="34">
        <v>5.67</v>
      </c>
      <c r="AE277" s="34">
        <v>5.89</v>
      </c>
      <c r="AF277" s="34">
        <v>6.38</v>
      </c>
      <c r="AG277" s="34">
        <v>6.2</v>
      </c>
      <c r="AH277" s="34">
        <v>6.49</v>
      </c>
      <c r="AI277" s="34">
        <v>5.93</v>
      </c>
      <c r="AJ277" s="34">
        <v>5.19</v>
      </c>
      <c r="AK277" s="34">
        <v>4.0599999999999996</v>
      </c>
      <c r="AL277" s="34">
        <v>3.97</v>
      </c>
      <c r="AM277" s="35">
        <v>3.93</v>
      </c>
      <c r="AN277" s="34">
        <v>4.96</v>
      </c>
      <c r="AO277" s="34">
        <v>5.13</v>
      </c>
      <c r="AP277" s="34">
        <v>5.58</v>
      </c>
      <c r="AQ277" s="34">
        <v>4.87</v>
      </c>
      <c r="AR277" s="34">
        <v>4.42</v>
      </c>
      <c r="AS277" s="34">
        <v>4.32</v>
      </c>
      <c r="AT277" s="37"/>
    </row>
    <row r="278" spans="1:46" x14ac:dyDescent="0.25">
      <c r="A278" s="34" t="s">
        <v>26</v>
      </c>
      <c r="B278" s="34" t="s">
        <v>27</v>
      </c>
      <c r="C278" s="34">
        <v>1.6</v>
      </c>
      <c r="D278" s="34">
        <v>2.09</v>
      </c>
      <c r="E278" s="34">
        <v>1.92</v>
      </c>
      <c r="F278" s="34">
        <v>1.56</v>
      </c>
      <c r="G278" s="34">
        <v>1.89</v>
      </c>
      <c r="H278" s="34">
        <v>1.5</v>
      </c>
      <c r="I278" s="34">
        <v>1.82</v>
      </c>
      <c r="J278" s="34">
        <v>2.16</v>
      </c>
      <c r="K278" s="35">
        <v>2</v>
      </c>
      <c r="L278" s="34">
        <v>1.86</v>
      </c>
      <c r="M278" s="34">
        <v>1.67</v>
      </c>
      <c r="N278" s="34">
        <v>1.57</v>
      </c>
      <c r="O278" s="34">
        <v>2.1</v>
      </c>
      <c r="P278" s="34">
        <v>2.2200000000000002</v>
      </c>
      <c r="Q278" s="34">
        <v>1.96</v>
      </c>
      <c r="R278" s="34">
        <v>1.67</v>
      </c>
      <c r="S278" s="34">
        <v>1.64</v>
      </c>
      <c r="T278" s="34">
        <v>1.59</v>
      </c>
      <c r="U278" s="34">
        <v>1.77</v>
      </c>
      <c r="V278" s="34">
        <v>1.68</v>
      </c>
      <c r="W278" s="34">
        <v>1.58</v>
      </c>
      <c r="X278" s="34">
        <v>1.47</v>
      </c>
      <c r="Y278" s="35">
        <v>1.5</v>
      </c>
      <c r="Z278" s="34">
        <v>1.36</v>
      </c>
      <c r="AA278" s="34">
        <v>1.91</v>
      </c>
      <c r="AB278" s="34">
        <v>2.52</v>
      </c>
      <c r="AC278" s="34">
        <v>3.18</v>
      </c>
      <c r="AD278" s="34">
        <v>3.02</v>
      </c>
      <c r="AE278" s="34">
        <v>3.11</v>
      </c>
      <c r="AF278" s="34">
        <v>3.4</v>
      </c>
      <c r="AG278" s="34">
        <v>3.33</v>
      </c>
      <c r="AH278" s="34">
        <v>3.6</v>
      </c>
      <c r="AI278" s="34">
        <v>2.86</v>
      </c>
      <c r="AJ278" s="34">
        <v>2.82</v>
      </c>
      <c r="AK278" s="34">
        <v>2.83</v>
      </c>
      <c r="AL278" s="34">
        <v>2.29</v>
      </c>
      <c r="AM278" s="35">
        <v>2</v>
      </c>
      <c r="AN278" s="34">
        <v>1.88</v>
      </c>
      <c r="AO278" s="34">
        <v>1.56</v>
      </c>
      <c r="AP278" s="34">
        <v>2.58</v>
      </c>
      <c r="AQ278" s="34">
        <v>2.71</v>
      </c>
      <c r="AR278" s="34">
        <v>2.88</v>
      </c>
      <c r="AS278" s="34">
        <v>2.46</v>
      </c>
      <c r="AT278" s="37"/>
    </row>
    <row r="279" spans="1:46" x14ac:dyDescent="0.25">
      <c r="A279" s="34" t="s">
        <v>28</v>
      </c>
      <c r="B279" s="34" t="s">
        <v>29</v>
      </c>
      <c r="C279" s="34">
        <v>1.73</v>
      </c>
      <c r="D279" s="34">
        <v>2.21</v>
      </c>
      <c r="E279" s="34">
        <v>1.66</v>
      </c>
      <c r="F279" s="34">
        <v>1.58</v>
      </c>
      <c r="G279" s="34">
        <v>2.17</v>
      </c>
      <c r="H279" s="34">
        <v>1.35</v>
      </c>
      <c r="I279" s="34">
        <v>1.34</v>
      </c>
      <c r="J279" s="34">
        <v>1.41</v>
      </c>
      <c r="K279" s="35">
        <v>1.38</v>
      </c>
      <c r="L279" s="34">
        <v>1.37</v>
      </c>
      <c r="M279" s="34">
        <v>1.49</v>
      </c>
      <c r="N279" s="34">
        <v>1.72</v>
      </c>
      <c r="O279" s="34">
        <v>1.98</v>
      </c>
      <c r="P279" s="34">
        <v>1.77</v>
      </c>
      <c r="Q279" s="34">
        <v>1.41</v>
      </c>
      <c r="R279" s="34">
        <v>1.33</v>
      </c>
      <c r="S279" s="34">
        <v>1.4</v>
      </c>
      <c r="T279" s="34">
        <v>1.41</v>
      </c>
      <c r="U279" s="34">
        <v>1.51</v>
      </c>
      <c r="V279" s="34">
        <v>1.62</v>
      </c>
      <c r="W279" s="34">
        <v>1.62</v>
      </c>
      <c r="X279" s="34">
        <v>1.77</v>
      </c>
      <c r="Y279" s="35">
        <v>1.8</v>
      </c>
      <c r="Z279" s="34">
        <v>1.4</v>
      </c>
      <c r="AA279" s="34">
        <v>1.48</v>
      </c>
      <c r="AB279" s="34">
        <v>3.49</v>
      </c>
      <c r="AC279" s="34">
        <v>4.54</v>
      </c>
      <c r="AD279" s="34">
        <v>3.98</v>
      </c>
      <c r="AE279" s="34">
        <v>3.87</v>
      </c>
      <c r="AF279" s="34">
        <v>3.95</v>
      </c>
      <c r="AG279" s="34">
        <v>3.64</v>
      </c>
      <c r="AH279" s="34">
        <v>3.73</v>
      </c>
      <c r="AI279" s="34">
        <v>3.49</v>
      </c>
      <c r="AJ279" s="34">
        <v>3.02</v>
      </c>
      <c r="AK279" s="34">
        <v>2.5099999999999998</v>
      </c>
      <c r="AL279" s="34">
        <v>2.68</v>
      </c>
      <c r="AM279" s="35">
        <v>2.31</v>
      </c>
      <c r="AN279" s="34">
        <v>2.72</v>
      </c>
      <c r="AO279" s="34">
        <v>2.33</v>
      </c>
      <c r="AP279" s="34">
        <v>3.44</v>
      </c>
      <c r="AQ279" s="34">
        <v>3.21</v>
      </c>
      <c r="AR279" s="34">
        <v>2.5499999999999998</v>
      </c>
      <c r="AS279" s="34">
        <v>2.66</v>
      </c>
      <c r="AT279" s="37"/>
    </row>
    <row r="280" spans="1:46" x14ac:dyDescent="0.25">
      <c r="A280" s="34" t="s">
        <v>30</v>
      </c>
      <c r="B280" s="34" t="s">
        <v>31</v>
      </c>
      <c r="C280" s="34">
        <v>0.43</v>
      </c>
      <c r="D280" s="34">
        <v>0.49</v>
      </c>
      <c r="E280" s="34">
        <v>0.43</v>
      </c>
      <c r="F280" s="34">
        <v>0.28999999999999998</v>
      </c>
      <c r="G280" s="34">
        <v>0.31</v>
      </c>
      <c r="H280" s="34">
        <v>0.24</v>
      </c>
      <c r="I280" s="34">
        <v>0.27</v>
      </c>
      <c r="J280" s="34">
        <v>0.28999999999999998</v>
      </c>
      <c r="K280" s="35">
        <v>0.26</v>
      </c>
      <c r="L280" s="34">
        <v>0.28000000000000003</v>
      </c>
      <c r="M280" s="34">
        <v>0.26</v>
      </c>
      <c r="N280" s="34">
        <v>0.2</v>
      </c>
      <c r="O280" s="34">
        <v>0.26</v>
      </c>
      <c r="P280" s="34">
        <v>0.35</v>
      </c>
      <c r="Q280" s="34">
        <v>0.3</v>
      </c>
      <c r="R280" s="34">
        <v>0.28999999999999998</v>
      </c>
      <c r="S280" s="34">
        <v>0.3</v>
      </c>
      <c r="T280" s="34">
        <v>0.27</v>
      </c>
      <c r="U280" s="34">
        <v>0.23</v>
      </c>
      <c r="V280" s="34">
        <v>0.34</v>
      </c>
      <c r="W280" s="34">
        <v>0.36</v>
      </c>
      <c r="X280" s="34">
        <v>0.3</v>
      </c>
      <c r="Y280" s="35">
        <v>0.34</v>
      </c>
      <c r="Z280" s="34">
        <v>0.28000000000000003</v>
      </c>
      <c r="AA280" s="34">
        <v>0.27</v>
      </c>
      <c r="AB280" s="34">
        <v>0.51</v>
      </c>
      <c r="AC280" s="34">
        <v>0.7</v>
      </c>
      <c r="AD280" s="34">
        <v>0.61</v>
      </c>
      <c r="AE280" s="34">
        <v>0.7</v>
      </c>
      <c r="AF280" s="34">
        <v>0.74</v>
      </c>
      <c r="AG280" s="34">
        <v>0.69</v>
      </c>
      <c r="AH280" s="34">
        <v>0.82</v>
      </c>
      <c r="AI280" s="34">
        <v>0.79</v>
      </c>
      <c r="AJ280" s="34">
        <v>0.76</v>
      </c>
      <c r="AK280" s="34">
        <v>0.63</v>
      </c>
      <c r="AL280" s="34">
        <v>0.69</v>
      </c>
      <c r="AM280" s="35">
        <v>0.57999999999999996</v>
      </c>
      <c r="AN280" s="34">
        <v>0.57999999999999996</v>
      </c>
      <c r="AO280" s="34">
        <v>0.79</v>
      </c>
      <c r="AP280" s="34">
        <v>0.95</v>
      </c>
      <c r="AQ280" s="34">
        <v>0.75</v>
      </c>
      <c r="AR280" s="34">
        <v>0.61</v>
      </c>
      <c r="AS280" s="34">
        <v>0.57999999999999996</v>
      </c>
      <c r="AT280" s="37"/>
    </row>
    <row r="281" spans="1:46" x14ac:dyDescent="0.25">
      <c r="A281" s="34" t="s">
        <v>32</v>
      </c>
      <c r="B281" s="34" t="s">
        <v>33</v>
      </c>
      <c r="C281" s="34">
        <v>0.57999999999999996</v>
      </c>
      <c r="D281" s="34">
        <v>0.67</v>
      </c>
      <c r="E281" s="34">
        <v>0.61</v>
      </c>
      <c r="F281" s="34">
        <v>0.57999999999999996</v>
      </c>
      <c r="G281" s="34">
        <v>0.81</v>
      </c>
      <c r="H281" s="34">
        <v>0.55000000000000004</v>
      </c>
      <c r="I281" s="34">
        <v>0.73</v>
      </c>
      <c r="J281" s="34">
        <v>0.63</v>
      </c>
      <c r="K281" s="35">
        <v>0.59</v>
      </c>
      <c r="L281" s="34">
        <v>0.61</v>
      </c>
      <c r="M281" s="34">
        <v>0.62</v>
      </c>
      <c r="N281" s="34">
        <v>0.59</v>
      </c>
      <c r="O281" s="34">
        <v>0.64</v>
      </c>
      <c r="P281" s="34">
        <v>0.62</v>
      </c>
      <c r="Q281" s="34">
        <v>0.57999999999999996</v>
      </c>
      <c r="R281" s="34">
        <v>0.55000000000000004</v>
      </c>
      <c r="S281" s="34">
        <v>0.51</v>
      </c>
      <c r="T281" s="34">
        <v>0.52</v>
      </c>
      <c r="U281" s="34">
        <v>0.54</v>
      </c>
      <c r="V281" s="34">
        <v>0.62</v>
      </c>
      <c r="W281" s="34">
        <v>0.62</v>
      </c>
      <c r="X281" s="34">
        <v>0.56000000000000005</v>
      </c>
      <c r="Y281" s="35">
        <v>0.59</v>
      </c>
      <c r="Z281" s="34">
        <v>0.49</v>
      </c>
      <c r="AA281" s="34">
        <v>0.69</v>
      </c>
      <c r="AB281" s="34">
        <v>0.98</v>
      </c>
      <c r="AC281" s="34">
        <v>1.0900000000000001</v>
      </c>
      <c r="AD281" s="34">
        <v>0.92</v>
      </c>
      <c r="AE281" s="34">
        <v>0.8</v>
      </c>
      <c r="AF281" s="34">
        <v>0.84</v>
      </c>
      <c r="AG281" s="34">
        <v>0.76</v>
      </c>
      <c r="AH281" s="34">
        <v>0.89</v>
      </c>
      <c r="AI281" s="34">
        <v>0.87</v>
      </c>
      <c r="AJ281" s="34">
        <v>0.78</v>
      </c>
      <c r="AK281" s="34">
        <v>0.63</v>
      </c>
      <c r="AL281" s="34">
        <v>0.75</v>
      </c>
      <c r="AM281" s="35">
        <v>0.64</v>
      </c>
      <c r="AN281" s="34">
        <v>0.64</v>
      </c>
      <c r="AO281" s="34">
        <v>0.73</v>
      </c>
      <c r="AP281" s="34">
        <v>1.04</v>
      </c>
      <c r="AQ281" s="34">
        <v>0.75</v>
      </c>
      <c r="AR281" s="34">
        <v>0.69</v>
      </c>
      <c r="AS281" s="34">
        <v>0.67</v>
      </c>
      <c r="AT281" s="37"/>
    </row>
    <row r="282" spans="1:46" x14ac:dyDescent="0.25">
      <c r="A282" s="34" t="s">
        <v>34</v>
      </c>
      <c r="B282" s="34" t="s">
        <v>35</v>
      </c>
      <c r="C282" s="34">
        <v>34.630000000000003</v>
      </c>
      <c r="D282" s="34">
        <v>20.56</v>
      </c>
      <c r="E282" s="34">
        <v>28.15</v>
      </c>
      <c r="F282" s="34">
        <v>30.34</v>
      </c>
      <c r="G282" s="34">
        <v>26.21</v>
      </c>
      <c r="H282" s="34">
        <v>28.92</v>
      </c>
      <c r="I282" s="34">
        <v>28.03</v>
      </c>
      <c r="J282" s="34">
        <v>26.62</v>
      </c>
      <c r="K282" s="35">
        <v>27.35</v>
      </c>
      <c r="L282" s="34">
        <v>30.05</v>
      </c>
      <c r="M282" s="34">
        <v>29.98</v>
      </c>
      <c r="N282" s="34">
        <v>32.56</v>
      </c>
      <c r="O282" s="34">
        <v>27.86</v>
      </c>
      <c r="P282" s="34">
        <v>27.98</v>
      </c>
      <c r="Q282" s="34">
        <v>29.47</v>
      </c>
      <c r="R282" s="34">
        <v>30.1</v>
      </c>
      <c r="S282" s="34">
        <v>29.9</v>
      </c>
      <c r="T282" s="34">
        <v>28.57</v>
      </c>
      <c r="U282" s="34">
        <v>24.44</v>
      </c>
      <c r="V282" s="34">
        <v>21.81</v>
      </c>
      <c r="W282" s="34">
        <v>20.12</v>
      </c>
      <c r="X282" s="34">
        <v>17.96</v>
      </c>
      <c r="Y282" s="35">
        <v>16.77</v>
      </c>
      <c r="Z282" s="34">
        <v>17.48</v>
      </c>
      <c r="AA282" s="34">
        <v>16.170000000000002</v>
      </c>
      <c r="AB282" s="34">
        <v>9.64</v>
      </c>
      <c r="AC282" s="34">
        <v>5.25</v>
      </c>
      <c r="AD282" s="34">
        <v>4.2</v>
      </c>
      <c r="AE282" s="34">
        <v>3.74</v>
      </c>
      <c r="AF282" s="34">
        <v>3.85</v>
      </c>
      <c r="AG282" s="34">
        <v>4.17</v>
      </c>
      <c r="AH282" s="34">
        <v>5.33</v>
      </c>
      <c r="AI282" s="34">
        <v>5.27</v>
      </c>
      <c r="AJ282" s="34">
        <v>6.66</v>
      </c>
      <c r="AK282" s="34">
        <v>8.5</v>
      </c>
      <c r="AL282" s="34">
        <v>9.7200000000000006</v>
      </c>
      <c r="AM282" s="35">
        <v>7.51</v>
      </c>
      <c r="AN282" s="34">
        <v>6.19</v>
      </c>
      <c r="AO282" s="34">
        <v>6.27</v>
      </c>
      <c r="AP282" s="34">
        <v>5.36</v>
      </c>
      <c r="AQ282" s="34">
        <v>8.36</v>
      </c>
      <c r="AR282" s="34">
        <v>11.51</v>
      </c>
      <c r="AS282" s="34">
        <v>13.82</v>
      </c>
      <c r="AT282" s="37"/>
    </row>
    <row r="283" spans="1:46" x14ac:dyDescent="0.25">
      <c r="A283" s="34" t="s">
        <v>36</v>
      </c>
      <c r="B283" s="34" t="s">
        <v>37</v>
      </c>
      <c r="C283" s="34">
        <v>1.61</v>
      </c>
      <c r="D283" s="34">
        <v>1.78</v>
      </c>
      <c r="E283" s="34">
        <v>1.54</v>
      </c>
      <c r="F283" s="34">
        <v>1.72</v>
      </c>
      <c r="G283" s="34">
        <v>1.64</v>
      </c>
      <c r="H283" s="34">
        <v>1.72</v>
      </c>
      <c r="I283" s="34">
        <v>1.4</v>
      </c>
      <c r="J283" s="34">
        <v>1.65</v>
      </c>
      <c r="K283" s="35">
        <v>1.56</v>
      </c>
      <c r="L283" s="34">
        <v>1.74</v>
      </c>
      <c r="M283" s="34">
        <v>1.87</v>
      </c>
      <c r="N283" s="34">
        <v>1.73</v>
      </c>
      <c r="O283" s="34">
        <v>1.88</v>
      </c>
      <c r="P283" s="34">
        <v>1.68</v>
      </c>
      <c r="Q283" s="34">
        <v>1.78</v>
      </c>
      <c r="R283" s="34">
        <v>1.8</v>
      </c>
      <c r="S283" s="34">
        <v>1.75</v>
      </c>
      <c r="T283" s="34">
        <v>1.78</v>
      </c>
      <c r="U283" s="34">
        <v>1.64</v>
      </c>
      <c r="V283" s="34">
        <v>1.56</v>
      </c>
      <c r="W283" s="34">
        <v>1.58</v>
      </c>
      <c r="X283" s="34">
        <v>1.31</v>
      </c>
      <c r="Y283" s="35">
        <v>1.32</v>
      </c>
      <c r="Z283" s="34">
        <v>1.27</v>
      </c>
      <c r="AA283" s="34">
        <v>1.3</v>
      </c>
      <c r="AB283" s="34">
        <v>1.1000000000000001</v>
      </c>
      <c r="AC283" s="34">
        <v>0.73</v>
      </c>
      <c r="AD283" s="34">
        <v>0.55000000000000004</v>
      </c>
      <c r="AE283" s="34">
        <v>0.46</v>
      </c>
      <c r="AF283" s="34">
        <v>0.47</v>
      </c>
      <c r="AG283" s="34">
        <v>0.42</v>
      </c>
      <c r="AH283" s="34">
        <v>0.56000000000000005</v>
      </c>
      <c r="AI283" s="34">
        <v>0.55000000000000004</v>
      </c>
      <c r="AJ283" s="34">
        <v>0.57999999999999996</v>
      </c>
      <c r="AK283" s="34">
        <v>0.56000000000000005</v>
      </c>
      <c r="AL283" s="34">
        <v>0.53</v>
      </c>
      <c r="AM283" s="35">
        <v>0.47</v>
      </c>
      <c r="AN283" s="34">
        <v>0.44</v>
      </c>
      <c r="AO283" s="34">
        <v>0.49</v>
      </c>
      <c r="AP283" s="34">
        <v>0.64</v>
      </c>
      <c r="AQ283" s="34">
        <v>0.65</v>
      </c>
      <c r="AR283" s="34">
        <v>0.65</v>
      </c>
      <c r="AS283" s="34">
        <v>0.56000000000000005</v>
      </c>
      <c r="AT283" s="37"/>
    </row>
    <row r="284" spans="1:46" x14ac:dyDescent="0.25">
      <c r="A284" s="34" t="s">
        <v>38</v>
      </c>
      <c r="B284" s="34" t="s">
        <v>39</v>
      </c>
      <c r="C284" s="34">
        <v>0.24</v>
      </c>
      <c r="D284" s="34">
        <v>0.3</v>
      </c>
      <c r="E284" s="34">
        <v>0.31</v>
      </c>
      <c r="F284" s="34">
        <v>0.3</v>
      </c>
      <c r="G284" s="34">
        <v>0.33</v>
      </c>
      <c r="H284" s="34">
        <v>0.23</v>
      </c>
      <c r="I284" s="34">
        <v>0.26</v>
      </c>
      <c r="J284" s="34">
        <v>0.28000000000000003</v>
      </c>
      <c r="K284" s="35">
        <v>0.28000000000000003</v>
      </c>
      <c r="L284" s="34">
        <v>0.26</v>
      </c>
      <c r="M284" s="34">
        <v>0.25</v>
      </c>
      <c r="N284" s="34">
        <v>0.25</v>
      </c>
      <c r="O284" s="34">
        <v>0.31</v>
      </c>
      <c r="P284" s="34">
        <v>0.28000000000000003</v>
      </c>
      <c r="Q284" s="34">
        <v>0.28000000000000003</v>
      </c>
      <c r="R284" s="34">
        <v>0.27</v>
      </c>
      <c r="S284" s="34">
        <v>0.32</v>
      </c>
      <c r="T284" s="34">
        <v>0.24</v>
      </c>
      <c r="U284" s="34">
        <v>0.24</v>
      </c>
      <c r="V284" s="34">
        <v>0.28000000000000003</v>
      </c>
      <c r="W284" s="34">
        <v>0.26</v>
      </c>
      <c r="X284" s="34">
        <v>0.27</v>
      </c>
      <c r="Y284" s="35">
        <v>0.32</v>
      </c>
      <c r="Z284" s="34">
        <v>0.28000000000000003</v>
      </c>
      <c r="AA284" s="34">
        <v>0.31</v>
      </c>
      <c r="AB284" s="34">
        <v>0.52</v>
      </c>
      <c r="AC284" s="34">
        <v>0.65</v>
      </c>
      <c r="AD284" s="34">
        <v>0.56000000000000005</v>
      </c>
      <c r="AE284" s="34">
        <v>0.56000000000000005</v>
      </c>
      <c r="AF284" s="34">
        <v>0.56999999999999995</v>
      </c>
      <c r="AG284" s="34">
        <v>0.53</v>
      </c>
      <c r="AH284" s="34">
        <v>0.6</v>
      </c>
      <c r="AI284" s="34">
        <v>0.62</v>
      </c>
      <c r="AJ284" s="34">
        <v>0.69</v>
      </c>
      <c r="AK284" s="34">
        <v>0.6</v>
      </c>
      <c r="AL284" s="34">
        <v>0.54</v>
      </c>
      <c r="AM284" s="35">
        <v>0.46</v>
      </c>
      <c r="AN284" s="34">
        <v>0.55000000000000004</v>
      </c>
      <c r="AO284" s="34">
        <v>0.52</v>
      </c>
      <c r="AP284" s="34">
        <v>0.6</v>
      </c>
      <c r="AQ284" s="34">
        <v>0.64</v>
      </c>
      <c r="AR284" s="34">
        <v>0.66</v>
      </c>
      <c r="AS284" s="34">
        <v>0.71</v>
      </c>
      <c r="AT284" s="37"/>
    </row>
    <row r="285" spans="1:46" x14ac:dyDescent="0.25">
      <c r="A285" s="34" t="s">
        <v>40</v>
      </c>
      <c r="B285" s="34" t="s">
        <v>41</v>
      </c>
      <c r="C285" s="34">
        <v>1.2</v>
      </c>
      <c r="D285" s="34">
        <v>1.77</v>
      </c>
      <c r="E285" s="34">
        <v>1.38</v>
      </c>
      <c r="F285" s="34">
        <v>1.1599999999999999</v>
      </c>
      <c r="G285" s="34">
        <v>1.25</v>
      </c>
      <c r="H285" s="34">
        <v>1.17</v>
      </c>
      <c r="I285" s="34">
        <v>1.36</v>
      </c>
      <c r="J285" s="34">
        <v>1.43</v>
      </c>
      <c r="K285" s="35">
        <v>1.33</v>
      </c>
      <c r="L285" s="34">
        <v>1.25</v>
      </c>
      <c r="M285" s="34">
        <v>1.05</v>
      </c>
      <c r="N285" s="34">
        <v>1.1399999999999999</v>
      </c>
      <c r="O285" s="34">
        <v>1.53</v>
      </c>
      <c r="P285" s="34">
        <v>1.72</v>
      </c>
      <c r="Q285" s="34">
        <v>1.36</v>
      </c>
      <c r="R285" s="34">
        <v>1.17</v>
      </c>
      <c r="S285" s="34">
        <v>1.1100000000000001</v>
      </c>
      <c r="T285" s="34">
        <v>1.1100000000000001</v>
      </c>
      <c r="U285" s="34">
        <v>1.4</v>
      </c>
      <c r="V285" s="34">
        <v>1.33</v>
      </c>
      <c r="W285" s="34">
        <v>1.1200000000000001</v>
      </c>
      <c r="X285" s="34">
        <v>1.07</v>
      </c>
      <c r="Y285" s="35">
        <v>1.04</v>
      </c>
      <c r="Z285" s="34">
        <v>0.94</v>
      </c>
      <c r="AA285" s="34">
        <v>1.29</v>
      </c>
      <c r="AB285" s="34">
        <v>3.02</v>
      </c>
      <c r="AC285" s="34">
        <v>4.58</v>
      </c>
      <c r="AD285" s="34">
        <v>4.47</v>
      </c>
      <c r="AE285" s="34">
        <v>4.4000000000000004</v>
      </c>
      <c r="AF285" s="34">
        <v>4.87</v>
      </c>
      <c r="AG285" s="34">
        <v>4.6900000000000004</v>
      </c>
      <c r="AH285" s="34">
        <v>5.12</v>
      </c>
      <c r="AI285" s="34">
        <v>3.98</v>
      </c>
      <c r="AJ285" s="34">
        <v>3.74</v>
      </c>
      <c r="AK285" s="34">
        <v>3.58</v>
      </c>
      <c r="AL285" s="34">
        <v>2.96</v>
      </c>
      <c r="AM285" s="35">
        <v>2.59</v>
      </c>
      <c r="AN285" s="34">
        <v>2.4300000000000002</v>
      </c>
      <c r="AO285" s="34">
        <v>1.97</v>
      </c>
      <c r="AP285" s="34">
        <v>2.9</v>
      </c>
      <c r="AQ285" s="34">
        <v>2.91</v>
      </c>
      <c r="AR285" s="34">
        <v>3.24</v>
      </c>
      <c r="AS285" s="34">
        <v>3.02</v>
      </c>
      <c r="AT285" s="37"/>
    </row>
    <row r="286" spans="1:46" x14ac:dyDescent="0.25">
      <c r="A286" s="34" t="s">
        <v>42</v>
      </c>
      <c r="B286" s="34" t="s">
        <v>43</v>
      </c>
      <c r="C286" s="34">
        <v>0.39</v>
      </c>
      <c r="D286" s="34">
        <v>0.41</v>
      </c>
      <c r="E286" s="34">
        <v>0.28999999999999998</v>
      </c>
      <c r="F286" s="34">
        <v>0.23</v>
      </c>
      <c r="G286" s="34">
        <v>0.28000000000000003</v>
      </c>
      <c r="H286" s="34">
        <v>0.22</v>
      </c>
      <c r="I286" s="34">
        <v>0.24</v>
      </c>
      <c r="J286" s="34">
        <v>0.28999999999999998</v>
      </c>
      <c r="K286" s="35">
        <v>0.21</v>
      </c>
      <c r="L286" s="34">
        <v>0.23</v>
      </c>
      <c r="M286" s="34">
        <v>0.24</v>
      </c>
      <c r="N286" s="34">
        <v>0.18</v>
      </c>
      <c r="O286" s="34">
        <v>0.27</v>
      </c>
      <c r="P286" s="34">
        <v>0.28999999999999998</v>
      </c>
      <c r="Q286" s="34">
        <v>0.25</v>
      </c>
      <c r="R286" s="34">
        <v>0.27</v>
      </c>
      <c r="S286" s="34">
        <v>0.28000000000000003</v>
      </c>
      <c r="T286" s="34">
        <v>0.28000000000000003</v>
      </c>
      <c r="U286" s="34">
        <v>0.31</v>
      </c>
      <c r="V286" s="34">
        <v>0.31</v>
      </c>
      <c r="W286" s="34">
        <v>0.33</v>
      </c>
      <c r="X286" s="34">
        <v>0.31</v>
      </c>
      <c r="Y286" s="35">
        <v>0.28999999999999998</v>
      </c>
      <c r="Z286" s="34">
        <v>0.17</v>
      </c>
      <c r="AA286" s="34">
        <v>0.16</v>
      </c>
      <c r="AB286" s="34">
        <v>0.48</v>
      </c>
      <c r="AC286" s="34">
        <v>0.79</v>
      </c>
      <c r="AD286" s="34">
        <v>0.73</v>
      </c>
      <c r="AE286" s="34">
        <v>0.78</v>
      </c>
      <c r="AF286" s="34">
        <v>0.79</v>
      </c>
      <c r="AG286" s="34">
        <v>0.73</v>
      </c>
      <c r="AH286" s="34">
        <v>0.83</v>
      </c>
      <c r="AI286" s="34">
        <v>0.79</v>
      </c>
      <c r="AJ286" s="34">
        <v>0.71</v>
      </c>
      <c r="AK286" s="34">
        <v>0.57999999999999996</v>
      </c>
      <c r="AL286" s="34">
        <v>0.57999999999999996</v>
      </c>
      <c r="AM286" s="35">
        <v>0.56999999999999995</v>
      </c>
      <c r="AN286" s="34">
        <v>0.7</v>
      </c>
      <c r="AO286" s="34">
        <v>0.97</v>
      </c>
      <c r="AP286" s="34">
        <v>1.08</v>
      </c>
      <c r="AQ286" s="34">
        <v>0.7</v>
      </c>
      <c r="AR286" s="34">
        <v>0.53</v>
      </c>
      <c r="AS286" s="34">
        <v>0.49</v>
      </c>
      <c r="AT286" s="37"/>
    </row>
    <row r="287" spans="1:46" x14ac:dyDescent="0.25">
      <c r="AT287" s="37"/>
    </row>
    <row r="288" spans="1:46" x14ac:dyDescent="0.25">
      <c r="A288" s="34" t="s">
        <v>2</v>
      </c>
      <c r="B288" s="34" t="s">
        <v>3</v>
      </c>
      <c r="C288" s="34">
        <v>46.78</v>
      </c>
      <c r="D288" s="34">
        <v>41.04</v>
      </c>
      <c r="E288" s="34">
        <v>48.55</v>
      </c>
      <c r="F288" s="34">
        <v>48.09</v>
      </c>
      <c r="G288" s="34">
        <v>45.66</v>
      </c>
      <c r="H288" s="34">
        <v>44.83</v>
      </c>
      <c r="I288" s="34">
        <v>44.18</v>
      </c>
      <c r="J288" s="34">
        <v>44.46</v>
      </c>
      <c r="K288" s="35">
        <v>44.77</v>
      </c>
      <c r="L288" s="34">
        <v>43.97</v>
      </c>
      <c r="M288" s="34">
        <v>46.56</v>
      </c>
      <c r="N288" s="34">
        <v>43.73</v>
      </c>
      <c r="O288" s="34">
        <v>41.1</v>
      </c>
      <c r="P288" s="34">
        <v>37.96</v>
      </c>
      <c r="Q288" s="34">
        <v>34.43</v>
      </c>
      <c r="R288" s="34">
        <v>31.84</v>
      </c>
      <c r="S288" s="34">
        <v>32.51</v>
      </c>
      <c r="T288" s="34">
        <v>29.58</v>
      </c>
      <c r="U288" s="34">
        <v>28.7</v>
      </c>
      <c r="V288" s="34">
        <v>33.44</v>
      </c>
      <c r="W288" s="34">
        <v>34.26</v>
      </c>
      <c r="X288" s="34">
        <v>38.659999999999997</v>
      </c>
      <c r="Y288" s="35">
        <v>42.74</v>
      </c>
      <c r="Z288" s="34">
        <v>45.62</v>
      </c>
      <c r="AA288" s="34">
        <v>45.22</v>
      </c>
      <c r="AB288" s="34">
        <v>32.35</v>
      </c>
      <c r="AC288" s="34">
        <v>24.48</v>
      </c>
      <c r="AD288" s="34">
        <v>22.44</v>
      </c>
      <c r="AE288" s="34">
        <v>21.97</v>
      </c>
      <c r="AF288" s="34">
        <v>15.21</v>
      </c>
      <c r="AG288" s="34">
        <v>23.81</v>
      </c>
      <c r="AH288" s="34">
        <v>19.63</v>
      </c>
      <c r="AI288" s="34">
        <v>24.95</v>
      </c>
      <c r="AJ288" s="34">
        <v>32.39</v>
      </c>
      <c r="AK288" s="34">
        <v>35.409999999999997</v>
      </c>
      <c r="AL288" s="34">
        <v>21.12</v>
      </c>
      <c r="AM288" s="35">
        <v>15.61</v>
      </c>
      <c r="AN288" s="34">
        <v>16.239999999999998</v>
      </c>
      <c r="AO288" s="34">
        <v>16.78</v>
      </c>
      <c r="AP288" s="34">
        <v>13.74</v>
      </c>
      <c r="AQ288" s="34">
        <v>32.659999999999997</v>
      </c>
      <c r="AR288" s="34">
        <v>30.98</v>
      </c>
      <c r="AS288" s="34">
        <v>31.31</v>
      </c>
      <c r="AT288" s="37"/>
    </row>
    <row r="289" spans="1:46" x14ac:dyDescent="0.25">
      <c r="A289" s="34" t="s">
        <v>4</v>
      </c>
      <c r="B289" s="34" t="s">
        <v>5</v>
      </c>
      <c r="C289" s="34">
        <v>5.85</v>
      </c>
      <c r="D289" s="34">
        <v>4.68</v>
      </c>
      <c r="E289" s="34">
        <v>4.58</v>
      </c>
      <c r="F289" s="34">
        <v>4.88</v>
      </c>
      <c r="G289" s="34">
        <v>5.9</v>
      </c>
      <c r="H289" s="34">
        <v>5.62</v>
      </c>
      <c r="I289" s="34">
        <v>5.82</v>
      </c>
      <c r="J289" s="34">
        <v>5.6</v>
      </c>
      <c r="K289" s="35">
        <v>5.03</v>
      </c>
      <c r="L289" s="34">
        <v>4.68</v>
      </c>
      <c r="M289" s="34">
        <v>3.44</v>
      </c>
      <c r="N289" s="34">
        <v>3.46</v>
      </c>
      <c r="O289" s="34">
        <v>3.85</v>
      </c>
      <c r="P289" s="34">
        <v>3.69</v>
      </c>
      <c r="Q289" s="34">
        <v>2.71</v>
      </c>
      <c r="R289" s="34">
        <v>1.9</v>
      </c>
      <c r="S289" s="34">
        <v>1.97</v>
      </c>
      <c r="T289" s="34">
        <v>1.62</v>
      </c>
      <c r="U289" s="34">
        <v>1.66</v>
      </c>
      <c r="V289" s="34">
        <v>2.16</v>
      </c>
      <c r="W289" s="34">
        <v>2.4</v>
      </c>
      <c r="X289" s="34">
        <v>3.16</v>
      </c>
      <c r="Y289" s="35">
        <v>3.78</v>
      </c>
      <c r="Z289" s="34">
        <v>4.32</v>
      </c>
      <c r="AA289" s="34">
        <v>5.68</v>
      </c>
      <c r="AB289" s="34">
        <v>8.23</v>
      </c>
      <c r="AC289" s="34">
        <v>7.58</v>
      </c>
      <c r="AD289" s="34">
        <v>8.27</v>
      </c>
      <c r="AE289" s="34">
        <v>8.35</v>
      </c>
      <c r="AF289" s="34">
        <v>5.74</v>
      </c>
      <c r="AG289" s="34">
        <v>7.61</v>
      </c>
      <c r="AH289" s="34">
        <v>5.75</v>
      </c>
      <c r="AI289" s="34">
        <v>7.17</v>
      </c>
      <c r="AJ289" s="34">
        <v>7.05</v>
      </c>
      <c r="AK289" s="34">
        <v>8.1999999999999993</v>
      </c>
      <c r="AL289" s="34">
        <v>5.71</v>
      </c>
      <c r="AM289" s="35">
        <v>3.51</v>
      </c>
      <c r="AN289" s="34">
        <v>3.64</v>
      </c>
      <c r="AO289" s="34">
        <v>3.48</v>
      </c>
      <c r="AP289" s="34">
        <v>4.57</v>
      </c>
      <c r="AQ289" s="34">
        <v>7.85</v>
      </c>
      <c r="AR289" s="34">
        <v>7.51</v>
      </c>
      <c r="AS289" s="34">
        <v>7.17</v>
      </c>
      <c r="AT289" s="37"/>
    </row>
    <row r="290" spans="1:46" x14ac:dyDescent="0.25">
      <c r="A290" s="34" t="s">
        <v>6</v>
      </c>
      <c r="B290" s="34" t="s">
        <v>7</v>
      </c>
      <c r="C290" s="34">
        <v>4.17</v>
      </c>
      <c r="D290" s="34">
        <v>5.46</v>
      </c>
      <c r="E290" s="34">
        <v>5.58</v>
      </c>
      <c r="F290" s="34">
        <v>5.33</v>
      </c>
      <c r="G290" s="34">
        <v>4.49</v>
      </c>
      <c r="H290" s="34">
        <v>4.72</v>
      </c>
      <c r="I290" s="34">
        <v>4.53</v>
      </c>
      <c r="J290" s="34">
        <v>4.5199999999999996</v>
      </c>
      <c r="K290" s="35">
        <v>5.1100000000000003</v>
      </c>
      <c r="L290" s="34">
        <v>6.12</v>
      </c>
      <c r="M290" s="34">
        <v>7.94</v>
      </c>
      <c r="N290" s="34">
        <v>7.16</v>
      </c>
      <c r="O290" s="34">
        <v>6.87</v>
      </c>
      <c r="P290" s="34">
        <v>7.69</v>
      </c>
      <c r="Q290" s="34">
        <v>10.119999999999999</v>
      </c>
      <c r="R290" s="34">
        <v>12.04</v>
      </c>
      <c r="S290" s="34">
        <v>12.29</v>
      </c>
      <c r="T290" s="34">
        <v>17.23</v>
      </c>
      <c r="U290" s="34">
        <v>15.48</v>
      </c>
      <c r="V290" s="34">
        <v>12.2</v>
      </c>
      <c r="W290" s="34">
        <v>11.91</v>
      </c>
      <c r="X290" s="34">
        <v>9.68</v>
      </c>
      <c r="Y290" s="35">
        <v>7.9</v>
      </c>
      <c r="Z290" s="34">
        <v>7.01</v>
      </c>
      <c r="AA290" s="34">
        <v>6.02</v>
      </c>
      <c r="AB290" s="34">
        <v>3.36</v>
      </c>
      <c r="AC290" s="34">
        <v>2.34</v>
      </c>
      <c r="AD290" s="34">
        <v>1.62</v>
      </c>
      <c r="AE290" s="34">
        <v>1.77</v>
      </c>
      <c r="AF290" s="34">
        <v>1.24</v>
      </c>
      <c r="AG290" s="34">
        <v>2.13</v>
      </c>
      <c r="AH290" s="34">
        <v>1.64</v>
      </c>
      <c r="AI290" s="34">
        <v>2.4</v>
      </c>
      <c r="AJ290" s="34">
        <v>2.52</v>
      </c>
      <c r="AK290" s="34">
        <v>2.9</v>
      </c>
      <c r="AL290" s="34">
        <v>1.54</v>
      </c>
      <c r="AM290" s="35">
        <v>1.19</v>
      </c>
      <c r="AN290" s="34">
        <v>1.18</v>
      </c>
      <c r="AO290" s="34">
        <v>1.1100000000000001</v>
      </c>
      <c r="AP290" s="34">
        <v>1.0900000000000001</v>
      </c>
      <c r="AQ290" s="34">
        <v>2.29</v>
      </c>
      <c r="AR290" s="34">
        <v>2.2799999999999998</v>
      </c>
      <c r="AS290" s="34">
        <v>2.5</v>
      </c>
      <c r="AT290" s="37"/>
    </row>
    <row r="291" spans="1:46" x14ac:dyDescent="0.25">
      <c r="A291" s="34" t="s">
        <v>8</v>
      </c>
      <c r="B291" s="34" t="s">
        <v>9</v>
      </c>
      <c r="C291" s="34">
        <v>0.78</v>
      </c>
      <c r="D291" s="34">
        <v>1.07</v>
      </c>
      <c r="E291" s="34">
        <v>0.89</v>
      </c>
      <c r="F291" s="34">
        <v>0.92</v>
      </c>
      <c r="G291" s="34">
        <v>0.84</v>
      </c>
      <c r="H291" s="34">
        <v>0.84</v>
      </c>
      <c r="I291" s="34">
        <v>0.89</v>
      </c>
      <c r="J291" s="34">
        <v>1</v>
      </c>
      <c r="K291" s="35">
        <v>0.97</v>
      </c>
      <c r="L291" s="34">
        <v>0.82</v>
      </c>
      <c r="M291" s="34">
        <v>0.8</v>
      </c>
      <c r="N291" s="34">
        <v>0.81</v>
      </c>
      <c r="O291" s="34">
        <v>0.74</v>
      </c>
      <c r="P291" s="34">
        <v>0.81</v>
      </c>
      <c r="Q291" s="34">
        <v>1.1100000000000001</v>
      </c>
      <c r="R291" s="34">
        <v>1.0900000000000001</v>
      </c>
      <c r="S291" s="34">
        <v>1.07</v>
      </c>
      <c r="T291" s="34">
        <v>1.32</v>
      </c>
      <c r="U291" s="34">
        <v>1.59</v>
      </c>
      <c r="V291" s="34">
        <v>1.88</v>
      </c>
      <c r="W291" s="34">
        <v>1.74</v>
      </c>
      <c r="X291" s="34">
        <v>1.62</v>
      </c>
      <c r="Y291" s="35">
        <v>1.89</v>
      </c>
      <c r="Z291" s="34">
        <v>1.8</v>
      </c>
      <c r="AA291" s="34">
        <v>1.92</v>
      </c>
      <c r="AB291" s="34">
        <v>1.1200000000000001</v>
      </c>
      <c r="AC291" s="34">
        <v>0.98</v>
      </c>
      <c r="AD291" s="34">
        <v>0.6</v>
      </c>
      <c r="AE291" s="34">
        <v>0.48</v>
      </c>
      <c r="AF291" s="34">
        <v>0.43</v>
      </c>
      <c r="AG291" s="34">
        <v>0.73</v>
      </c>
      <c r="AH291" s="34">
        <v>0.38</v>
      </c>
      <c r="AI291" s="34">
        <v>0.56999999999999995</v>
      </c>
      <c r="AJ291" s="34">
        <v>0.73</v>
      </c>
      <c r="AK291" s="34">
        <v>0.79</v>
      </c>
      <c r="AL291" s="34">
        <v>0.48</v>
      </c>
      <c r="AM291" s="35">
        <v>0.38</v>
      </c>
      <c r="AN291" s="34">
        <v>0.32</v>
      </c>
      <c r="AO291" s="34">
        <v>0.43</v>
      </c>
      <c r="AP291" s="34">
        <v>0.26</v>
      </c>
      <c r="AQ291" s="34">
        <v>0.59</v>
      </c>
      <c r="AR291" s="34">
        <v>0.66</v>
      </c>
      <c r="AS291" s="34">
        <v>0.46</v>
      </c>
      <c r="AT291" s="37"/>
    </row>
    <row r="292" spans="1:46" x14ac:dyDescent="0.25">
      <c r="A292" s="34" t="s">
        <v>10</v>
      </c>
      <c r="B292" s="34" t="s">
        <v>11</v>
      </c>
      <c r="C292" s="34">
        <v>0.13</v>
      </c>
      <c r="D292" s="34">
        <v>0.27</v>
      </c>
      <c r="E292" s="34">
        <v>0.16</v>
      </c>
      <c r="F292" s="34">
        <v>0.13</v>
      </c>
      <c r="G292" s="34">
        <v>0.2</v>
      </c>
      <c r="H292" s="34">
        <v>0.24</v>
      </c>
      <c r="I292" s="34">
        <v>0.26</v>
      </c>
      <c r="J292" s="34">
        <v>0.26</v>
      </c>
      <c r="K292" s="35">
        <v>0.31</v>
      </c>
      <c r="L292" s="34">
        <v>0.39</v>
      </c>
      <c r="M292" s="34">
        <v>0.28000000000000003</v>
      </c>
      <c r="N292" s="34">
        <v>0.37</v>
      </c>
      <c r="O292" s="34">
        <v>0.31</v>
      </c>
      <c r="P292" s="34">
        <v>0.43</v>
      </c>
      <c r="Q292" s="34">
        <v>0.38</v>
      </c>
      <c r="R292" s="34">
        <v>0.41</v>
      </c>
      <c r="S292" s="34">
        <v>0.3</v>
      </c>
      <c r="T292" s="34">
        <v>0.24</v>
      </c>
      <c r="U292" s="34">
        <v>0.26</v>
      </c>
      <c r="V292" s="34">
        <v>0.15</v>
      </c>
      <c r="W292" s="34">
        <v>0.17</v>
      </c>
      <c r="X292" s="34">
        <v>0.11</v>
      </c>
      <c r="Y292" s="35">
        <v>0.12</v>
      </c>
      <c r="Z292" s="34">
        <v>0.15</v>
      </c>
      <c r="AA292" s="34">
        <v>0.23</v>
      </c>
      <c r="AB292" s="34">
        <v>0.2</v>
      </c>
      <c r="AC292" s="34">
        <v>0.32</v>
      </c>
      <c r="AD292" s="34">
        <v>0.3</v>
      </c>
      <c r="AE292" s="34">
        <v>0.41</v>
      </c>
      <c r="AF292" s="34">
        <v>0.28000000000000003</v>
      </c>
      <c r="AG292" s="34">
        <v>0.55000000000000004</v>
      </c>
      <c r="AH292" s="34">
        <v>0.31</v>
      </c>
      <c r="AI292" s="34">
        <v>0.28000000000000003</v>
      </c>
      <c r="AJ292" s="34">
        <v>0.6</v>
      </c>
      <c r="AK292" s="34">
        <v>0.42</v>
      </c>
      <c r="AL292" s="34">
        <v>0.2</v>
      </c>
      <c r="AM292" s="35">
        <v>0.16</v>
      </c>
      <c r="AN292" s="34">
        <v>0.12</v>
      </c>
      <c r="AO292" s="34">
        <v>0.1</v>
      </c>
      <c r="AP292" s="34">
        <v>0.24</v>
      </c>
      <c r="AQ292" s="34">
        <v>0.53</v>
      </c>
      <c r="AR292" s="34">
        <v>0.43</v>
      </c>
      <c r="AS292" s="34">
        <v>0.27</v>
      </c>
      <c r="AT292" s="37"/>
    </row>
    <row r="293" spans="1:46" x14ac:dyDescent="0.25">
      <c r="A293" s="34" t="s">
        <v>12</v>
      </c>
      <c r="B293" s="34" t="s">
        <v>13</v>
      </c>
      <c r="C293" s="34">
        <v>16.510000000000002</v>
      </c>
      <c r="D293" s="34">
        <v>15.45</v>
      </c>
      <c r="E293" s="34">
        <v>14.31</v>
      </c>
      <c r="F293" s="34">
        <v>14.6</v>
      </c>
      <c r="G293" s="34">
        <v>15.16</v>
      </c>
      <c r="H293" s="34">
        <v>15.37</v>
      </c>
      <c r="I293" s="34">
        <v>15.62</v>
      </c>
      <c r="J293" s="34">
        <v>15.23</v>
      </c>
      <c r="K293" s="35">
        <v>15.83</v>
      </c>
      <c r="L293" s="34">
        <v>14.59</v>
      </c>
      <c r="M293" s="34">
        <v>13.89</v>
      </c>
      <c r="N293" s="34">
        <v>15.61</v>
      </c>
      <c r="O293" s="34">
        <v>15.73</v>
      </c>
      <c r="P293" s="34">
        <v>16.329999999999998</v>
      </c>
      <c r="Q293" s="34">
        <v>16.010000000000002</v>
      </c>
      <c r="R293" s="34">
        <v>15.59</v>
      </c>
      <c r="S293" s="34">
        <v>16.739999999999998</v>
      </c>
      <c r="T293" s="34">
        <v>14.02</v>
      </c>
      <c r="U293" s="34">
        <v>16.28</v>
      </c>
      <c r="V293" s="34">
        <v>19.32</v>
      </c>
      <c r="W293" s="34">
        <v>19.829999999999998</v>
      </c>
      <c r="X293" s="34">
        <v>20.350000000000001</v>
      </c>
      <c r="Y293" s="35">
        <v>20.170000000000002</v>
      </c>
      <c r="Z293" s="34">
        <v>19.600000000000001</v>
      </c>
      <c r="AA293" s="34">
        <v>18.149999999999999</v>
      </c>
      <c r="AB293" s="34">
        <v>14.7</v>
      </c>
      <c r="AC293" s="34">
        <v>9.5299999999999994</v>
      </c>
      <c r="AD293" s="34">
        <v>9.1300000000000008</v>
      </c>
      <c r="AE293" s="34">
        <v>8.31</v>
      </c>
      <c r="AF293" s="34">
        <v>5.76</v>
      </c>
      <c r="AG293" s="34">
        <v>9.26</v>
      </c>
      <c r="AH293" s="34">
        <v>7.08</v>
      </c>
      <c r="AI293" s="34">
        <v>9.35</v>
      </c>
      <c r="AJ293" s="34">
        <v>12.2</v>
      </c>
      <c r="AK293" s="34">
        <v>11.1</v>
      </c>
      <c r="AL293" s="34">
        <v>7.36</v>
      </c>
      <c r="AM293" s="35">
        <v>5.22</v>
      </c>
      <c r="AN293" s="34">
        <v>4.84</v>
      </c>
      <c r="AO293" s="34">
        <v>5.19</v>
      </c>
      <c r="AP293" s="34">
        <v>4.8099999999999996</v>
      </c>
      <c r="AQ293" s="34">
        <v>10.49</v>
      </c>
      <c r="AR293" s="34">
        <v>11.75</v>
      </c>
      <c r="AS293" s="34">
        <v>11.63</v>
      </c>
      <c r="AT293" s="37"/>
    </row>
    <row r="294" spans="1:46" x14ac:dyDescent="0.25">
      <c r="A294" s="34" t="s">
        <v>14</v>
      </c>
      <c r="B294" s="34" t="s">
        <v>15</v>
      </c>
      <c r="C294" s="34">
        <v>1.02</v>
      </c>
      <c r="D294" s="34">
        <v>1.2</v>
      </c>
      <c r="E294" s="34">
        <v>1.0900000000000001</v>
      </c>
      <c r="F294" s="34">
        <v>0.89</v>
      </c>
      <c r="G294" s="34">
        <v>1.1000000000000001</v>
      </c>
      <c r="H294" s="34">
        <v>1.18</v>
      </c>
      <c r="I294" s="34">
        <v>1.1399999999999999</v>
      </c>
      <c r="J294" s="34">
        <v>1.1499999999999999</v>
      </c>
      <c r="K294" s="35">
        <v>1.27</v>
      </c>
      <c r="L294" s="34">
        <v>1.17</v>
      </c>
      <c r="M294" s="34">
        <v>0.98</v>
      </c>
      <c r="N294" s="34">
        <v>1.02</v>
      </c>
      <c r="O294" s="34">
        <v>1.1399999999999999</v>
      </c>
      <c r="P294" s="34">
        <v>1.1299999999999999</v>
      </c>
      <c r="Q294" s="34">
        <v>1.0900000000000001</v>
      </c>
      <c r="R294" s="34">
        <v>0.97</v>
      </c>
      <c r="S294" s="34">
        <v>1.02</v>
      </c>
      <c r="T294" s="34">
        <v>1.05</v>
      </c>
      <c r="U294" s="34">
        <v>1.1499999999999999</v>
      </c>
      <c r="V294" s="34">
        <v>1.1599999999999999</v>
      </c>
      <c r="W294" s="34">
        <v>1.23</v>
      </c>
      <c r="X294" s="34">
        <v>1.1599999999999999</v>
      </c>
      <c r="Y294" s="35">
        <v>1.3</v>
      </c>
      <c r="Z294" s="34">
        <v>1.36</v>
      </c>
      <c r="AA294" s="34">
        <v>1.49</v>
      </c>
      <c r="AB294" s="34">
        <v>1.39</v>
      </c>
      <c r="AC294" s="34">
        <v>0.92</v>
      </c>
      <c r="AD294" s="34">
        <v>0.83</v>
      </c>
      <c r="AE294" s="34">
        <v>0.83</v>
      </c>
      <c r="AF294" s="34">
        <v>0.69</v>
      </c>
      <c r="AG294" s="34">
        <v>0.89</v>
      </c>
      <c r="AH294" s="34">
        <v>0.73</v>
      </c>
      <c r="AI294" s="34">
        <v>0.73</v>
      </c>
      <c r="AJ294" s="34">
        <v>0.92</v>
      </c>
      <c r="AK294" s="34">
        <v>0.88</v>
      </c>
      <c r="AL294" s="34">
        <v>0.39</v>
      </c>
      <c r="AM294" s="35">
        <v>0.43</v>
      </c>
      <c r="AN294" s="34">
        <v>0.3</v>
      </c>
      <c r="AO294" s="34">
        <v>0.46</v>
      </c>
      <c r="AP294" s="34">
        <v>0.43</v>
      </c>
      <c r="AQ294" s="34">
        <v>0.76</v>
      </c>
      <c r="AR294" s="34">
        <v>0.66</v>
      </c>
      <c r="AS294" s="34">
        <v>0.74</v>
      </c>
      <c r="AT294" s="37"/>
    </row>
    <row r="295" spans="1:46" x14ac:dyDescent="0.25">
      <c r="A295" s="34" t="s">
        <v>16</v>
      </c>
      <c r="B295" s="34" t="s">
        <v>17</v>
      </c>
      <c r="C295" s="34">
        <v>0.41</v>
      </c>
      <c r="D295" s="34">
        <v>0.8</v>
      </c>
      <c r="E295" s="34">
        <v>0.69</v>
      </c>
      <c r="F295" s="34">
        <v>0.44</v>
      </c>
      <c r="G295" s="34">
        <v>0.46</v>
      </c>
      <c r="H295" s="34">
        <v>0.46</v>
      </c>
      <c r="I295" s="34">
        <v>0.63</v>
      </c>
      <c r="J295" s="34">
        <v>0.63</v>
      </c>
      <c r="K295" s="35">
        <v>0.64</v>
      </c>
      <c r="L295" s="34">
        <v>0.41</v>
      </c>
      <c r="M295" s="34">
        <v>0.78</v>
      </c>
      <c r="N295" s="34">
        <v>0.42</v>
      </c>
      <c r="O295" s="34">
        <v>0.38</v>
      </c>
      <c r="P295" s="34">
        <v>0.39</v>
      </c>
      <c r="Q295" s="34">
        <v>0.22</v>
      </c>
      <c r="R295" s="34">
        <v>0.16</v>
      </c>
      <c r="S295" s="34">
        <v>0.17</v>
      </c>
      <c r="T295" s="34">
        <v>0.11</v>
      </c>
      <c r="U295" s="34">
        <v>0.13</v>
      </c>
      <c r="V295" s="34">
        <v>0.18</v>
      </c>
      <c r="W295" s="34">
        <v>0.19</v>
      </c>
      <c r="X295" s="34">
        <v>0.17</v>
      </c>
      <c r="Y295" s="35">
        <v>0.21</v>
      </c>
      <c r="Z295" s="34">
        <v>0.2</v>
      </c>
      <c r="AA295" s="34">
        <v>0.27</v>
      </c>
      <c r="AB295" s="34">
        <v>0.35</v>
      </c>
      <c r="AC295" s="34">
        <v>0.8</v>
      </c>
      <c r="AD295" s="34">
        <v>1.18</v>
      </c>
      <c r="AE295" s="34">
        <v>1.49</v>
      </c>
      <c r="AF295" s="34">
        <v>1.01</v>
      </c>
      <c r="AG295" s="34">
        <v>1.36</v>
      </c>
      <c r="AH295" s="34">
        <v>0.82</v>
      </c>
      <c r="AI295" s="34">
        <v>1.02</v>
      </c>
      <c r="AJ295" s="34">
        <v>1.27</v>
      </c>
      <c r="AK295" s="34">
        <v>0.92</v>
      </c>
      <c r="AL295" s="34">
        <v>0.79</v>
      </c>
      <c r="AM295" s="35">
        <v>0.5</v>
      </c>
      <c r="AN295" s="34">
        <v>0.61</v>
      </c>
      <c r="AO295" s="34">
        <v>0.57999999999999996</v>
      </c>
      <c r="AP295" s="34">
        <v>0.78</v>
      </c>
      <c r="AQ295" s="34">
        <v>1.1000000000000001</v>
      </c>
      <c r="AR295" s="34">
        <v>0.84</v>
      </c>
      <c r="AS295" s="34">
        <v>0.94</v>
      </c>
      <c r="AT295" s="37"/>
    </row>
    <row r="296" spans="1:46" x14ac:dyDescent="0.25">
      <c r="A296" s="34" t="s">
        <v>18</v>
      </c>
      <c r="B296" s="34" t="s">
        <v>19</v>
      </c>
      <c r="C296" s="34">
        <v>0.39</v>
      </c>
      <c r="D296" s="34">
        <v>0.5</v>
      </c>
      <c r="E296" s="34">
        <v>0.41</v>
      </c>
      <c r="F296" s="34">
        <v>0.32</v>
      </c>
      <c r="G296" s="34">
        <v>0.4</v>
      </c>
      <c r="H296" s="34">
        <v>0.44</v>
      </c>
      <c r="I296" s="34">
        <v>0.61</v>
      </c>
      <c r="J296" s="34">
        <v>0.64</v>
      </c>
      <c r="K296" s="35">
        <v>0.51</v>
      </c>
      <c r="L296" s="34">
        <v>0.38</v>
      </c>
      <c r="M296" s="34">
        <v>0.41</v>
      </c>
      <c r="N296" s="34">
        <v>0.22</v>
      </c>
      <c r="O296" s="34">
        <v>0.22</v>
      </c>
      <c r="P296" s="34">
        <v>0.3</v>
      </c>
      <c r="Q296" s="34">
        <v>0.34</v>
      </c>
      <c r="R296" s="34">
        <v>0.15</v>
      </c>
      <c r="S296" s="34">
        <v>0.14000000000000001</v>
      </c>
      <c r="T296" s="34">
        <v>0.09</v>
      </c>
      <c r="U296" s="34">
        <v>0.12</v>
      </c>
      <c r="V296" s="34">
        <v>0.16</v>
      </c>
      <c r="W296" s="34">
        <v>0.2</v>
      </c>
      <c r="X296" s="34">
        <v>0.18</v>
      </c>
      <c r="Y296" s="35">
        <v>0.22</v>
      </c>
      <c r="Z296" s="34">
        <v>0.24</v>
      </c>
      <c r="AA296" s="34">
        <v>0.21</v>
      </c>
      <c r="AB296" s="34">
        <v>0.5</v>
      </c>
      <c r="AC296" s="34">
        <v>0.93</v>
      </c>
      <c r="AD296" s="34">
        <v>1.07</v>
      </c>
      <c r="AE296" s="34">
        <v>1.45</v>
      </c>
      <c r="AF296" s="34">
        <v>1.35</v>
      </c>
      <c r="AG296" s="34">
        <v>1.67</v>
      </c>
      <c r="AH296" s="34">
        <v>0.97</v>
      </c>
      <c r="AI296" s="34">
        <v>1.23</v>
      </c>
      <c r="AJ296" s="34">
        <v>1.23</v>
      </c>
      <c r="AK296" s="34">
        <v>1.3</v>
      </c>
      <c r="AL296" s="34">
        <v>0.68</v>
      </c>
      <c r="AM296" s="35">
        <v>0.49</v>
      </c>
      <c r="AN296" s="34">
        <v>0.46</v>
      </c>
      <c r="AO296" s="34">
        <v>0.51</v>
      </c>
      <c r="AP296" s="34">
        <v>0.83</v>
      </c>
      <c r="AQ296" s="34">
        <v>1.35</v>
      </c>
      <c r="AR296" s="34">
        <v>0.91</v>
      </c>
      <c r="AS296" s="34">
        <v>0.76</v>
      </c>
      <c r="AT296" s="37"/>
    </row>
    <row r="297" spans="1:46" x14ac:dyDescent="0.25">
      <c r="A297" s="34" t="s">
        <v>20</v>
      </c>
      <c r="B297" s="34" t="s">
        <v>21</v>
      </c>
      <c r="C297" s="34">
        <v>3.14</v>
      </c>
      <c r="D297" s="34">
        <v>2.48</v>
      </c>
      <c r="E297" s="34">
        <v>2.42</v>
      </c>
      <c r="F297" s="34">
        <v>2.85</v>
      </c>
      <c r="G297" s="34">
        <v>3.11</v>
      </c>
      <c r="H297" s="34">
        <v>3.37</v>
      </c>
      <c r="I297" s="34">
        <v>3.05</v>
      </c>
      <c r="J297" s="34">
        <v>3.18</v>
      </c>
      <c r="K297" s="35">
        <v>2.95</v>
      </c>
      <c r="L297" s="34">
        <v>2.7</v>
      </c>
      <c r="M297" s="34">
        <v>2.16</v>
      </c>
      <c r="N297" s="34">
        <v>1.99</v>
      </c>
      <c r="O297" s="34">
        <v>2.37</v>
      </c>
      <c r="P297" s="34">
        <v>2.23</v>
      </c>
      <c r="Q297" s="34">
        <v>1.8</v>
      </c>
      <c r="R297" s="34">
        <v>1.5</v>
      </c>
      <c r="S297" s="34">
        <v>1.4</v>
      </c>
      <c r="T297" s="34">
        <v>1.1399999999999999</v>
      </c>
      <c r="U297" s="34">
        <v>1.32</v>
      </c>
      <c r="V297" s="34">
        <v>1.43</v>
      </c>
      <c r="W297" s="34">
        <v>1.49</v>
      </c>
      <c r="X297" s="34">
        <v>1.61</v>
      </c>
      <c r="Y297" s="35">
        <v>1.73</v>
      </c>
      <c r="Z297" s="34">
        <v>1.59</v>
      </c>
      <c r="AA297" s="34">
        <v>1.82</v>
      </c>
      <c r="AB297" s="34">
        <v>2.82</v>
      </c>
      <c r="AC297" s="34">
        <v>2.54</v>
      </c>
      <c r="AD297" s="34">
        <v>3.09</v>
      </c>
      <c r="AE297" s="34">
        <v>3.28</v>
      </c>
      <c r="AF297" s="34">
        <v>2.33</v>
      </c>
      <c r="AG297" s="34">
        <v>3.35</v>
      </c>
      <c r="AH297" s="34">
        <v>2.4700000000000002</v>
      </c>
      <c r="AI297" s="34">
        <v>3.1</v>
      </c>
      <c r="AJ297" s="34">
        <v>3.54</v>
      </c>
      <c r="AK297" s="34">
        <v>2.96</v>
      </c>
      <c r="AL297" s="34">
        <v>1.39</v>
      </c>
      <c r="AM297" s="35">
        <v>1.18</v>
      </c>
      <c r="AN297" s="34">
        <v>1.17</v>
      </c>
      <c r="AO297" s="34">
        <v>0.98</v>
      </c>
      <c r="AP297" s="34">
        <v>0.98</v>
      </c>
      <c r="AQ297" s="34">
        <v>1.86</v>
      </c>
      <c r="AR297" s="34">
        <v>1.62</v>
      </c>
      <c r="AS297" s="34">
        <v>1.63</v>
      </c>
      <c r="AT297" s="37"/>
    </row>
    <row r="298" spans="1:46" x14ac:dyDescent="0.25">
      <c r="A298" s="34" t="s">
        <v>22</v>
      </c>
      <c r="B298" s="34" t="s">
        <v>23</v>
      </c>
      <c r="C298" s="34">
        <v>1.38</v>
      </c>
      <c r="D298" s="34">
        <v>1.76</v>
      </c>
      <c r="E298" s="34">
        <v>1.54</v>
      </c>
      <c r="F298" s="34">
        <v>1.49</v>
      </c>
      <c r="G298" s="34">
        <v>1.36</v>
      </c>
      <c r="H298" s="34">
        <v>1.46</v>
      </c>
      <c r="I298" s="34">
        <v>1.51</v>
      </c>
      <c r="J298" s="34">
        <v>1.61</v>
      </c>
      <c r="K298" s="35">
        <v>1.74</v>
      </c>
      <c r="L298" s="34">
        <v>2.5299999999999998</v>
      </c>
      <c r="M298" s="34">
        <v>2.37</v>
      </c>
      <c r="N298" s="34">
        <v>2.85</v>
      </c>
      <c r="O298" s="34">
        <v>2.68</v>
      </c>
      <c r="P298" s="34">
        <v>2.97</v>
      </c>
      <c r="Q298" s="34">
        <v>3.03</v>
      </c>
      <c r="R298" s="34">
        <v>3.45</v>
      </c>
      <c r="S298" s="34">
        <v>3.01</v>
      </c>
      <c r="T298" s="34">
        <v>3.41</v>
      </c>
      <c r="U298" s="34">
        <v>3.25</v>
      </c>
      <c r="V298" s="34">
        <v>2.4500000000000002</v>
      </c>
      <c r="W298" s="34">
        <v>2.4500000000000002</v>
      </c>
      <c r="X298" s="34">
        <v>2.09</v>
      </c>
      <c r="Y298" s="35">
        <v>1.55</v>
      </c>
      <c r="Z298" s="34">
        <v>1.29</v>
      </c>
      <c r="AA298" s="34">
        <v>1.43</v>
      </c>
      <c r="AB298" s="34">
        <v>1.48</v>
      </c>
      <c r="AC298" s="34">
        <v>1.05</v>
      </c>
      <c r="AD298" s="34">
        <v>1.06</v>
      </c>
      <c r="AE298" s="34">
        <v>1</v>
      </c>
      <c r="AF298" s="34">
        <v>0.82</v>
      </c>
      <c r="AG298" s="34">
        <v>1.1499999999999999</v>
      </c>
      <c r="AH298" s="34">
        <v>0.68</v>
      </c>
      <c r="AI298" s="34">
        <v>1.1200000000000001</v>
      </c>
      <c r="AJ298" s="34">
        <v>1.1599999999999999</v>
      </c>
      <c r="AK298" s="34">
        <v>1.27</v>
      </c>
      <c r="AL298" s="34">
        <v>0.64</v>
      </c>
      <c r="AM298" s="35">
        <v>0.56000000000000005</v>
      </c>
      <c r="AN298" s="34">
        <v>0.55000000000000004</v>
      </c>
      <c r="AO298" s="34">
        <v>0.4</v>
      </c>
      <c r="AP298" s="34">
        <v>0.47</v>
      </c>
      <c r="AQ298" s="34">
        <v>1.01</v>
      </c>
      <c r="AR298" s="34">
        <v>1.1399999999999999</v>
      </c>
      <c r="AS298" s="34">
        <v>0.81</v>
      </c>
      <c r="AT298" s="37"/>
    </row>
    <row r="299" spans="1:46" x14ac:dyDescent="0.25">
      <c r="A299" s="34" t="s">
        <v>24</v>
      </c>
      <c r="B299" s="34" t="s">
        <v>25</v>
      </c>
      <c r="C299" s="34">
        <v>0.32</v>
      </c>
      <c r="D299" s="34">
        <v>0.45</v>
      </c>
      <c r="E299" s="34">
        <v>0.3</v>
      </c>
      <c r="F299" s="34">
        <v>0.22</v>
      </c>
      <c r="G299" s="34">
        <v>0.32</v>
      </c>
      <c r="H299" s="34">
        <v>0.27</v>
      </c>
      <c r="I299" s="34">
        <v>0.3</v>
      </c>
      <c r="J299" s="34">
        <v>0.25</v>
      </c>
      <c r="K299" s="35">
        <v>0.21</v>
      </c>
      <c r="L299" s="34">
        <v>0.19</v>
      </c>
      <c r="M299" s="34">
        <v>0.28000000000000003</v>
      </c>
      <c r="N299" s="34">
        <v>0.21</v>
      </c>
      <c r="O299" s="34">
        <v>0.24</v>
      </c>
      <c r="P299" s="34">
        <v>0.23</v>
      </c>
      <c r="Q299" s="34">
        <v>0.16</v>
      </c>
      <c r="R299" s="34">
        <v>0.16</v>
      </c>
      <c r="S299" s="34">
        <v>0.14000000000000001</v>
      </c>
      <c r="T299" s="34">
        <v>0.09</v>
      </c>
      <c r="U299" s="34">
        <v>0.13</v>
      </c>
      <c r="V299" s="34">
        <v>0.14000000000000001</v>
      </c>
      <c r="W299" s="34">
        <v>0.17</v>
      </c>
      <c r="X299" s="34">
        <v>0.19</v>
      </c>
      <c r="Y299" s="35">
        <v>0.22</v>
      </c>
      <c r="Z299" s="34">
        <v>0.22</v>
      </c>
      <c r="AA299" s="34">
        <v>0.18</v>
      </c>
      <c r="AB299" s="34">
        <v>0.69</v>
      </c>
      <c r="AC299" s="34">
        <v>1.52</v>
      </c>
      <c r="AD299" s="34">
        <v>1.68</v>
      </c>
      <c r="AE299" s="34">
        <v>1.66</v>
      </c>
      <c r="AF299" s="34">
        <v>1.41</v>
      </c>
      <c r="AG299" s="34">
        <v>1.63</v>
      </c>
      <c r="AH299" s="34">
        <v>1.1599999999999999</v>
      </c>
      <c r="AI299" s="34">
        <v>1.44</v>
      </c>
      <c r="AJ299" s="34">
        <v>1.32</v>
      </c>
      <c r="AK299" s="34">
        <v>1.03</v>
      </c>
      <c r="AL299" s="34">
        <v>0.7</v>
      </c>
      <c r="AM299" s="35">
        <v>0.54</v>
      </c>
      <c r="AN299" s="34">
        <v>0.7</v>
      </c>
      <c r="AO299" s="34">
        <v>0.63</v>
      </c>
      <c r="AP299" s="34">
        <v>0.94</v>
      </c>
      <c r="AQ299" s="34">
        <v>1.27</v>
      </c>
      <c r="AR299" s="34">
        <v>0.85</v>
      </c>
      <c r="AS299" s="34">
        <v>0.82</v>
      </c>
      <c r="AT299" s="37"/>
    </row>
    <row r="300" spans="1:46" x14ac:dyDescent="0.25">
      <c r="A300" s="34" t="s">
        <v>26</v>
      </c>
      <c r="B300" s="34" t="s">
        <v>27</v>
      </c>
      <c r="C300" s="34">
        <v>0.12</v>
      </c>
      <c r="D300" s="34">
        <v>0.23</v>
      </c>
      <c r="E300" s="34">
        <v>0.2</v>
      </c>
      <c r="F300" s="34">
        <v>0.11</v>
      </c>
      <c r="G300" s="34">
        <v>0.17</v>
      </c>
      <c r="H300" s="34">
        <v>0.19</v>
      </c>
      <c r="I300" s="34">
        <v>0.24</v>
      </c>
      <c r="J300" s="34">
        <v>0.22</v>
      </c>
      <c r="K300" s="35">
        <v>0.28000000000000003</v>
      </c>
      <c r="L300" s="34">
        <v>0.31</v>
      </c>
      <c r="M300" s="34">
        <v>0.15</v>
      </c>
      <c r="N300" s="34">
        <v>0.27</v>
      </c>
      <c r="O300" s="34">
        <v>0.36</v>
      </c>
      <c r="P300" s="34">
        <v>0.31</v>
      </c>
      <c r="Q300" s="34">
        <v>0.26</v>
      </c>
      <c r="R300" s="34">
        <v>0.27</v>
      </c>
      <c r="S300" s="34">
        <v>0.24</v>
      </c>
      <c r="T300" s="34">
        <v>0.19</v>
      </c>
      <c r="U300" s="34">
        <v>0.21</v>
      </c>
      <c r="V300" s="34">
        <v>0.12</v>
      </c>
      <c r="W300" s="34">
        <v>0.13</v>
      </c>
      <c r="X300" s="34">
        <v>0.14000000000000001</v>
      </c>
      <c r="Y300" s="35">
        <v>0.09</v>
      </c>
      <c r="Z300" s="34">
        <v>0.1</v>
      </c>
      <c r="AA300" s="34">
        <v>0.11</v>
      </c>
      <c r="AB300" s="34">
        <v>0.15</v>
      </c>
      <c r="AC300" s="34">
        <v>0.24</v>
      </c>
      <c r="AD300" s="34">
        <v>0.28999999999999998</v>
      </c>
      <c r="AE300" s="34">
        <v>0.49</v>
      </c>
      <c r="AF300" s="34">
        <v>0.37</v>
      </c>
      <c r="AG300" s="34">
        <v>0.59</v>
      </c>
      <c r="AH300" s="34">
        <v>0.39</v>
      </c>
      <c r="AI300" s="34">
        <v>0.38</v>
      </c>
      <c r="AJ300" s="34">
        <v>0.32</v>
      </c>
      <c r="AK300" s="34">
        <v>0.39</v>
      </c>
      <c r="AL300" s="34">
        <v>0.2</v>
      </c>
      <c r="AM300" s="35">
        <v>0.17</v>
      </c>
      <c r="AN300" s="34">
        <v>0.09</v>
      </c>
      <c r="AO300" s="34">
        <v>0.14000000000000001</v>
      </c>
      <c r="AP300" s="34">
        <v>0.21</v>
      </c>
      <c r="AQ300" s="34">
        <v>0.36</v>
      </c>
      <c r="AR300" s="34">
        <v>0.23</v>
      </c>
      <c r="AS300" s="34">
        <v>0.3</v>
      </c>
      <c r="AT300" s="37"/>
    </row>
    <row r="301" spans="1:46" x14ac:dyDescent="0.25">
      <c r="A301" s="34" t="s">
        <v>28</v>
      </c>
      <c r="B301" s="34" t="s">
        <v>29</v>
      </c>
      <c r="C301" s="34">
        <v>0.32</v>
      </c>
      <c r="D301" s="34">
        <v>0.43</v>
      </c>
      <c r="E301" s="34">
        <v>0.28000000000000003</v>
      </c>
      <c r="F301" s="34">
        <v>0.33</v>
      </c>
      <c r="G301" s="34">
        <v>0.47</v>
      </c>
      <c r="H301" s="34">
        <v>0.33</v>
      </c>
      <c r="I301" s="34">
        <v>0.39</v>
      </c>
      <c r="J301" s="34">
        <v>0.37</v>
      </c>
      <c r="K301" s="35">
        <v>0.39</v>
      </c>
      <c r="L301" s="34">
        <v>0.43</v>
      </c>
      <c r="M301" s="34">
        <v>0.34</v>
      </c>
      <c r="N301" s="34">
        <v>0.3</v>
      </c>
      <c r="O301" s="34">
        <v>0.39</v>
      </c>
      <c r="P301" s="34">
        <v>0.39</v>
      </c>
      <c r="Q301" s="34">
        <v>0.27</v>
      </c>
      <c r="R301" s="34">
        <v>0.24</v>
      </c>
      <c r="S301" s="34">
        <v>0.21</v>
      </c>
      <c r="T301" s="34">
        <v>0.19</v>
      </c>
      <c r="U301" s="34">
        <v>0.19</v>
      </c>
      <c r="V301" s="34">
        <v>0.21</v>
      </c>
      <c r="W301" s="34">
        <v>0.21</v>
      </c>
      <c r="X301" s="34">
        <v>0.27</v>
      </c>
      <c r="Y301" s="35">
        <v>0.35</v>
      </c>
      <c r="Z301" s="34">
        <v>0.34</v>
      </c>
      <c r="AA301" s="34">
        <v>0.28999999999999998</v>
      </c>
      <c r="AB301" s="34">
        <v>0.66</v>
      </c>
      <c r="AC301" s="34">
        <v>0.8</v>
      </c>
      <c r="AD301" s="34">
        <v>1.04</v>
      </c>
      <c r="AE301" s="34">
        <v>1.03</v>
      </c>
      <c r="AF301" s="34">
        <v>0.68</v>
      </c>
      <c r="AG301" s="34">
        <v>1.1100000000000001</v>
      </c>
      <c r="AH301" s="34">
        <v>0.68</v>
      </c>
      <c r="AI301" s="34">
        <v>0.82</v>
      </c>
      <c r="AJ301" s="34">
        <v>0.79</v>
      </c>
      <c r="AK301" s="34">
        <v>0.6</v>
      </c>
      <c r="AL301" s="34">
        <v>0.38</v>
      </c>
      <c r="AM301" s="35">
        <v>0.28999999999999998</v>
      </c>
      <c r="AN301" s="34">
        <v>0.34</v>
      </c>
      <c r="AO301" s="34">
        <v>0.47</v>
      </c>
      <c r="AP301" s="34">
        <v>0.35</v>
      </c>
      <c r="AQ301" s="34">
        <v>0.61</v>
      </c>
      <c r="AR301" s="34">
        <v>0.39</v>
      </c>
      <c r="AS301" s="34">
        <v>0.36</v>
      </c>
      <c r="AT301" s="37"/>
    </row>
    <row r="302" spans="1:46" x14ac:dyDescent="0.25">
      <c r="A302" s="34" t="s">
        <v>30</v>
      </c>
      <c r="B302" s="34" t="s">
        <v>31</v>
      </c>
      <c r="C302" s="34">
        <v>0.26</v>
      </c>
      <c r="D302" s="34">
        <v>0.36</v>
      </c>
      <c r="E302" s="34">
        <v>0.25</v>
      </c>
      <c r="F302" s="34">
        <v>0.2</v>
      </c>
      <c r="G302" s="34">
        <v>0.23</v>
      </c>
      <c r="H302" s="34">
        <v>0.28999999999999998</v>
      </c>
      <c r="I302" s="34">
        <v>0.27</v>
      </c>
      <c r="J302" s="34">
        <v>0.36</v>
      </c>
      <c r="K302" s="35">
        <v>0.34</v>
      </c>
      <c r="L302" s="34">
        <v>0.31</v>
      </c>
      <c r="M302" s="34">
        <v>0.22</v>
      </c>
      <c r="N302" s="34">
        <v>0.11</v>
      </c>
      <c r="O302" s="34">
        <v>0.2</v>
      </c>
      <c r="P302" s="34">
        <v>0.19</v>
      </c>
      <c r="Q302" s="34">
        <v>0.17</v>
      </c>
      <c r="R302" s="34">
        <v>0.14000000000000001</v>
      </c>
      <c r="S302" s="34">
        <v>0.15</v>
      </c>
      <c r="T302" s="34">
        <v>0.11</v>
      </c>
      <c r="U302" s="34">
        <v>0.13</v>
      </c>
      <c r="V302" s="34">
        <v>0.13</v>
      </c>
      <c r="W302" s="34">
        <v>0.15</v>
      </c>
      <c r="X302" s="34">
        <v>0.13</v>
      </c>
      <c r="Y302" s="35">
        <v>0.19</v>
      </c>
      <c r="Z302" s="34">
        <v>0.19</v>
      </c>
      <c r="AA302" s="34">
        <v>0.22</v>
      </c>
      <c r="AB302" s="34">
        <v>0.38</v>
      </c>
      <c r="AC302" s="34">
        <v>0.37</v>
      </c>
      <c r="AD302" s="34">
        <v>0.59</v>
      </c>
      <c r="AE302" s="34">
        <v>0.54</v>
      </c>
      <c r="AF302" s="34">
        <v>0.38</v>
      </c>
      <c r="AG302" s="34">
        <v>0.57999999999999996</v>
      </c>
      <c r="AH302" s="34">
        <v>0.49</v>
      </c>
      <c r="AI302" s="34">
        <v>0.37</v>
      </c>
      <c r="AJ302" s="34">
        <v>0.49</v>
      </c>
      <c r="AK302" s="34">
        <v>0.45</v>
      </c>
      <c r="AL302" s="34">
        <v>0.32</v>
      </c>
      <c r="AM302" s="35">
        <v>0.21</v>
      </c>
      <c r="AN302" s="34">
        <v>0.22</v>
      </c>
      <c r="AO302" s="34">
        <v>0.25</v>
      </c>
      <c r="AP302" s="34">
        <v>0.27</v>
      </c>
      <c r="AQ302" s="34">
        <v>0.38</v>
      </c>
      <c r="AR302" s="34">
        <v>0.31</v>
      </c>
      <c r="AS302" s="34">
        <v>0.36</v>
      </c>
      <c r="AT302" s="37"/>
    </row>
    <row r="303" spans="1:46" x14ac:dyDescent="0.25">
      <c r="A303" s="35" t="s">
        <v>32</v>
      </c>
      <c r="B303" s="35" t="s">
        <v>33</v>
      </c>
      <c r="C303" s="34">
        <v>0</v>
      </c>
      <c r="D303" s="34">
        <v>0</v>
      </c>
      <c r="E303" s="34">
        <v>0</v>
      </c>
      <c r="F303" s="34">
        <v>0</v>
      </c>
      <c r="G303" s="34">
        <v>0</v>
      </c>
      <c r="H303" s="34">
        <v>0</v>
      </c>
      <c r="I303" s="34">
        <v>0</v>
      </c>
      <c r="J303" s="34">
        <v>0</v>
      </c>
      <c r="K303" s="35">
        <v>0</v>
      </c>
      <c r="L303" s="34">
        <v>0</v>
      </c>
      <c r="M303" s="34">
        <v>0</v>
      </c>
      <c r="N303" s="34">
        <v>0</v>
      </c>
      <c r="O303" s="34">
        <v>0</v>
      </c>
      <c r="P303" s="34">
        <v>0</v>
      </c>
      <c r="Q303" s="34">
        <v>0</v>
      </c>
      <c r="R303" s="34">
        <v>0</v>
      </c>
      <c r="S303" s="34">
        <v>0</v>
      </c>
      <c r="T303" s="34">
        <v>0</v>
      </c>
      <c r="U303" s="34">
        <v>0</v>
      </c>
      <c r="V303" s="34">
        <v>0</v>
      </c>
      <c r="W303" s="34">
        <v>0</v>
      </c>
      <c r="X303" s="34">
        <v>0</v>
      </c>
      <c r="Y303" s="35">
        <v>0</v>
      </c>
      <c r="Z303" s="34">
        <v>0</v>
      </c>
      <c r="AA303" s="34">
        <v>0</v>
      </c>
      <c r="AB303" s="34">
        <v>0</v>
      </c>
      <c r="AC303" s="34">
        <v>0</v>
      </c>
      <c r="AD303" s="34">
        <v>0</v>
      </c>
      <c r="AE303" s="34">
        <v>0</v>
      </c>
      <c r="AF303" s="34">
        <v>0</v>
      </c>
      <c r="AG303" s="34">
        <v>0</v>
      </c>
      <c r="AH303" s="34">
        <v>0</v>
      </c>
      <c r="AI303" s="34">
        <v>0</v>
      </c>
      <c r="AJ303" s="34">
        <v>0</v>
      </c>
      <c r="AK303" s="34">
        <v>0</v>
      </c>
      <c r="AL303" s="34">
        <v>0</v>
      </c>
      <c r="AM303" s="35">
        <v>0</v>
      </c>
      <c r="AN303" s="34">
        <v>0</v>
      </c>
      <c r="AO303" s="34">
        <v>0</v>
      </c>
      <c r="AP303" s="34">
        <v>0</v>
      </c>
      <c r="AQ303" s="34">
        <v>0</v>
      </c>
      <c r="AR303" s="34">
        <v>0</v>
      </c>
      <c r="AS303" s="34">
        <v>0</v>
      </c>
      <c r="AT303" s="37"/>
    </row>
    <row r="304" spans="1:46" x14ac:dyDescent="0.25">
      <c r="A304" s="34" t="s">
        <v>34</v>
      </c>
      <c r="B304" s="34" t="s">
        <v>35</v>
      </c>
      <c r="C304" s="34">
        <v>5.6</v>
      </c>
      <c r="D304" s="34">
        <v>6.05</v>
      </c>
      <c r="E304" s="34">
        <v>5.25</v>
      </c>
      <c r="F304" s="34">
        <v>5.98</v>
      </c>
      <c r="G304" s="34">
        <v>6.31</v>
      </c>
      <c r="H304" s="34">
        <v>5.97</v>
      </c>
      <c r="I304" s="34">
        <v>5.57</v>
      </c>
      <c r="J304" s="34">
        <v>5.53</v>
      </c>
      <c r="K304" s="35">
        <v>6.03</v>
      </c>
      <c r="L304" s="34">
        <v>7.54</v>
      </c>
      <c r="M304" s="34">
        <v>9.26</v>
      </c>
      <c r="N304" s="34">
        <v>10.87</v>
      </c>
      <c r="O304" s="34">
        <v>10.37</v>
      </c>
      <c r="P304" s="34">
        <v>12.2</v>
      </c>
      <c r="Q304" s="34">
        <v>16.79</v>
      </c>
      <c r="R304" s="34">
        <v>20.239999999999998</v>
      </c>
      <c r="S304" s="34">
        <v>18.87</v>
      </c>
      <c r="T304" s="34">
        <v>21.79</v>
      </c>
      <c r="U304" s="34">
        <v>20.58</v>
      </c>
      <c r="V304" s="34">
        <v>14.83</v>
      </c>
      <c r="W304" s="34">
        <v>12.96</v>
      </c>
      <c r="X304" s="34">
        <v>9.6300000000000008</v>
      </c>
      <c r="Y304" s="35">
        <v>6.59</v>
      </c>
      <c r="Z304" s="34">
        <v>5.94</v>
      </c>
      <c r="AA304" s="34">
        <v>4.76</v>
      </c>
      <c r="AB304" s="34">
        <v>3.45</v>
      </c>
      <c r="AC304" s="34">
        <v>2.23</v>
      </c>
      <c r="AD304" s="34">
        <v>1.89</v>
      </c>
      <c r="AE304" s="34">
        <v>1.86</v>
      </c>
      <c r="AF304" s="34">
        <v>1.39</v>
      </c>
      <c r="AG304" s="34">
        <v>2.17</v>
      </c>
      <c r="AH304" s="34">
        <v>1.84</v>
      </c>
      <c r="AI304" s="34">
        <v>2.36</v>
      </c>
      <c r="AJ304" s="34">
        <v>2.98</v>
      </c>
      <c r="AK304" s="34">
        <v>3.26</v>
      </c>
      <c r="AL304" s="34">
        <v>1.59</v>
      </c>
      <c r="AM304" s="35">
        <v>1.58</v>
      </c>
      <c r="AN304" s="34">
        <v>1.66</v>
      </c>
      <c r="AO304" s="34">
        <v>1.52</v>
      </c>
      <c r="AP304" s="34">
        <v>1.5</v>
      </c>
      <c r="AQ304" s="34">
        <v>3.73</v>
      </c>
      <c r="AR304" s="34">
        <v>3.65</v>
      </c>
      <c r="AS304" s="34">
        <v>3.63</v>
      </c>
      <c r="AT304" s="37"/>
    </row>
    <row r="305" spans="1:46" x14ac:dyDescent="0.25">
      <c r="A305" s="34" t="s">
        <v>36</v>
      </c>
      <c r="B305" s="34" t="s">
        <v>37</v>
      </c>
      <c r="C305" s="34">
        <v>1.8</v>
      </c>
      <c r="D305" s="34">
        <v>2.17</v>
      </c>
      <c r="E305" s="34">
        <v>1.82</v>
      </c>
      <c r="F305" s="34">
        <v>1.52</v>
      </c>
      <c r="G305" s="34">
        <v>1.74</v>
      </c>
      <c r="H305" s="34">
        <v>1.88</v>
      </c>
      <c r="I305" s="34">
        <v>1.87</v>
      </c>
      <c r="J305" s="34">
        <v>2.0499999999999998</v>
      </c>
      <c r="K305" s="35">
        <v>2.1800000000000002</v>
      </c>
      <c r="L305" s="34">
        <v>2.36</v>
      </c>
      <c r="M305" s="34">
        <v>2.4500000000000002</v>
      </c>
      <c r="N305" s="34">
        <v>2.86</v>
      </c>
      <c r="O305" s="34">
        <v>2.86</v>
      </c>
      <c r="P305" s="34">
        <v>3.03</v>
      </c>
      <c r="Q305" s="34">
        <v>3.77</v>
      </c>
      <c r="R305" s="34">
        <v>4.28</v>
      </c>
      <c r="S305" s="34">
        <v>4.28</v>
      </c>
      <c r="T305" s="34">
        <v>3.97</v>
      </c>
      <c r="U305" s="34">
        <v>4.3</v>
      </c>
      <c r="V305" s="34">
        <v>3.82</v>
      </c>
      <c r="W305" s="34">
        <v>3.7</v>
      </c>
      <c r="X305" s="34">
        <v>3.49</v>
      </c>
      <c r="Y305" s="35">
        <v>3.12</v>
      </c>
      <c r="Z305" s="34">
        <v>2.93</v>
      </c>
      <c r="AA305" s="34">
        <v>2.61</v>
      </c>
      <c r="AB305" s="34">
        <v>2.15</v>
      </c>
      <c r="AC305" s="34">
        <v>1.4</v>
      </c>
      <c r="AD305" s="34">
        <v>0.94</v>
      </c>
      <c r="AE305" s="34">
        <v>1</v>
      </c>
      <c r="AF305" s="34">
        <v>0.75</v>
      </c>
      <c r="AG305" s="34">
        <v>1.0900000000000001</v>
      </c>
      <c r="AH305" s="34">
        <v>0.89</v>
      </c>
      <c r="AI305" s="34">
        <v>1.17</v>
      </c>
      <c r="AJ305" s="34">
        <v>1.25</v>
      </c>
      <c r="AK305" s="34">
        <v>1.24</v>
      </c>
      <c r="AL305" s="34">
        <v>0.75</v>
      </c>
      <c r="AM305" s="35">
        <v>0.59</v>
      </c>
      <c r="AN305" s="34">
        <v>0.57999999999999996</v>
      </c>
      <c r="AO305" s="34">
        <v>0.66</v>
      </c>
      <c r="AP305" s="34">
        <v>0.55000000000000004</v>
      </c>
      <c r="AQ305" s="34">
        <v>1.49</v>
      </c>
      <c r="AR305" s="34">
        <v>1.49</v>
      </c>
      <c r="AS305" s="34">
        <v>1.38</v>
      </c>
      <c r="AT305" s="37"/>
    </row>
    <row r="306" spans="1:46" x14ac:dyDescent="0.25">
      <c r="A306" s="34" t="s">
        <v>38</v>
      </c>
      <c r="B306" s="34" t="s">
        <v>39</v>
      </c>
      <c r="C306" s="34">
        <v>0.06</v>
      </c>
      <c r="D306" s="34">
        <v>0.1</v>
      </c>
      <c r="E306" s="34">
        <v>0.1</v>
      </c>
      <c r="F306" s="34">
        <v>0.1</v>
      </c>
      <c r="G306" s="34">
        <v>0.1</v>
      </c>
      <c r="H306" s="34">
        <v>0.11</v>
      </c>
      <c r="I306" s="34">
        <v>0.12</v>
      </c>
      <c r="J306" s="34">
        <v>0.08</v>
      </c>
      <c r="K306" s="35">
        <v>0.09</v>
      </c>
      <c r="L306" s="34">
        <v>0.18</v>
      </c>
      <c r="M306" s="34">
        <v>0.08</v>
      </c>
      <c r="N306" s="34">
        <v>0.14000000000000001</v>
      </c>
      <c r="O306" s="34">
        <v>0.13</v>
      </c>
      <c r="P306" s="34">
        <v>0.15</v>
      </c>
      <c r="Q306" s="34">
        <v>0.14000000000000001</v>
      </c>
      <c r="R306" s="34">
        <v>0.14000000000000001</v>
      </c>
      <c r="S306" s="34">
        <v>0.08</v>
      </c>
      <c r="T306" s="34">
        <v>0.06</v>
      </c>
      <c r="U306" s="34">
        <v>0.09</v>
      </c>
      <c r="V306" s="34">
        <v>0.06</v>
      </c>
      <c r="W306" s="34">
        <v>0.06</v>
      </c>
      <c r="X306" s="34">
        <v>0.04</v>
      </c>
      <c r="Y306" s="35">
        <v>0.04</v>
      </c>
      <c r="Z306" s="34">
        <v>0.04</v>
      </c>
      <c r="AA306" s="34">
        <v>0.05</v>
      </c>
      <c r="AB306" s="34">
        <v>0.08</v>
      </c>
      <c r="AC306" s="34">
        <v>0.15</v>
      </c>
      <c r="AD306" s="34">
        <v>0.19</v>
      </c>
      <c r="AE306" s="34">
        <v>0.31</v>
      </c>
      <c r="AF306" s="34">
        <v>0.16</v>
      </c>
      <c r="AG306" s="34">
        <v>0.21</v>
      </c>
      <c r="AH306" s="34">
        <v>0.11</v>
      </c>
      <c r="AI306" s="34">
        <v>0.13</v>
      </c>
      <c r="AJ306" s="34">
        <v>0.18</v>
      </c>
      <c r="AK306" s="34">
        <v>7.0000000000000007E-2</v>
      </c>
      <c r="AL306" s="34">
        <v>0.03</v>
      </c>
      <c r="AM306" s="35">
        <v>0.08</v>
      </c>
      <c r="AN306" s="34">
        <v>0.11</v>
      </c>
      <c r="AO306" s="34">
        <v>7.0000000000000007E-2</v>
      </c>
      <c r="AP306" s="34">
        <v>0.1</v>
      </c>
      <c r="AQ306" s="34">
        <v>0.12</v>
      </c>
      <c r="AR306" s="34">
        <v>0.25</v>
      </c>
      <c r="AS306" s="34">
        <v>0.19</v>
      </c>
      <c r="AT306" s="37"/>
    </row>
    <row r="307" spans="1:46" x14ac:dyDescent="0.25">
      <c r="A307" s="34" t="s">
        <v>40</v>
      </c>
      <c r="B307" s="34" t="s">
        <v>41</v>
      </c>
      <c r="C307" s="34">
        <v>0.17</v>
      </c>
      <c r="D307" s="34">
        <v>0.27</v>
      </c>
      <c r="E307" s="34">
        <v>0.23</v>
      </c>
      <c r="F307" s="34">
        <v>0.22</v>
      </c>
      <c r="G307" s="34">
        <v>0.18</v>
      </c>
      <c r="H307" s="34">
        <v>0.23</v>
      </c>
      <c r="I307" s="34">
        <v>0.3</v>
      </c>
      <c r="J307" s="34">
        <v>0.28999999999999998</v>
      </c>
      <c r="K307" s="35">
        <v>0.25</v>
      </c>
      <c r="L307" s="34">
        <v>0.4</v>
      </c>
      <c r="M307" s="34">
        <v>0.23</v>
      </c>
      <c r="N307" s="34">
        <v>0.31</v>
      </c>
      <c r="O307" s="34">
        <v>0.35</v>
      </c>
      <c r="P307" s="34">
        <v>0.38</v>
      </c>
      <c r="Q307" s="34">
        <v>0.35</v>
      </c>
      <c r="R307" s="34">
        <v>0.28999999999999998</v>
      </c>
      <c r="S307" s="34">
        <v>0.2</v>
      </c>
      <c r="T307" s="34">
        <v>0.19</v>
      </c>
      <c r="U307" s="34">
        <v>0.15</v>
      </c>
      <c r="V307" s="34">
        <v>0.12</v>
      </c>
      <c r="W307" s="34">
        <v>0.13</v>
      </c>
      <c r="X307" s="34">
        <v>0.1</v>
      </c>
      <c r="Y307" s="35">
        <v>0.11</v>
      </c>
      <c r="Z307" s="34">
        <v>0.12</v>
      </c>
      <c r="AA307" s="34">
        <v>0.22</v>
      </c>
      <c r="AB307" s="34">
        <v>0.23</v>
      </c>
      <c r="AC307" s="34">
        <v>0.51</v>
      </c>
      <c r="AD307" s="34">
        <v>0.6</v>
      </c>
      <c r="AE307" s="34">
        <v>0.89</v>
      </c>
      <c r="AF307" s="34">
        <v>0.67</v>
      </c>
      <c r="AG307" s="34">
        <v>0.91</v>
      </c>
      <c r="AH307" s="34">
        <v>0.59</v>
      </c>
      <c r="AI307" s="34">
        <v>0.63</v>
      </c>
      <c r="AJ307" s="34">
        <v>0.68</v>
      </c>
      <c r="AK307" s="34">
        <v>0.46</v>
      </c>
      <c r="AL307" s="34">
        <v>0.36</v>
      </c>
      <c r="AM307" s="35">
        <v>0.22</v>
      </c>
      <c r="AN307" s="34">
        <v>0.26</v>
      </c>
      <c r="AO307" s="34">
        <v>0.3</v>
      </c>
      <c r="AP307" s="34">
        <v>0.31</v>
      </c>
      <c r="AQ307" s="34">
        <v>0.52</v>
      </c>
      <c r="AR307" s="34">
        <v>0.71</v>
      </c>
      <c r="AS307" s="34">
        <v>0.45</v>
      </c>
      <c r="AT307" s="37"/>
    </row>
    <row r="308" spans="1:46" x14ac:dyDescent="0.25">
      <c r="A308" s="34" t="s">
        <v>42</v>
      </c>
      <c r="B308" s="34" t="s">
        <v>43</v>
      </c>
      <c r="C308" s="34">
        <v>0.49</v>
      </c>
      <c r="D308" s="34">
        <v>0.69</v>
      </c>
      <c r="E308" s="34">
        <v>0.5</v>
      </c>
      <c r="F308" s="34">
        <v>0.48</v>
      </c>
      <c r="G308" s="34">
        <v>0.61</v>
      </c>
      <c r="H308" s="34">
        <v>0.56999999999999995</v>
      </c>
      <c r="I308" s="34">
        <v>0.49</v>
      </c>
      <c r="J308" s="34">
        <v>0.5</v>
      </c>
      <c r="K308" s="35">
        <v>0.35</v>
      </c>
      <c r="L308" s="34">
        <v>0.32</v>
      </c>
      <c r="M308" s="34">
        <v>0.34</v>
      </c>
      <c r="N308" s="34">
        <v>0.24</v>
      </c>
      <c r="O308" s="34">
        <v>0.49</v>
      </c>
      <c r="P308" s="34">
        <v>0.42</v>
      </c>
      <c r="Q308" s="34">
        <v>0.31</v>
      </c>
      <c r="R308" s="34">
        <v>0.22</v>
      </c>
      <c r="S308" s="34">
        <v>0.22</v>
      </c>
      <c r="T308" s="34">
        <v>0.19</v>
      </c>
      <c r="U308" s="34">
        <v>0.22</v>
      </c>
      <c r="V308" s="34">
        <v>0.27</v>
      </c>
      <c r="W308" s="34">
        <v>0.25</v>
      </c>
      <c r="X308" s="34">
        <v>0.28000000000000003</v>
      </c>
      <c r="Y308" s="35">
        <v>0.24</v>
      </c>
      <c r="Z308" s="34">
        <v>0.26</v>
      </c>
      <c r="AA308" s="34">
        <v>0.38</v>
      </c>
      <c r="AB308" s="34">
        <v>0.69</v>
      </c>
      <c r="AC308" s="34">
        <v>0.78</v>
      </c>
      <c r="AD308" s="34">
        <v>1.24</v>
      </c>
      <c r="AE308" s="34">
        <v>1.43</v>
      </c>
      <c r="AF308" s="34">
        <v>0.86</v>
      </c>
      <c r="AG308" s="34">
        <v>1.34</v>
      </c>
      <c r="AH308" s="34">
        <v>0.8</v>
      </c>
      <c r="AI308" s="34">
        <v>0.82</v>
      </c>
      <c r="AJ308" s="34">
        <v>0.78</v>
      </c>
      <c r="AK308" s="34">
        <v>0.72</v>
      </c>
      <c r="AL308" s="34">
        <v>0.46</v>
      </c>
      <c r="AM308" s="35">
        <v>0.3</v>
      </c>
      <c r="AN308" s="34">
        <v>0.39</v>
      </c>
      <c r="AO308" s="34">
        <v>0.39</v>
      </c>
      <c r="AP308" s="34">
        <v>0.28000000000000003</v>
      </c>
      <c r="AQ308" s="34">
        <v>0.5</v>
      </c>
      <c r="AR308" s="34">
        <v>0.46</v>
      </c>
      <c r="AS308" s="34">
        <v>0.43</v>
      </c>
      <c r="AT308" s="37"/>
    </row>
    <row r="309" spans="1:46" x14ac:dyDescent="0.25">
      <c r="AT309" s="37"/>
    </row>
    <row r="310" spans="1:46" x14ac:dyDescent="0.25">
      <c r="A310" s="34" t="s">
        <v>2</v>
      </c>
      <c r="B310" s="34" t="s">
        <v>3</v>
      </c>
      <c r="C310" s="34">
        <v>20.09</v>
      </c>
      <c r="D310" s="34">
        <v>27.5</v>
      </c>
      <c r="E310" s="34">
        <v>27.75</v>
      </c>
      <c r="F310" s="34">
        <v>26.21</v>
      </c>
      <c r="G310" s="34">
        <v>25.7</v>
      </c>
      <c r="H310" s="34">
        <v>26.36</v>
      </c>
      <c r="I310" s="34">
        <v>27.44</v>
      </c>
      <c r="J310" s="34">
        <v>28.6</v>
      </c>
      <c r="K310" s="35">
        <v>28.48</v>
      </c>
      <c r="L310" s="34">
        <v>25.73</v>
      </c>
      <c r="M310" s="34">
        <v>24.21</v>
      </c>
      <c r="N310" s="34">
        <v>24.43</v>
      </c>
      <c r="O310" s="34">
        <v>24.55</v>
      </c>
      <c r="P310" s="34">
        <v>24.5</v>
      </c>
      <c r="Q310" s="34">
        <v>24.5</v>
      </c>
      <c r="R310" s="34">
        <v>25.64</v>
      </c>
      <c r="S310" s="34">
        <v>26.35</v>
      </c>
      <c r="T310" s="34">
        <v>26.47</v>
      </c>
      <c r="U310" s="34">
        <v>26.13</v>
      </c>
      <c r="V310" s="34">
        <v>26.34</v>
      </c>
      <c r="W310" s="34">
        <v>27.29</v>
      </c>
      <c r="X310" s="34">
        <v>28.28</v>
      </c>
      <c r="Y310" s="35">
        <v>29.27</v>
      </c>
      <c r="Z310" s="34">
        <v>28.47</v>
      </c>
      <c r="AA310" s="34">
        <v>24.44</v>
      </c>
      <c r="AB310" s="34">
        <v>16.04</v>
      </c>
      <c r="AC310" s="34">
        <v>14.51</v>
      </c>
      <c r="AD310" s="34">
        <v>11.88</v>
      </c>
      <c r="AE310" s="34">
        <v>10.6</v>
      </c>
      <c r="AF310" s="34">
        <v>9.27</v>
      </c>
      <c r="AG310" s="34">
        <v>10.24</v>
      </c>
      <c r="AH310" s="34">
        <v>12.4</v>
      </c>
      <c r="AI310" s="34">
        <v>11.83</v>
      </c>
      <c r="AJ310" s="34">
        <v>12.42</v>
      </c>
      <c r="AK310" s="34">
        <v>12.28</v>
      </c>
      <c r="AL310" s="34">
        <v>12.36</v>
      </c>
      <c r="AM310" s="35">
        <v>12.86</v>
      </c>
      <c r="AN310" s="34">
        <v>12.18</v>
      </c>
      <c r="AO310" s="34">
        <v>12.71</v>
      </c>
      <c r="AP310" s="34">
        <v>11.22</v>
      </c>
      <c r="AQ310" s="34">
        <v>11.29</v>
      </c>
      <c r="AR310" s="34">
        <v>12.34</v>
      </c>
      <c r="AS310" s="34">
        <v>11.24</v>
      </c>
      <c r="AT310" s="37"/>
    </row>
    <row r="311" spans="1:46" x14ac:dyDescent="0.25">
      <c r="A311" s="34" t="s">
        <v>4</v>
      </c>
      <c r="B311" s="34" t="s">
        <v>5</v>
      </c>
      <c r="C311" s="34">
        <v>0.25</v>
      </c>
      <c r="D311" s="34">
        <v>0.44</v>
      </c>
      <c r="E311" s="34">
        <v>0.44</v>
      </c>
      <c r="F311" s="34">
        <v>0.4</v>
      </c>
      <c r="G311" s="34">
        <v>0.39</v>
      </c>
      <c r="H311" s="34">
        <v>0.42</v>
      </c>
      <c r="I311" s="34">
        <v>0.65</v>
      </c>
      <c r="J311" s="34">
        <v>0.6</v>
      </c>
      <c r="K311" s="35">
        <v>0.72</v>
      </c>
      <c r="L311" s="34">
        <v>0.65</v>
      </c>
      <c r="M311" s="34">
        <v>0.26</v>
      </c>
      <c r="N311" s="34">
        <v>0.14000000000000001</v>
      </c>
      <c r="O311" s="34">
        <v>0.16</v>
      </c>
      <c r="P311" s="34">
        <v>0.12</v>
      </c>
      <c r="Q311" s="34">
        <v>0.19</v>
      </c>
      <c r="R311" s="34">
        <v>0.17</v>
      </c>
      <c r="S311" s="34">
        <v>0.16</v>
      </c>
      <c r="T311" s="34">
        <v>0.16</v>
      </c>
      <c r="U311" s="34">
        <v>0.16</v>
      </c>
      <c r="V311" s="34">
        <v>0.16</v>
      </c>
      <c r="W311" s="34">
        <v>0.18</v>
      </c>
      <c r="X311" s="34">
        <v>0.15</v>
      </c>
      <c r="Y311" s="35">
        <v>0.17</v>
      </c>
      <c r="Z311" s="34">
        <v>0.25</v>
      </c>
      <c r="AA311" s="34">
        <v>0.3</v>
      </c>
      <c r="AB311" s="34">
        <v>0.5</v>
      </c>
      <c r="AC311" s="34">
        <v>0.51</v>
      </c>
      <c r="AD311" s="34">
        <v>0.55000000000000004</v>
      </c>
      <c r="AE311" s="34">
        <v>0.56999999999999995</v>
      </c>
      <c r="AF311" s="34">
        <v>0.57999999999999996</v>
      </c>
      <c r="AG311" s="34">
        <v>0.71</v>
      </c>
      <c r="AH311" s="34">
        <v>0.6</v>
      </c>
      <c r="AI311" s="34">
        <v>0.66</v>
      </c>
      <c r="AJ311" s="34">
        <v>0.31</v>
      </c>
      <c r="AK311" s="34">
        <v>0.33</v>
      </c>
      <c r="AL311" s="34">
        <v>0.37</v>
      </c>
      <c r="AM311" s="35">
        <v>0.42</v>
      </c>
      <c r="AN311" s="34">
        <v>0.41</v>
      </c>
      <c r="AO311" s="34">
        <v>0.44</v>
      </c>
      <c r="AP311" s="34">
        <v>0.5</v>
      </c>
      <c r="AQ311" s="34">
        <v>0.52</v>
      </c>
      <c r="AR311" s="34">
        <v>0.39</v>
      </c>
      <c r="AS311" s="34">
        <v>0.28000000000000003</v>
      </c>
      <c r="AT311" s="37"/>
    </row>
    <row r="312" spans="1:46" x14ac:dyDescent="0.25">
      <c r="A312" s="34" t="s">
        <v>6</v>
      </c>
      <c r="B312" s="34" t="s">
        <v>7</v>
      </c>
      <c r="C312" s="34">
        <v>7.33</v>
      </c>
      <c r="D312" s="34">
        <v>8.44</v>
      </c>
      <c r="E312" s="34">
        <v>7.68</v>
      </c>
      <c r="F312" s="34">
        <v>7.09</v>
      </c>
      <c r="G312" s="34">
        <v>7.15</v>
      </c>
      <c r="H312" s="34">
        <v>7.22</v>
      </c>
      <c r="I312" s="34">
        <v>7.55</v>
      </c>
      <c r="J312" s="34">
        <v>7.9</v>
      </c>
      <c r="K312" s="35">
        <v>8.59</v>
      </c>
      <c r="L312" s="34">
        <v>7.32</v>
      </c>
      <c r="M312" s="34">
        <v>8.7899999999999991</v>
      </c>
      <c r="N312" s="34">
        <v>9.5399999999999991</v>
      </c>
      <c r="O312" s="34">
        <v>9.6</v>
      </c>
      <c r="P312" s="34">
        <v>10.08</v>
      </c>
      <c r="Q312" s="34">
        <v>11.33</v>
      </c>
      <c r="R312" s="34">
        <v>13.29</v>
      </c>
      <c r="S312" s="34">
        <v>15.07</v>
      </c>
      <c r="T312" s="34">
        <v>17.399999999999999</v>
      </c>
      <c r="U312" s="34">
        <v>18.34</v>
      </c>
      <c r="V312" s="34">
        <v>17.79</v>
      </c>
      <c r="W312" s="34">
        <v>16.440000000000001</v>
      </c>
      <c r="X312" s="34">
        <v>15.62</v>
      </c>
      <c r="Y312" s="35">
        <v>15.04</v>
      </c>
      <c r="Z312" s="34">
        <v>14.5</v>
      </c>
      <c r="AA312" s="34">
        <v>11.31</v>
      </c>
      <c r="AB312" s="34">
        <v>7.09</v>
      </c>
      <c r="AC312" s="34">
        <v>5.89</v>
      </c>
      <c r="AD312" s="34">
        <v>5.4</v>
      </c>
      <c r="AE312" s="34">
        <v>4.33</v>
      </c>
      <c r="AF312" s="34">
        <v>4.91</v>
      </c>
      <c r="AG312" s="34">
        <v>5.27</v>
      </c>
      <c r="AH312" s="34">
        <v>6.52</v>
      </c>
      <c r="AI312" s="34">
        <v>6.15</v>
      </c>
      <c r="AJ312" s="34">
        <v>6.32</v>
      </c>
      <c r="AK312" s="34">
        <v>6.75</v>
      </c>
      <c r="AL312" s="34">
        <v>5.28</v>
      </c>
      <c r="AM312" s="35">
        <v>4.4400000000000004</v>
      </c>
      <c r="AN312" s="34">
        <v>5.08</v>
      </c>
      <c r="AO312" s="34">
        <v>4.95</v>
      </c>
      <c r="AP312" s="34">
        <v>4.5199999999999996</v>
      </c>
      <c r="AQ312" s="34">
        <v>4.12</v>
      </c>
      <c r="AR312" s="34">
        <v>4.68</v>
      </c>
      <c r="AS312" s="34">
        <v>4.25</v>
      </c>
      <c r="AT312" s="37"/>
    </row>
    <row r="313" spans="1:46" x14ac:dyDescent="0.25">
      <c r="A313" s="34" t="s">
        <v>8</v>
      </c>
      <c r="B313" s="34" t="s">
        <v>9</v>
      </c>
      <c r="C313" s="34">
        <v>2.63</v>
      </c>
      <c r="D313" s="34">
        <v>2.41</v>
      </c>
      <c r="E313" s="34">
        <v>2.19</v>
      </c>
      <c r="F313" s="34">
        <v>2.37</v>
      </c>
      <c r="G313" s="34">
        <v>2.17</v>
      </c>
      <c r="H313" s="34">
        <v>2.44</v>
      </c>
      <c r="I313" s="34">
        <v>2.46</v>
      </c>
      <c r="J313" s="34">
        <v>2.52</v>
      </c>
      <c r="K313" s="35">
        <v>2.83</v>
      </c>
      <c r="L313" s="34">
        <v>2.4500000000000002</v>
      </c>
      <c r="M313" s="34">
        <v>2.67</v>
      </c>
      <c r="N313" s="34">
        <v>2.68</v>
      </c>
      <c r="O313" s="34">
        <v>2.4700000000000002</v>
      </c>
      <c r="P313" s="34">
        <v>2.58</v>
      </c>
      <c r="Q313" s="34">
        <v>2.82</v>
      </c>
      <c r="R313" s="34">
        <v>2.9</v>
      </c>
      <c r="S313" s="34">
        <v>2.99</v>
      </c>
      <c r="T313" s="34">
        <v>3.16</v>
      </c>
      <c r="U313" s="34">
        <v>3.36</v>
      </c>
      <c r="V313" s="34">
        <v>4.24</v>
      </c>
      <c r="W313" s="34">
        <v>4.3499999999999996</v>
      </c>
      <c r="X313" s="34">
        <v>4.54</v>
      </c>
      <c r="Y313" s="35">
        <v>4.7300000000000004</v>
      </c>
      <c r="Z313" s="34">
        <v>5.0599999999999996</v>
      </c>
      <c r="AA313" s="34">
        <v>4.8899999999999997</v>
      </c>
      <c r="AB313" s="34">
        <v>3.38</v>
      </c>
      <c r="AC313" s="34">
        <v>2.71</v>
      </c>
      <c r="AD313" s="34">
        <v>2.63</v>
      </c>
      <c r="AE313" s="34">
        <v>2.5099999999999998</v>
      </c>
      <c r="AF313" s="34">
        <v>2.41</v>
      </c>
      <c r="AG313" s="34">
        <v>2.94</v>
      </c>
      <c r="AH313" s="34">
        <v>2.94</v>
      </c>
      <c r="AI313" s="34">
        <v>2.6</v>
      </c>
      <c r="AJ313" s="34">
        <v>2.81</v>
      </c>
      <c r="AK313" s="34">
        <v>2.65</v>
      </c>
      <c r="AL313" s="34">
        <v>2.98</v>
      </c>
      <c r="AM313" s="35">
        <v>2.92</v>
      </c>
      <c r="AN313" s="34">
        <v>2.91</v>
      </c>
      <c r="AO313" s="34">
        <v>2.52</v>
      </c>
      <c r="AP313" s="34">
        <v>1.64</v>
      </c>
      <c r="AQ313" s="34">
        <v>2.0699999999999998</v>
      </c>
      <c r="AR313" s="34">
        <v>1.71</v>
      </c>
      <c r="AS313" s="34">
        <v>1.86</v>
      </c>
      <c r="AT313" s="37"/>
    </row>
    <row r="314" spans="1:46" x14ac:dyDescent="0.25">
      <c r="A314" s="34" t="s">
        <v>10</v>
      </c>
      <c r="B314" s="34" t="s">
        <v>11</v>
      </c>
      <c r="C314" s="34">
        <v>0.18</v>
      </c>
      <c r="D314" s="34">
        <v>0.21</v>
      </c>
      <c r="E314" s="34">
        <v>0.14000000000000001</v>
      </c>
      <c r="F314" s="34">
        <v>0.23</v>
      </c>
      <c r="G314" s="34">
        <v>0.16</v>
      </c>
      <c r="H314" s="34">
        <v>0.2</v>
      </c>
      <c r="I314" s="34">
        <v>0.22</v>
      </c>
      <c r="J314" s="34">
        <v>0.24</v>
      </c>
      <c r="K314" s="35">
        <v>0.26</v>
      </c>
      <c r="L314" s="34">
        <v>0.22</v>
      </c>
      <c r="M314" s="34">
        <v>0.43</v>
      </c>
      <c r="N314" s="34">
        <v>0.28000000000000003</v>
      </c>
      <c r="O314" s="34">
        <v>0.28999999999999998</v>
      </c>
      <c r="P314" s="34">
        <v>0.11</v>
      </c>
      <c r="Q314" s="34">
        <v>0.19</v>
      </c>
      <c r="R314" s="34">
        <v>0.16</v>
      </c>
      <c r="S314" s="34">
        <v>0.17</v>
      </c>
      <c r="T314" s="34">
        <v>0.12</v>
      </c>
      <c r="U314" s="34">
        <v>0.12</v>
      </c>
      <c r="V314" s="34">
        <v>0.14000000000000001</v>
      </c>
      <c r="W314" s="34">
        <v>0.11</v>
      </c>
      <c r="X314" s="34">
        <v>0.12</v>
      </c>
      <c r="Y314" s="35">
        <v>0.1</v>
      </c>
      <c r="Z314" s="34">
        <v>0.17</v>
      </c>
      <c r="AA314" s="34">
        <v>0.21</v>
      </c>
      <c r="AB314" s="34">
        <v>0.25</v>
      </c>
      <c r="AC314" s="34">
        <v>0.28000000000000003</v>
      </c>
      <c r="AD314" s="34">
        <v>0.37</v>
      </c>
      <c r="AE314" s="34">
        <v>0.56999999999999995</v>
      </c>
      <c r="AF314" s="34">
        <v>0.36</v>
      </c>
      <c r="AG314" s="34">
        <v>0.54</v>
      </c>
      <c r="AH314" s="34">
        <v>0.41</v>
      </c>
      <c r="AI314" s="34">
        <v>0.45</v>
      </c>
      <c r="AJ314" s="34">
        <v>0.37</v>
      </c>
      <c r="AK314" s="34">
        <v>0.35</v>
      </c>
      <c r="AL314" s="34">
        <v>0.52</v>
      </c>
      <c r="AM314" s="35">
        <v>0.54</v>
      </c>
      <c r="AN314" s="34">
        <v>0.67</v>
      </c>
      <c r="AO314" s="34">
        <v>0.52</v>
      </c>
      <c r="AP314" s="34">
        <v>0.67</v>
      </c>
      <c r="AQ314" s="34">
        <v>0.72</v>
      </c>
      <c r="AR314" s="34">
        <v>0.49</v>
      </c>
      <c r="AS314" s="34">
        <v>0.44</v>
      </c>
      <c r="AT314" s="37"/>
    </row>
    <row r="315" spans="1:46" x14ac:dyDescent="0.25">
      <c r="A315" s="34" t="s">
        <v>12</v>
      </c>
      <c r="B315" s="34" t="s">
        <v>13</v>
      </c>
      <c r="C315" s="34">
        <v>6.2</v>
      </c>
      <c r="D315" s="34">
        <v>6.26</v>
      </c>
      <c r="E315" s="34">
        <v>6.08</v>
      </c>
      <c r="F315" s="34">
        <v>6.14</v>
      </c>
      <c r="G315" s="34">
        <v>6.41</v>
      </c>
      <c r="H315" s="34">
        <v>6.69</v>
      </c>
      <c r="I315" s="34">
        <v>6.5</v>
      </c>
      <c r="J315" s="34">
        <v>6.89</v>
      </c>
      <c r="K315" s="35">
        <v>6.72</v>
      </c>
      <c r="L315" s="34">
        <v>6.17</v>
      </c>
      <c r="M315" s="34">
        <v>6.7</v>
      </c>
      <c r="N315" s="34">
        <v>6.88</v>
      </c>
      <c r="O315" s="34">
        <v>7.18</v>
      </c>
      <c r="P315" s="34">
        <v>7.67</v>
      </c>
      <c r="Q315" s="34">
        <v>8.15</v>
      </c>
      <c r="R315" s="34">
        <v>8.84</v>
      </c>
      <c r="S315" s="34">
        <v>9.18</v>
      </c>
      <c r="T315" s="34">
        <v>8.83</v>
      </c>
      <c r="U315" s="34">
        <v>8.69</v>
      </c>
      <c r="V315" s="34">
        <v>8.94</v>
      </c>
      <c r="W315" s="34">
        <v>8.42</v>
      </c>
      <c r="X315" s="34">
        <v>8.15</v>
      </c>
      <c r="Y315" s="35">
        <v>7.99</v>
      </c>
      <c r="Z315" s="34">
        <v>8.1</v>
      </c>
      <c r="AA315" s="34">
        <v>8.4600000000000009</v>
      </c>
      <c r="AB315" s="34">
        <v>6</v>
      </c>
      <c r="AC315" s="34">
        <v>4.57</v>
      </c>
      <c r="AD315" s="34">
        <v>4.1900000000000004</v>
      </c>
      <c r="AE315" s="34">
        <v>3.21</v>
      </c>
      <c r="AF315" s="34">
        <v>3.38</v>
      </c>
      <c r="AG315" s="34">
        <v>3.67</v>
      </c>
      <c r="AH315" s="34">
        <v>3.62</v>
      </c>
      <c r="AI315" s="34">
        <v>3.94</v>
      </c>
      <c r="AJ315" s="34">
        <v>4.05</v>
      </c>
      <c r="AK315" s="34">
        <v>3.8</v>
      </c>
      <c r="AL315" s="34">
        <v>3.43</v>
      </c>
      <c r="AM315" s="35">
        <v>3.61</v>
      </c>
      <c r="AN315" s="34">
        <v>3.72</v>
      </c>
      <c r="AO315" s="34">
        <v>3.78</v>
      </c>
      <c r="AP315" s="34">
        <v>4</v>
      </c>
      <c r="AQ315" s="34">
        <v>3.56</v>
      </c>
      <c r="AR315" s="34">
        <v>3.88</v>
      </c>
      <c r="AS315" s="34">
        <v>3.76</v>
      </c>
      <c r="AT315" s="37"/>
    </row>
    <row r="316" spans="1:46" x14ac:dyDescent="0.25">
      <c r="A316" s="34" t="s">
        <v>14</v>
      </c>
      <c r="B316" s="34" t="s">
        <v>15</v>
      </c>
      <c r="C316" s="34">
        <v>1.6</v>
      </c>
      <c r="D316" s="34">
        <v>1.52</v>
      </c>
      <c r="E316" s="34">
        <v>1.5</v>
      </c>
      <c r="F316" s="34">
        <v>1.31</v>
      </c>
      <c r="G316" s="34">
        <v>1.51</v>
      </c>
      <c r="H316" s="34">
        <v>1.55</v>
      </c>
      <c r="I316" s="34">
        <v>1.78</v>
      </c>
      <c r="J316" s="34">
        <v>1.92</v>
      </c>
      <c r="K316" s="35">
        <v>2.25</v>
      </c>
      <c r="L316" s="34">
        <v>1.93</v>
      </c>
      <c r="M316" s="34">
        <v>2.39</v>
      </c>
      <c r="N316" s="34">
        <v>2.14</v>
      </c>
      <c r="O316" s="34">
        <v>1.83</v>
      </c>
      <c r="P316" s="34">
        <v>1.92</v>
      </c>
      <c r="Q316" s="34">
        <v>1.72</v>
      </c>
      <c r="R316" s="34">
        <v>1.57</v>
      </c>
      <c r="S316" s="34">
        <v>1.49</v>
      </c>
      <c r="T316" s="34">
        <v>1.72</v>
      </c>
      <c r="U316" s="34">
        <v>1.61</v>
      </c>
      <c r="V316" s="34">
        <v>1.63</v>
      </c>
      <c r="W316" s="34">
        <v>1.64</v>
      </c>
      <c r="X316" s="34">
        <v>1.71</v>
      </c>
      <c r="Y316" s="35">
        <v>1.74</v>
      </c>
      <c r="Z316" s="34">
        <v>1.86</v>
      </c>
      <c r="AA316" s="34">
        <v>1.97</v>
      </c>
      <c r="AB316" s="34">
        <v>1.91</v>
      </c>
      <c r="AC316" s="34">
        <v>1.42</v>
      </c>
      <c r="AD316" s="34">
        <v>1.2</v>
      </c>
      <c r="AE316" s="34">
        <v>1.22</v>
      </c>
      <c r="AF316" s="34">
        <v>1.1200000000000001</v>
      </c>
      <c r="AG316" s="34">
        <v>1.0900000000000001</v>
      </c>
      <c r="AH316" s="34">
        <v>1.1299999999999999</v>
      </c>
      <c r="AI316" s="34">
        <v>1.21</v>
      </c>
      <c r="AJ316" s="34">
        <v>1.53</v>
      </c>
      <c r="AK316" s="34">
        <v>1.31</v>
      </c>
      <c r="AL316" s="34">
        <v>1.34</v>
      </c>
      <c r="AM316" s="35">
        <v>1.19</v>
      </c>
      <c r="AN316" s="34">
        <v>0.99</v>
      </c>
      <c r="AO316" s="34">
        <v>1.37</v>
      </c>
      <c r="AP316" s="34">
        <v>1.1100000000000001</v>
      </c>
      <c r="AQ316" s="34">
        <v>0.85</v>
      </c>
      <c r="AR316" s="34">
        <v>1.1399999999999999</v>
      </c>
      <c r="AS316" s="34">
        <v>0.85</v>
      </c>
      <c r="AT316" s="37"/>
    </row>
    <row r="317" spans="1:46" x14ac:dyDescent="0.25">
      <c r="A317" s="35" t="s">
        <v>16</v>
      </c>
      <c r="B317" s="35" t="s">
        <v>17</v>
      </c>
      <c r="C317" s="34">
        <v>0</v>
      </c>
      <c r="D317" s="34">
        <v>0</v>
      </c>
      <c r="E317" s="34">
        <v>0</v>
      </c>
      <c r="F317" s="34">
        <v>0</v>
      </c>
      <c r="G317" s="34">
        <v>0</v>
      </c>
      <c r="H317" s="34">
        <v>0</v>
      </c>
      <c r="I317" s="34">
        <v>0</v>
      </c>
      <c r="J317" s="34">
        <v>0</v>
      </c>
      <c r="K317" s="35">
        <v>0</v>
      </c>
      <c r="L317" s="34">
        <v>0</v>
      </c>
      <c r="M317" s="34">
        <v>0</v>
      </c>
      <c r="N317" s="34">
        <v>0</v>
      </c>
      <c r="O317" s="34">
        <v>0</v>
      </c>
      <c r="P317" s="34">
        <v>0</v>
      </c>
      <c r="Q317" s="34">
        <v>0</v>
      </c>
      <c r="R317" s="34">
        <v>0</v>
      </c>
      <c r="S317" s="34">
        <v>0</v>
      </c>
      <c r="T317" s="34">
        <v>0</v>
      </c>
      <c r="U317" s="34">
        <v>0</v>
      </c>
      <c r="V317" s="34">
        <v>0</v>
      </c>
      <c r="W317" s="34">
        <v>0</v>
      </c>
      <c r="X317" s="34">
        <v>0</v>
      </c>
      <c r="Y317" s="35">
        <v>0</v>
      </c>
      <c r="Z317" s="34">
        <v>0</v>
      </c>
      <c r="AA317" s="34">
        <v>0</v>
      </c>
      <c r="AB317" s="34">
        <v>0</v>
      </c>
      <c r="AC317" s="34">
        <v>0</v>
      </c>
      <c r="AD317" s="34">
        <v>0</v>
      </c>
      <c r="AE317" s="34">
        <v>0</v>
      </c>
      <c r="AF317" s="34">
        <v>0</v>
      </c>
      <c r="AG317" s="34">
        <v>0</v>
      </c>
      <c r="AH317" s="34">
        <v>0</v>
      </c>
      <c r="AI317" s="34">
        <v>0</v>
      </c>
      <c r="AJ317" s="34">
        <v>0</v>
      </c>
      <c r="AK317" s="34">
        <v>0</v>
      </c>
      <c r="AL317" s="34">
        <v>0</v>
      </c>
      <c r="AM317" s="35">
        <v>0</v>
      </c>
      <c r="AN317" s="34">
        <v>0</v>
      </c>
      <c r="AO317" s="34">
        <v>0</v>
      </c>
      <c r="AP317" s="34">
        <v>0</v>
      </c>
      <c r="AQ317" s="34">
        <v>0</v>
      </c>
      <c r="AR317" s="34">
        <v>0</v>
      </c>
      <c r="AS317" s="34">
        <v>0</v>
      </c>
      <c r="AT317" s="37"/>
    </row>
    <row r="318" spans="1:46" x14ac:dyDescent="0.25">
      <c r="A318" s="34" t="s">
        <v>18</v>
      </c>
      <c r="B318" s="34" t="s">
        <v>19</v>
      </c>
      <c r="C318" s="34">
        <v>20.079999999999998</v>
      </c>
      <c r="D318" s="34">
        <v>10.93</v>
      </c>
      <c r="E318" s="34">
        <v>13.45</v>
      </c>
      <c r="F318" s="34">
        <v>15.31</v>
      </c>
      <c r="G318" s="34">
        <v>16.899999999999999</v>
      </c>
      <c r="H318" s="34">
        <v>14.31</v>
      </c>
      <c r="I318" s="34">
        <v>12.61</v>
      </c>
      <c r="J318" s="34">
        <v>11.61</v>
      </c>
      <c r="K318" s="35">
        <v>10.56</v>
      </c>
      <c r="L318" s="34">
        <v>12.92</v>
      </c>
      <c r="M318" s="34">
        <v>12.85</v>
      </c>
      <c r="N318" s="34">
        <v>11.08</v>
      </c>
      <c r="O318" s="34">
        <v>12.6</v>
      </c>
      <c r="P318" s="34">
        <v>10.48</v>
      </c>
      <c r="Q318" s="34">
        <v>9.2799999999999994</v>
      </c>
      <c r="R318" s="34">
        <v>7.07</v>
      </c>
      <c r="S318" s="34">
        <v>6.43</v>
      </c>
      <c r="T318" s="34">
        <v>6.87</v>
      </c>
      <c r="U318" s="34">
        <v>6.13</v>
      </c>
      <c r="V318" s="34">
        <v>5.75</v>
      </c>
      <c r="W318" s="34">
        <v>5.55</v>
      </c>
      <c r="X318" s="34">
        <v>6.4</v>
      </c>
      <c r="Y318" s="35">
        <v>7.44</v>
      </c>
      <c r="Z318" s="34">
        <v>9.1300000000000008</v>
      </c>
      <c r="AA318" s="34">
        <v>12.47</v>
      </c>
      <c r="AB318" s="34">
        <v>19.39</v>
      </c>
      <c r="AC318" s="34">
        <v>17.2</v>
      </c>
      <c r="AD318" s="34">
        <v>21.3</v>
      </c>
      <c r="AE318" s="34">
        <v>23.36</v>
      </c>
      <c r="AF318" s="34">
        <v>23.74</v>
      </c>
      <c r="AG318" s="34">
        <v>23.79</v>
      </c>
      <c r="AH318" s="34">
        <v>24.28</v>
      </c>
      <c r="AI318" s="34">
        <v>25.04</v>
      </c>
      <c r="AJ318" s="34">
        <v>26.01</v>
      </c>
      <c r="AK318" s="34">
        <v>27.94</v>
      </c>
      <c r="AL318" s="34">
        <v>27.29</v>
      </c>
      <c r="AM318" s="35">
        <v>27.19</v>
      </c>
      <c r="AN318" s="34">
        <v>27.51</v>
      </c>
      <c r="AO318" s="34">
        <v>28.54</v>
      </c>
      <c r="AP318" s="34">
        <v>28.67</v>
      </c>
      <c r="AQ318" s="34">
        <v>30.54</v>
      </c>
      <c r="AR318" s="34">
        <v>26.62</v>
      </c>
      <c r="AS318" s="34">
        <v>26.01</v>
      </c>
      <c r="AT318" s="37"/>
    </row>
    <row r="319" spans="1:46" x14ac:dyDescent="0.25">
      <c r="A319" s="34" t="s">
        <v>20</v>
      </c>
      <c r="B319" s="34" t="s">
        <v>21</v>
      </c>
      <c r="C319" s="34">
        <v>0.84</v>
      </c>
      <c r="D319" s="34">
        <v>0.9</v>
      </c>
      <c r="E319" s="34">
        <v>0.89</v>
      </c>
      <c r="F319" s="34">
        <v>1.2</v>
      </c>
      <c r="G319" s="34">
        <v>0.97</v>
      </c>
      <c r="H319" s="34">
        <v>1.1299999999999999</v>
      </c>
      <c r="I319" s="34">
        <v>1.34</v>
      </c>
      <c r="J319" s="34">
        <v>1.57</v>
      </c>
      <c r="K319" s="35">
        <v>1.3</v>
      </c>
      <c r="L319" s="34">
        <v>1.28</v>
      </c>
      <c r="M319" s="34">
        <v>1.0900000000000001</v>
      </c>
      <c r="N319" s="34">
        <v>1.03</v>
      </c>
      <c r="O319" s="34">
        <v>0.84</v>
      </c>
      <c r="P319" s="34">
        <v>0.78</v>
      </c>
      <c r="Q319" s="34">
        <v>0.79</v>
      </c>
      <c r="R319" s="34">
        <v>0.64</v>
      </c>
      <c r="S319" s="34">
        <v>0.56999999999999995</v>
      </c>
      <c r="T319" s="34">
        <v>0.52</v>
      </c>
      <c r="U319" s="34">
        <v>0.56000000000000005</v>
      </c>
      <c r="V319" s="34">
        <v>0.48</v>
      </c>
      <c r="W319" s="34">
        <v>0.56999999999999995</v>
      </c>
      <c r="X319" s="34">
        <v>0.51</v>
      </c>
      <c r="Y319" s="35">
        <v>0.53</v>
      </c>
      <c r="Z319" s="34">
        <v>0.48</v>
      </c>
      <c r="AA319" s="34">
        <v>0.71</v>
      </c>
      <c r="AB319" s="34">
        <v>0.79</v>
      </c>
      <c r="AC319" s="34">
        <v>0.72</v>
      </c>
      <c r="AD319" s="34">
        <v>0.67</v>
      </c>
      <c r="AE319" s="34">
        <v>0.56000000000000005</v>
      </c>
      <c r="AF319" s="34">
        <v>0.79</v>
      </c>
      <c r="AG319" s="34">
        <v>0.59</v>
      </c>
      <c r="AH319" s="34">
        <v>0.56000000000000005</v>
      </c>
      <c r="AI319" s="34">
        <v>0.51</v>
      </c>
      <c r="AJ319" s="34">
        <v>0.48</v>
      </c>
      <c r="AK319" s="34">
        <v>0.39</v>
      </c>
      <c r="AL319" s="34">
        <v>0.26</v>
      </c>
      <c r="AM319" s="35">
        <v>0.34</v>
      </c>
      <c r="AN319" s="34">
        <v>0.3</v>
      </c>
      <c r="AO319" s="34">
        <v>0.25</v>
      </c>
      <c r="AP319" s="34">
        <v>0.28000000000000003</v>
      </c>
      <c r="AQ319" s="34">
        <v>0.21</v>
      </c>
      <c r="AR319" s="34">
        <v>0.18</v>
      </c>
      <c r="AS319" s="34">
        <v>0.23</v>
      </c>
      <c r="AT319" s="37"/>
    </row>
    <row r="320" spans="1:46" x14ac:dyDescent="0.25">
      <c r="A320" s="34" t="s">
        <v>22</v>
      </c>
      <c r="B320" s="34" t="s">
        <v>23</v>
      </c>
      <c r="C320" s="34">
        <v>1</v>
      </c>
      <c r="D320" s="34">
        <v>1.3</v>
      </c>
      <c r="E320" s="34">
        <v>1.23</v>
      </c>
      <c r="F320" s="34">
        <v>1.23</v>
      </c>
      <c r="G320" s="34">
        <v>1.04</v>
      </c>
      <c r="H320" s="34">
        <v>1.08</v>
      </c>
      <c r="I320" s="34">
        <v>1.1599999999999999</v>
      </c>
      <c r="J320" s="34">
        <v>1.45</v>
      </c>
      <c r="K320" s="35">
        <v>1.57</v>
      </c>
      <c r="L320" s="34">
        <v>1.25</v>
      </c>
      <c r="M320" s="34">
        <v>1.27</v>
      </c>
      <c r="N320" s="34">
        <v>1.69</v>
      </c>
      <c r="O320" s="34">
        <v>1.75</v>
      </c>
      <c r="P320" s="34">
        <v>1.67</v>
      </c>
      <c r="Q320" s="34">
        <v>1.79</v>
      </c>
      <c r="R320" s="34">
        <v>2</v>
      </c>
      <c r="S320" s="34">
        <v>1.82</v>
      </c>
      <c r="T320" s="34">
        <v>1.69</v>
      </c>
      <c r="U320" s="34">
        <v>1.86</v>
      </c>
      <c r="V320" s="34">
        <v>1.91</v>
      </c>
      <c r="W320" s="34">
        <v>1.81</v>
      </c>
      <c r="X320" s="34">
        <v>1.56</v>
      </c>
      <c r="Y320" s="35">
        <v>1.59</v>
      </c>
      <c r="Z320" s="34">
        <v>1.46</v>
      </c>
      <c r="AA320" s="34">
        <v>1.45</v>
      </c>
      <c r="AB320" s="34">
        <v>1.63</v>
      </c>
      <c r="AC320" s="34">
        <v>1</v>
      </c>
      <c r="AD320" s="34">
        <v>0.7</v>
      </c>
      <c r="AE320" s="34">
        <v>0.53</v>
      </c>
      <c r="AF320" s="34">
        <v>0.72</v>
      </c>
      <c r="AG320" s="34">
        <v>0.86</v>
      </c>
      <c r="AH320" s="34">
        <v>0.92</v>
      </c>
      <c r="AI320" s="34">
        <v>0.77</v>
      </c>
      <c r="AJ320" s="34">
        <v>0.82</v>
      </c>
      <c r="AK320" s="34">
        <v>0.61</v>
      </c>
      <c r="AL320" s="34">
        <v>0.51</v>
      </c>
      <c r="AM320" s="35">
        <v>0.82</v>
      </c>
      <c r="AN320" s="34">
        <v>0.57999999999999996</v>
      </c>
      <c r="AO320" s="34">
        <v>0.47</v>
      </c>
      <c r="AP320" s="34">
        <v>0.66</v>
      </c>
      <c r="AQ320" s="34">
        <v>0.68</v>
      </c>
      <c r="AR320" s="34">
        <v>0.54</v>
      </c>
      <c r="AS320" s="34">
        <v>0.46</v>
      </c>
      <c r="AT320" s="37"/>
    </row>
    <row r="321" spans="1:46" x14ac:dyDescent="0.25">
      <c r="A321" s="34" t="s">
        <v>24</v>
      </c>
      <c r="B321" s="34" t="s">
        <v>25</v>
      </c>
      <c r="C321" s="34">
        <v>0.09</v>
      </c>
      <c r="D321" s="34">
        <v>0.1</v>
      </c>
      <c r="E321" s="34">
        <v>0.13</v>
      </c>
      <c r="F321" s="34">
        <v>7.0000000000000007E-2</v>
      </c>
      <c r="G321" s="34">
        <v>0.17</v>
      </c>
      <c r="H321" s="34">
        <v>0.14000000000000001</v>
      </c>
      <c r="I321" s="34">
        <v>0.12</v>
      </c>
      <c r="J321" s="34">
        <v>0.16</v>
      </c>
      <c r="K321" s="35">
        <v>0.17</v>
      </c>
      <c r="L321" s="34">
        <v>0.09</v>
      </c>
      <c r="M321" s="34">
        <v>0.43</v>
      </c>
      <c r="N321" s="34">
        <v>0.54</v>
      </c>
      <c r="O321" s="34">
        <v>0.28999999999999998</v>
      </c>
      <c r="P321" s="34">
        <v>0.17</v>
      </c>
      <c r="Q321" s="34">
        <v>0.16</v>
      </c>
      <c r="R321" s="34">
        <v>0.11</v>
      </c>
      <c r="S321" s="34">
        <v>7.0000000000000007E-2</v>
      </c>
      <c r="T321" s="34">
        <v>0.11</v>
      </c>
      <c r="U321" s="34">
        <v>0.08</v>
      </c>
      <c r="V321" s="34">
        <v>0.09</v>
      </c>
      <c r="W321" s="34">
        <v>0.13</v>
      </c>
      <c r="X321" s="34">
        <v>0.08</v>
      </c>
      <c r="Y321" s="35">
        <v>0.09</v>
      </c>
      <c r="Z321" s="34">
        <v>0.09</v>
      </c>
      <c r="AA321" s="34">
        <v>0.16</v>
      </c>
      <c r="AB321" s="34">
        <v>0.28999999999999998</v>
      </c>
      <c r="AC321" s="34">
        <v>0.38</v>
      </c>
      <c r="AD321" s="34">
        <v>0.37</v>
      </c>
      <c r="AE321" s="34">
        <v>0.54</v>
      </c>
      <c r="AF321" s="34">
        <v>0.46</v>
      </c>
      <c r="AG321" s="34">
        <v>0.68</v>
      </c>
      <c r="AH321" s="34">
        <v>0.51</v>
      </c>
      <c r="AI321" s="34">
        <v>0.4</v>
      </c>
      <c r="AJ321" s="34">
        <v>0.32</v>
      </c>
      <c r="AK321" s="34">
        <v>0.33</v>
      </c>
      <c r="AL321" s="34">
        <v>0.21</v>
      </c>
      <c r="AM321" s="35">
        <v>0.28000000000000003</v>
      </c>
      <c r="AN321" s="34">
        <v>0.32</v>
      </c>
      <c r="AO321" s="34">
        <v>0.3</v>
      </c>
      <c r="AP321" s="34">
        <v>0.34</v>
      </c>
      <c r="AQ321" s="34">
        <v>0.42</v>
      </c>
      <c r="AR321" s="34">
        <v>0.31</v>
      </c>
      <c r="AS321" s="34">
        <v>0.27</v>
      </c>
      <c r="AT321" s="37"/>
    </row>
    <row r="322" spans="1:46" x14ac:dyDescent="0.25">
      <c r="A322" s="34" t="s">
        <v>26</v>
      </c>
      <c r="B322" s="34" t="s">
        <v>27</v>
      </c>
      <c r="C322" s="34">
        <v>0.08</v>
      </c>
      <c r="D322" s="34">
        <v>0.13</v>
      </c>
      <c r="E322" s="34">
        <v>0.08</v>
      </c>
      <c r="F322" s="34">
        <v>0.1</v>
      </c>
      <c r="G322" s="34">
        <v>0.08</v>
      </c>
      <c r="H322" s="34">
        <v>0.1</v>
      </c>
      <c r="I322" s="34">
        <v>0.14000000000000001</v>
      </c>
      <c r="J322" s="34">
        <v>0.23</v>
      </c>
      <c r="K322" s="35">
        <v>0.19</v>
      </c>
      <c r="L322" s="34">
        <v>0.2</v>
      </c>
      <c r="M322" s="34">
        <v>0.15</v>
      </c>
      <c r="N322" s="34">
        <v>0.1</v>
      </c>
      <c r="O322" s="34">
        <v>0.12</v>
      </c>
      <c r="P322" s="34">
        <v>0.11</v>
      </c>
      <c r="Q322" s="34">
        <v>0.1</v>
      </c>
      <c r="R322" s="34">
        <v>0.12</v>
      </c>
      <c r="S322" s="34">
        <v>0.09</v>
      </c>
      <c r="T322" s="34">
        <v>0.06</v>
      </c>
      <c r="U322" s="34">
        <v>0.08</v>
      </c>
      <c r="V322" s="34">
        <v>7.0000000000000007E-2</v>
      </c>
      <c r="W322" s="34">
        <v>7.0000000000000007E-2</v>
      </c>
      <c r="X322" s="34">
        <v>0.04</v>
      </c>
      <c r="Y322" s="35">
        <v>0.03</v>
      </c>
      <c r="Z322" s="34">
        <v>0.05</v>
      </c>
      <c r="AA322" s="34">
        <v>0.1</v>
      </c>
      <c r="AB322" s="34">
        <v>0.14000000000000001</v>
      </c>
      <c r="AC322" s="34">
        <v>0.13</v>
      </c>
      <c r="AD322" s="34">
        <v>0.19</v>
      </c>
      <c r="AE322" s="34">
        <v>0.23</v>
      </c>
      <c r="AF322" s="34">
        <v>0.2</v>
      </c>
      <c r="AG322" s="34">
        <v>0.19</v>
      </c>
      <c r="AH322" s="34">
        <v>0.16</v>
      </c>
      <c r="AI322" s="34">
        <v>0.17</v>
      </c>
      <c r="AJ322" s="34">
        <v>0.18</v>
      </c>
      <c r="AK322" s="34">
        <v>0.21</v>
      </c>
      <c r="AL322" s="34">
        <v>0.15</v>
      </c>
      <c r="AM322" s="35">
        <v>0.15</v>
      </c>
      <c r="AN322" s="34">
        <v>0.2</v>
      </c>
      <c r="AO322" s="34">
        <v>0</v>
      </c>
      <c r="AP322" s="34">
        <v>0.18</v>
      </c>
      <c r="AQ322" s="34">
        <v>0.18</v>
      </c>
      <c r="AR322" s="34">
        <v>0.17</v>
      </c>
      <c r="AS322" s="34">
        <v>0.08</v>
      </c>
      <c r="AT322" s="37"/>
    </row>
    <row r="323" spans="1:46" x14ac:dyDescent="0.25">
      <c r="A323" s="34" t="s">
        <v>28</v>
      </c>
      <c r="B323" s="34" t="s">
        <v>29</v>
      </c>
      <c r="C323" s="34">
        <v>0.12</v>
      </c>
      <c r="D323" s="34">
        <v>0.12</v>
      </c>
      <c r="E323" s="34">
        <v>0.11</v>
      </c>
      <c r="F323" s="34">
        <v>0.11</v>
      </c>
      <c r="G323" s="34">
        <v>0.14000000000000001</v>
      </c>
      <c r="H323" s="34">
        <v>0.13</v>
      </c>
      <c r="I323" s="34">
        <v>0.15</v>
      </c>
      <c r="J323" s="34">
        <v>0.15</v>
      </c>
      <c r="K323" s="35">
        <v>0.2</v>
      </c>
      <c r="L323" s="34">
        <v>0.16</v>
      </c>
      <c r="M323" s="34">
        <v>0.21</v>
      </c>
      <c r="N323" s="34">
        <v>0.14000000000000001</v>
      </c>
      <c r="O323" s="34">
        <v>0.14000000000000001</v>
      </c>
      <c r="P323" s="34">
        <v>0.17</v>
      </c>
      <c r="Q323" s="34">
        <v>0.17</v>
      </c>
      <c r="R323" s="34">
        <v>0.13</v>
      </c>
      <c r="S323" s="34">
        <v>0.1</v>
      </c>
      <c r="T323" s="34">
        <v>0.13</v>
      </c>
      <c r="U323" s="34">
        <v>0.14000000000000001</v>
      </c>
      <c r="V323" s="34">
        <v>0.13</v>
      </c>
      <c r="W323" s="34">
        <v>0.15</v>
      </c>
      <c r="X323" s="34">
        <v>0.15</v>
      </c>
      <c r="Y323" s="35">
        <v>0.13</v>
      </c>
      <c r="Z323" s="34">
        <v>0.15</v>
      </c>
      <c r="AA323" s="34">
        <v>0.21</v>
      </c>
      <c r="AB323" s="34">
        <v>0.26</v>
      </c>
      <c r="AC323" s="34">
        <v>0.31</v>
      </c>
      <c r="AD323" s="34">
        <v>0.28999999999999998</v>
      </c>
      <c r="AE323" s="34">
        <v>0.37</v>
      </c>
      <c r="AF323" s="34">
        <v>0.37</v>
      </c>
      <c r="AG323" s="34">
        <v>0.4</v>
      </c>
      <c r="AH323" s="34">
        <v>0.18</v>
      </c>
      <c r="AI323" s="34">
        <v>0.28999999999999998</v>
      </c>
      <c r="AJ323" s="34">
        <v>0.27</v>
      </c>
      <c r="AK323" s="34">
        <v>0.16</v>
      </c>
      <c r="AL323" s="34">
        <v>0.18</v>
      </c>
      <c r="AM323" s="35">
        <v>0.24</v>
      </c>
      <c r="AN323" s="34">
        <v>0.16</v>
      </c>
      <c r="AO323" s="34">
        <v>0.12</v>
      </c>
      <c r="AP323" s="34">
        <v>0.17</v>
      </c>
      <c r="AQ323" s="34">
        <v>0.17</v>
      </c>
      <c r="AR323" s="34">
        <v>0.17</v>
      </c>
      <c r="AS323" s="34">
        <v>0.12</v>
      </c>
      <c r="AT323" s="37"/>
    </row>
    <row r="324" spans="1:46" x14ac:dyDescent="0.25">
      <c r="A324" s="34" t="s">
        <v>30</v>
      </c>
      <c r="B324" s="34" t="s">
        <v>31</v>
      </c>
      <c r="C324" s="34">
        <v>1.8</v>
      </c>
      <c r="D324" s="34">
        <v>1.66</v>
      </c>
      <c r="E324" s="34">
        <v>1.59</v>
      </c>
      <c r="F324" s="34">
        <v>1.66</v>
      </c>
      <c r="G324" s="34">
        <v>1.79</v>
      </c>
      <c r="H324" s="34">
        <v>1.58</v>
      </c>
      <c r="I324" s="34">
        <v>1.49</v>
      </c>
      <c r="J324" s="34">
        <v>1.57</v>
      </c>
      <c r="K324" s="35">
        <v>1.55</v>
      </c>
      <c r="L324" s="34">
        <v>1.66</v>
      </c>
      <c r="M324" s="34">
        <v>1.59</v>
      </c>
      <c r="N324" s="34">
        <v>1.37</v>
      </c>
      <c r="O324" s="34">
        <v>1.4</v>
      </c>
      <c r="P324" s="34">
        <v>1.17</v>
      </c>
      <c r="Q324" s="34">
        <v>1.26</v>
      </c>
      <c r="R324" s="34">
        <v>1.05</v>
      </c>
      <c r="S324" s="34">
        <v>0.85</v>
      </c>
      <c r="T324" s="34">
        <v>0.77</v>
      </c>
      <c r="U324" s="34">
        <v>0.7</v>
      </c>
      <c r="V324" s="34">
        <v>0.75</v>
      </c>
      <c r="W324" s="34">
        <v>0.68</v>
      </c>
      <c r="X324" s="34">
        <v>0.71</v>
      </c>
      <c r="Y324" s="35">
        <v>0.8</v>
      </c>
      <c r="Z324" s="34">
        <v>0.79</v>
      </c>
      <c r="AA324" s="34">
        <v>0.92</v>
      </c>
      <c r="AB324" s="34">
        <v>1.54</v>
      </c>
      <c r="AC324" s="34">
        <v>1.71</v>
      </c>
      <c r="AD324" s="34">
        <v>1.6</v>
      </c>
      <c r="AE324" s="34">
        <v>1.75</v>
      </c>
      <c r="AF324" s="34">
        <v>1.65</v>
      </c>
      <c r="AG324" s="34">
        <v>1.34</v>
      </c>
      <c r="AH324" s="34">
        <v>1.44</v>
      </c>
      <c r="AI324" s="34">
        <v>1.26</v>
      </c>
      <c r="AJ324" s="34">
        <v>1.3</v>
      </c>
      <c r="AK324" s="34">
        <v>1.32</v>
      </c>
      <c r="AL324" s="34">
        <v>0.97</v>
      </c>
      <c r="AM324" s="35">
        <v>1.44</v>
      </c>
      <c r="AN324" s="34">
        <v>1.32</v>
      </c>
      <c r="AO324" s="34">
        <v>1.53</v>
      </c>
      <c r="AP324" s="34">
        <v>1.28</v>
      </c>
      <c r="AQ324" s="34">
        <v>1.33</v>
      </c>
      <c r="AR324" s="34">
        <v>1.1200000000000001</v>
      </c>
      <c r="AS324" s="34">
        <v>1.07</v>
      </c>
      <c r="AT324" s="37"/>
    </row>
    <row r="325" spans="1:46" x14ac:dyDescent="0.25">
      <c r="A325" s="34" t="s">
        <v>32</v>
      </c>
      <c r="B325" s="34" t="s">
        <v>33</v>
      </c>
      <c r="C325" s="34">
        <v>0.35</v>
      </c>
      <c r="D325" s="34">
        <v>0.43</v>
      </c>
      <c r="E325" s="34">
        <v>0.36</v>
      </c>
      <c r="F325" s="34">
        <v>0.33</v>
      </c>
      <c r="G325" s="34">
        <v>0.41</v>
      </c>
      <c r="H325" s="34">
        <v>0.6</v>
      </c>
      <c r="I325" s="34">
        <v>0.86</v>
      </c>
      <c r="J325" s="34">
        <v>0.74</v>
      </c>
      <c r="K325" s="35">
        <v>0.92</v>
      </c>
      <c r="L325" s="34">
        <v>0.89</v>
      </c>
      <c r="M325" s="34">
        <v>0.66</v>
      </c>
      <c r="N325" s="34">
        <v>0.59</v>
      </c>
      <c r="O325" s="34">
        <v>0.44</v>
      </c>
      <c r="P325" s="34">
        <v>0.39</v>
      </c>
      <c r="Q325" s="34">
        <v>0.36</v>
      </c>
      <c r="R325" s="34">
        <v>0.44</v>
      </c>
      <c r="S325" s="34">
        <v>0.38</v>
      </c>
      <c r="T325" s="34">
        <v>0.39</v>
      </c>
      <c r="U325" s="34">
        <v>0.43</v>
      </c>
      <c r="V325" s="34">
        <v>0.4</v>
      </c>
      <c r="W325" s="34">
        <v>0.4</v>
      </c>
      <c r="X325" s="34">
        <v>0.41</v>
      </c>
      <c r="Y325" s="35">
        <v>0.42</v>
      </c>
      <c r="Z325" s="34">
        <v>0.4</v>
      </c>
      <c r="AA325" s="34">
        <v>0.59</v>
      </c>
      <c r="AB325" s="34">
        <v>0.83</v>
      </c>
      <c r="AC325" s="34">
        <v>0.67</v>
      </c>
      <c r="AD325" s="34">
        <v>0.63</v>
      </c>
      <c r="AE325" s="34">
        <v>0.62</v>
      </c>
      <c r="AF325" s="34">
        <v>0.55000000000000004</v>
      </c>
      <c r="AG325" s="34">
        <v>0.54</v>
      </c>
      <c r="AH325" s="34">
        <v>0.44</v>
      </c>
      <c r="AI325" s="34">
        <v>0.42</v>
      </c>
      <c r="AJ325" s="34">
        <v>0.5</v>
      </c>
      <c r="AK325" s="34">
        <v>0.37</v>
      </c>
      <c r="AL325" s="34">
        <v>0.48</v>
      </c>
      <c r="AM325" s="35">
        <v>0.52</v>
      </c>
      <c r="AN325" s="34">
        <v>0.51</v>
      </c>
      <c r="AO325" s="34">
        <v>0.4</v>
      </c>
      <c r="AP325" s="34">
        <v>0.49</v>
      </c>
      <c r="AQ325" s="34">
        <v>0.28999999999999998</v>
      </c>
      <c r="AR325" s="34">
        <v>0.34</v>
      </c>
      <c r="AS325" s="34">
        <v>0.28000000000000003</v>
      </c>
      <c r="AT325" s="37"/>
    </row>
    <row r="326" spans="1:46" x14ac:dyDescent="0.25">
      <c r="A326" s="34" t="s">
        <v>34</v>
      </c>
      <c r="B326" s="34" t="s">
        <v>35</v>
      </c>
      <c r="C326" s="34">
        <v>4.76</v>
      </c>
      <c r="D326" s="34">
        <v>5.58</v>
      </c>
      <c r="E326" s="34">
        <v>4.99</v>
      </c>
      <c r="F326" s="34">
        <v>4.96</v>
      </c>
      <c r="G326" s="34">
        <v>4.71</v>
      </c>
      <c r="H326" s="34">
        <v>4.8099999999999996</v>
      </c>
      <c r="I326" s="34">
        <v>4.74</v>
      </c>
      <c r="J326" s="34">
        <v>4.6399999999999997</v>
      </c>
      <c r="K326" s="35">
        <v>5.27</v>
      </c>
      <c r="L326" s="34">
        <v>4.43</v>
      </c>
      <c r="M326" s="34">
        <v>5.52</v>
      </c>
      <c r="N326" s="34">
        <v>6.85</v>
      </c>
      <c r="O326" s="34">
        <v>6.53</v>
      </c>
      <c r="P326" s="34">
        <v>7.33</v>
      </c>
      <c r="Q326" s="34">
        <v>7.89</v>
      </c>
      <c r="R326" s="34">
        <v>9.94</v>
      </c>
      <c r="S326" s="34">
        <v>10.39</v>
      </c>
      <c r="T326" s="34">
        <v>10.5</v>
      </c>
      <c r="U326" s="34">
        <v>11.75</v>
      </c>
      <c r="V326" s="34">
        <v>10.85</v>
      </c>
      <c r="W326" s="34">
        <v>9.14</v>
      </c>
      <c r="X326" s="34">
        <v>7.74</v>
      </c>
      <c r="Y326" s="35">
        <v>6.71</v>
      </c>
      <c r="Z326" s="34">
        <v>6.74</v>
      </c>
      <c r="AA326" s="34">
        <v>5.86</v>
      </c>
      <c r="AB326" s="34">
        <v>3.53</v>
      </c>
      <c r="AC326" s="34">
        <v>2.54</v>
      </c>
      <c r="AD326" s="34">
        <v>2.44</v>
      </c>
      <c r="AE326" s="34">
        <v>2.48</v>
      </c>
      <c r="AF326" s="34">
        <v>2.21</v>
      </c>
      <c r="AG326" s="34">
        <v>2.38</v>
      </c>
      <c r="AH326" s="34">
        <v>2.78</v>
      </c>
      <c r="AI326" s="34">
        <v>2.92</v>
      </c>
      <c r="AJ326" s="34">
        <v>3.32</v>
      </c>
      <c r="AK326" s="34">
        <v>3.18</v>
      </c>
      <c r="AL326" s="34">
        <v>3.42</v>
      </c>
      <c r="AM326" s="35">
        <v>3.24</v>
      </c>
      <c r="AN326" s="34">
        <v>2.54</v>
      </c>
      <c r="AO326" s="34">
        <v>3.14</v>
      </c>
      <c r="AP326" s="34">
        <v>2.88</v>
      </c>
      <c r="AQ326" s="34">
        <v>2.69</v>
      </c>
      <c r="AR326" s="34">
        <v>2.98</v>
      </c>
      <c r="AS326" s="34">
        <v>2.96</v>
      </c>
      <c r="AT326" s="37"/>
    </row>
    <row r="327" spans="1:46" x14ac:dyDescent="0.25">
      <c r="A327" s="34" t="s">
        <v>36</v>
      </c>
      <c r="B327" s="34" t="s">
        <v>37</v>
      </c>
      <c r="C327" s="34">
        <v>2.5299999999999998</v>
      </c>
      <c r="D327" s="34">
        <v>2.66</v>
      </c>
      <c r="E327" s="34">
        <v>2.27</v>
      </c>
      <c r="F327" s="34">
        <v>2.38</v>
      </c>
      <c r="G327" s="34">
        <v>2.38</v>
      </c>
      <c r="H327" s="34">
        <v>2.57</v>
      </c>
      <c r="I327" s="34">
        <v>2.76</v>
      </c>
      <c r="J327" s="34">
        <v>2.85</v>
      </c>
      <c r="K327" s="35">
        <v>3.35</v>
      </c>
      <c r="L327" s="34">
        <v>3.08</v>
      </c>
      <c r="M327" s="34">
        <v>3.51</v>
      </c>
      <c r="N327" s="34">
        <v>3.85</v>
      </c>
      <c r="O327" s="34">
        <v>3.62</v>
      </c>
      <c r="P327" s="34">
        <v>3.75</v>
      </c>
      <c r="Q327" s="34">
        <v>4.0999999999999996</v>
      </c>
      <c r="R327" s="34">
        <v>4.46</v>
      </c>
      <c r="S327" s="34">
        <v>4.68</v>
      </c>
      <c r="T327" s="34">
        <v>4.33</v>
      </c>
      <c r="U327" s="34">
        <v>4.29</v>
      </c>
      <c r="V327" s="34">
        <v>4.5599999999999996</v>
      </c>
      <c r="W327" s="34">
        <v>4.38</v>
      </c>
      <c r="X327" s="34">
        <v>4.1900000000000004</v>
      </c>
      <c r="Y327" s="35">
        <v>4.01</v>
      </c>
      <c r="Z327" s="34">
        <v>4.2</v>
      </c>
      <c r="AA327" s="34">
        <v>4.5</v>
      </c>
      <c r="AB327" s="34">
        <v>2.94</v>
      </c>
      <c r="AC327" s="34">
        <v>2.0699999999999998</v>
      </c>
      <c r="AD327" s="34">
        <v>1.87</v>
      </c>
      <c r="AE327" s="34">
        <v>1.54</v>
      </c>
      <c r="AF327" s="34">
        <v>1.58</v>
      </c>
      <c r="AG327" s="34">
        <v>1.62</v>
      </c>
      <c r="AH327" s="34">
        <v>1.68</v>
      </c>
      <c r="AI327" s="34">
        <v>1.59</v>
      </c>
      <c r="AJ327" s="34">
        <v>2.14</v>
      </c>
      <c r="AK327" s="34">
        <v>2.06</v>
      </c>
      <c r="AL327" s="34">
        <v>1.56</v>
      </c>
      <c r="AM327" s="35">
        <v>1.78</v>
      </c>
      <c r="AN327" s="34">
        <v>1.69</v>
      </c>
      <c r="AO327" s="34">
        <v>2.06</v>
      </c>
      <c r="AP327" s="34">
        <v>2.0699999999999998</v>
      </c>
      <c r="AQ327" s="34">
        <v>2.15</v>
      </c>
      <c r="AR327" s="34">
        <v>2.69</v>
      </c>
      <c r="AS327" s="34">
        <v>2.04</v>
      </c>
      <c r="AT327" s="37"/>
    </row>
    <row r="328" spans="1:46" x14ac:dyDescent="0.25">
      <c r="A328" s="34" t="s">
        <v>38</v>
      </c>
      <c r="B328" s="34" t="s">
        <v>39</v>
      </c>
      <c r="C328" s="34">
        <v>7.0000000000000007E-2</v>
      </c>
      <c r="D328" s="34">
        <v>0.13</v>
      </c>
      <c r="E328" s="34">
        <v>0.12</v>
      </c>
      <c r="F328" s="34">
        <v>0.26</v>
      </c>
      <c r="G328" s="34">
        <v>0.17</v>
      </c>
      <c r="H328" s="34">
        <v>0.13</v>
      </c>
      <c r="I328" s="34">
        <v>0.11</v>
      </c>
      <c r="J328" s="34">
        <v>0.08</v>
      </c>
      <c r="K328" s="35">
        <v>0.06</v>
      </c>
      <c r="L328" s="34">
        <v>0.06</v>
      </c>
      <c r="M328" s="34">
        <v>0.06</v>
      </c>
      <c r="N328" s="34">
        <v>7.0000000000000007E-2</v>
      </c>
      <c r="O328" s="34">
        <v>7.0000000000000007E-2</v>
      </c>
      <c r="P328" s="34">
        <v>7.0000000000000007E-2</v>
      </c>
      <c r="Q328" s="34">
        <v>0.04</v>
      </c>
      <c r="R328" s="34">
        <v>0.03</v>
      </c>
      <c r="S328" s="34">
        <v>0.05</v>
      </c>
      <c r="T328" s="34">
        <v>0.04</v>
      </c>
      <c r="U328" s="34">
        <v>0.02</v>
      </c>
      <c r="V328" s="34">
        <v>0.03</v>
      </c>
      <c r="W328" s="34">
        <v>0.04</v>
      </c>
      <c r="X328" s="34">
        <v>0.04</v>
      </c>
      <c r="Y328" s="35">
        <v>0</v>
      </c>
      <c r="Z328" s="34">
        <v>0.03</v>
      </c>
      <c r="AA328" s="34">
        <v>0.05</v>
      </c>
      <c r="AB328" s="34">
        <v>0.06</v>
      </c>
      <c r="AC328" s="34">
        <v>0.11</v>
      </c>
      <c r="AD328" s="34">
        <v>0</v>
      </c>
      <c r="AE328" s="34">
        <v>0.12</v>
      </c>
      <c r="AF328" s="34">
        <v>0.11</v>
      </c>
      <c r="AG328" s="34">
        <v>0.17</v>
      </c>
      <c r="AH328" s="34">
        <v>0.09</v>
      </c>
      <c r="AI328" s="34">
        <v>0.08</v>
      </c>
      <c r="AJ328" s="34">
        <v>0.09</v>
      </c>
      <c r="AK328" s="34">
        <v>0.06</v>
      </c>
      <c r="AL328" s="34">
        <v>0.05</v>
      </c>
      <c r="AM328" s="35">
        <v>0</v>
      </c>
      <c r="AN328" s="34">
        <v>0.11</v>
      </c>
      <c r="AO328" s="34">
        <v>0.06</v>
      </c>
      <c r="AP328" s="34">
        <v>0.16</v>
      </c>
      <c r="AQ328" s="34">
        <v>0.14000000000000001</v>
      </c>
      <c r="AR328" s="34">
        <v>0.06</v>
      </c>
      <c r="AS328" s="34">
        <v>0</v>
      </c>
      <c r="AT328" s="37"/>
    </row>
    <row r="329" spans="1:46" x14ac:dyDescent="0.25">
      <c r="A329" s="34" t="s">
        <v>40</v>
      </c>
      <c r="B329" s="34" t="s">
        <v>41</v>
      </c>
      <c r="C329" s="34">
        <v>0.09</v>
      </c>
      <c r="D329" s="34">
        <v>0.11</v>
      </c>
      <c r="E329" s="34">
        <v>0.14000000000000001</v>
      </c>
      <c r="F329" s="34">
        <v>0.17</v>
      </c>
      <c r="G329" s="34">
        <v>0.14000000000000001</v>
      </c>
      <c r="H329" s="34">
        <v>0.18</v>
      </c>
      <c r="I329" s="34">
        <v>0.28999999999999998</v>
      </c>
      <c r="J329" s="34">
        <v>0.16</v>
      </c>
      <c r="K329" s="35">
        <v>0.14000000000000001</v>
      </c>
      <c r="L329" s="34">
        <v>0.16</v>
      </c>
      <c r="M329" s="34">
        <v>0.12</v>
      </c>
      <c r="N329" s="34">
        <v>0.14000000000000001</v>
      </c>
      <c r="O329" s="34">
        <v>0.14000000000000001</v>
      </c>
      <c r="P329" s="34">
        <v>0.27</v>
      </c>
      <c r="Q329" s="34">
        <v>0.21</v>
      </c>
      <c r="R329" s="34">
        <v>0.14000000000000001</v>
      </c>
      <c r="S329" s="34">
        <v>0.13</v>
      </c>
      <c r="T329" s="34">
        <v>0.09</v>
      </c>
      <c r="U329" s="34">
        <v>0.09</v>
      </c>
      <c r="V329" s="34">
        <v>0.06</v>
      </c>
      <c r="W329" s="34">
        <v>0.08</v>
      </c>
      <c r="X329" s="34">
        <v>7.0000000000000007E-2</v>
      </c>
      <c r="Y329" s="35">
        <v>0.06</v>
      </c>
      <c r="Z329" s="34">
        <v>0.06</v>
      </c>
      <c r="AA329" s="34">
        <v>0.11</v>
      </c>
      <c r="AB329" s="34">
        <v>0.19</v>
      </c>
      <c r="AC329" s="34">
        <v>0.26</v>
      </c>
      <c r="AD329" s="34">
        <v>0.28000000000000003</v>
      </c>
      <c r="AE329" s="34">
        <v>0.35</v>
      </c>
      <c r="AF329" s="34">
        <v>0.31</v>
      </c>
      <c r="AG329" s="34">
        <v>0.43</v>
      </c>
      <c r="AH329" s="34">
        <v>0.44</v>
      </c>
      <c r="AI329" s="34">
        <v>0.21</v>
      </c>
      <c r="AJ329" s="34">
        <v>0.35</v>
      </c>
      <c r="AK329" s="34">
        <v>0.14000000000000001</v>
      </c>
      <c r="AL329" s="34">
        <v>0.26</v>
      </c>
      <c r="AM329" s="35">
        <v>0.13</v>
      </c>
      <c r="AN329" s="34">
        <v>0.32</v>
      </c>
      <c r="AO329" s="34">
        <v>0.2</v>
      </c>
      <c r="AP329" s="34">
        <v>0.21</v>
      </c>
      <c r="AQ329" s="34">
        <v>0.27</v>
      </c>
      <c r="AR329" s="34">
        <v>0.18</v>
      </c>
      <c r="AS329" s="34">
        <v>0.13</v>
      </c>
      <c r="AT329" s="37"/>
    </row>
    <row r="330" spans="1:46" x14ac:dyDescent="0.25">
      <c r="A330" s="34" t="s">
        <v>42</v>
      </c>
      <c r="B330" s="34" t="s">
        <v>43</v>
      </c>
      <c r="C330" s="34">
        <v>0.51</v>
      </c>
      <c r="D330" s="34">
        <v>0.46</v>
      </c>
      <c r="E330" s="34">
        <v>0.47</v>
      </c>
      <c r="F330" s="34">
        <v>0.4</v>
      </c>
      <c r="G330" s="34">
        <v>0.51</v>
      </c>
      <c r="H330" s="34">
        <v>0.41</v>
      </c>
      <c r="I330" s="34">
        <v>0.35</v>
      </c>
      <c r="J330" s="34">
        <v>0.3</v>
      </c>
      <c r="K330" s="35">
        <v>0.27</v>
      </c>
      <c r="L330" s="34">
        <v>0.36</v>
      </c>
      <c r="M330" s="34">
        <v>0.32</v>
      </c>
      <c r="N330" s="34">
        <v>0.32</v>
      </c>
      <c r="O330" s="34">
        <v>0.34</v>
      </c>
      <c r="P330" s="34">
        <v>0.33</v>
      </c>
      <c r="Q330" s="34">
        <v>0.33</v>
      </c>
      <c r="R330" s="34">
        <v>0.25</v>
      </c>
      <c r="S330" s="34">
        <v>0.3</v>
      </c>
      <c r="T330" s="34">
        <v>0.25</v>
      </c>
      <c r="U330" s="34">
        <v>0.23</v>
      </c>
      <c r="V330" s="34">
        <v>0.25</v>
      </c>
      <c r="W330" s="34">
        <v>0.21</v>
      </c>
      <c r="X330" s="34">
        <v>0.22</v>
      </c>
      <c r="Y330" s="35">
        <v>0.24</v>
      </c>
      <c r="Z330" s="34">
        <v>0.2</v>
      </c>
      <c r="AA330" s="34">
        <v>0.25</v>
      </c>
      <c r="AB330" s="34">
        <v>0.67</v>
      </c>
      <c r="AC330" s="34">
        <v>0.53</v>
      </c>
      <c r="AD330" s="34">
        <v>0.65</v>
      </c>
      <c r="AE330" s="34">
        <v>0.8</v>
      </c>
      <c r="AF330" s="34">
        <v>0.64</v>
      </c>
      <c r="AG330" s="34">
        <v>0.48</v>
      </c>
      <c r="AH330" s="34">
        <v>0.6</v>
      </c>
      <c r="AI330" s="34">
        <v>0.53</v>
      </c>
      <c r="AJ330" s="34">
        <v>0.36</v>
      </c>
      <c r="AK330" s="34">
        <v>0.51</v>
      </c>
      <c r="AL330" s="34">
        <v>0.41</v>
      </c>
      <c r="AM330" s="35">
        <v>0.32</v>
      </c>
      <c r="AN330" s="34">
        <v>0.43</v>
      </c>
      <c r="AO330" s="34">
        <v>0.41</v>
      </c>
      <c r="AP330" s="34">
        <v>0.41</v>
      </c>
      <c r="AQ330" s="34">
        <v>0.47</v>
      </c>
      <c r="AR330" s="34">
        <v>0.28000000000000003</v>
      </c>
      <c r="AS330" s="34">
        <v>0.18</v>
      </c>
      <c r="AT330" s="37"/>
    </row>
    <row r="331" spans="1:46" x14ac:dyDescent="0.25">
      <c r="K331" s="36"/>
      <c r="Y331" s="36"/>
      <c r="AM331" s="36"/>
      <c r="AT331" s="37"/>
    </row>
    <row r="332" spans="1:46" x14ac:dyDescent="0.25">
      <c r="A332" s="34" t="s">
        <v>2</v>
      </c>
      <c r="B332" s="34" t="s">
        <v>3</v>
      </c>
      <c r="C332" s="34">
        <v>6.3</v>
      </c>
      <c r="D332" s="34">
        <v>15.02</v>
      </c>
      <c r="E332" s="34">
        <v>13.17</v>
      </c>
      <c r="F332" s="34">
        <v>11.37</v>
      </c>
      <c r="G332" s="34">
        <v>10.51</v>
      </c>
      <c r="H332" s="34">
        <v>11.51</v>
      </c>
      <c r="I332" s="34">
        <v>13.33</v>
      </c>
      <c r="J332" s="34">
        <v>14.81</v>
      </c>
      <c r="K332" s="35">
        <v>16.14</v>
      </c>
      <c r="L332" s="34">
        <v>13.17</v>
      </c>
      <c r="M332" s="34">
        <v>12.79</v>
      </c>
      <c r="N332" s="34">
        <v>12.67</v>
      </c>
      <c r="O332" s="34">
        <v>13.65</v>
      </c>
      <c r="P332" s="34">
        <v>13.2</v>
      </c>
      <c r="Q332" s="34">
        <v>13.87</v>
      </c>
      <c r="R332" s="34">
        <v>14.92</v>
      </c>
      <c r="S332" s="34">
        <v>16.22</v>
      </c>
      <c r="T332" s="34">
        <v>18.579999999999998</v>
      </c>
      <c r="U332" s="34">
        <v>19.75</v>
      </c>
      <c r="V332" s="34">
        <v>21.38</v>
      </c>
      <c r="W332" s="34">
        <v>21.69</v>
      </c>
      <c r="X332" s="34">
        <v>22.85</v>
      </c>
      <c r="Y332" s="35">
        <v>21.87</v>
      </c>
      <c r="Z332" s="34">
        <v>17.34</v>
      </c>
      <c r="AA332" s="34">
        <v>13.05</v>
      </c>
      <c r="AB332" s="34">
        <v>9.2100000000000009</v>
      </c>
      <c r="AC332" s="34">
        <v>6.89</v>
      </c>
      <c r="AD332" s="34">
        <v>5.45</v>
      </c>
      <c r="AE332" s="34">
        <v>3.8</v>
      </c>
      <c r="AF332" s="34">
        <v>3.86</v>
      </c>
      <c r="AG332" s="34">
        <v>3.41</v>
      </c>
      <c r="AH332" s="34">
        <v>3.86</v>
      </c>
      <c r="AI332" s="34">
        <v>3.93</v>
      </c>
      <c r="AJ332" s="34">
        <v>4.04</v>
      </c>
      <c r="AK332" s="34">
        <v>4.37</v>
      </c>
      <c r="AL332" s="34">
        <v>3.7</v>
      </c>
      <c r="AM332" s="35">
        <v>4.1100000000000003</v>
      </c>
      <c r="AN332" s="34">
        <v>3.88</v>
      </c>
      <c r="AO332" s="34">
        <v>3.95</v>
      </c>
      <c r="AP332" s="34">
        <v>3.64</v>
      </c>
      <c r="AQ332" s="34">
        <v>3.62</v>
      </c>
      <c r="AR332" s="34">
        <v>3.66</v>
      </c>
      <c r="AS332" s="34">
        <v>3.5</v>
      </c>
      <c r="AT332" s="37"/>
    </row>
    <row r="333" spans="1:46" x14ac:dyDescent="0.25">
      <c r="A333" s="34" t="s">
        <v>4</v>
      </c>
      <c r="B333" s="34" t="s">
        <v>5</v>
      </c>
      <c r="C333" s="34">
        <v>0.11</v>
      </c>
      <c r="D333" s="34">
        <v>0.34</v>
      </c>
      <c r="E333" s="34">
        <v>0.26</v>
      </c>
      <c r="F333" s="34">
        <v>0.28000000000000003</v>
      </c>
      <c r="G333" s="34">
        <v>0.27</v>
      </c>
      <c r="H333" s="34">
        <v>0.42</v>
      </c>
      <c r="I333" s="34">
        <v>0.42</v>
      </c>
      <c r="J333" s="34">
        <v>0.47</v>
      </c>
      <c r="K333" s="35">
        <v>0.66</v>
      </c>
      <c r="L333" s="34">
        <v>0.44</v>
      </c>
      <c r="M333" s="34">
        <v>0.18</v>
      </c>
      <c r="N333" s="34">
        <v>0.13</v>
      </c>
      <c r="O333" s="34">
        <v>0.11</v>
      </c>
      <c r="P333" s="34">
        <v>0.16</v>
      </c>
      <c r="Q333" s="34">
        <v>0.16</v>
      </c>
      <c r="R333" s="34">
        <v>0.11</v>
      </c>
      <c r="S333" s="34">
        <v>0.11</v>
      </c>
      <c r="T333" s="34">
        <v>0.13</v>
      </c>
      <c r="U333" s="34">
        <v>0.14000000000000001</v>
      </c>
      <c r="V333" s="34">
        <v>0.1</v>
      </c>
      <c r="W333" s="34">
        <v>0.15</v>
      </c>
      <c r="X333" s="34">
        <v>0.18</v>
      </c>
      <c r="Y333" s="35">
        <v>0.16</v>
      </c>
      <c r="Z333" s="34">
        <v>0.2</v>
      </c>
      <c r="AA333" s="34">
        <v>0.21</v>
      </c>
      <c r="AB333" s="34">
        <v>0.32</v>
      </c>
      <c r="AC333" s="34">
        <v>0.68</v>
      </c>
      <c r="AD333" s="34">
        <v>0.56000000000000005</v>
      </c>
      <c r="AE333" s="34">
        <v>0.55000000000000004</v>
      </c>
      <c r="AF333" s="34">
        <v>0.28000000000000003</v>
      </c>
      <c r="AG333" s="34">
        <v>0.17</v>
      </c>
      <c r="AH333" s="34">
        <v>0.2</v>
      </c>
      <c r="AI333" s="34">
        <v>0.25</v>
      </c>
      <c r="AJ333" s="34">
        <v>0.23</v>
      </c>
      <c r="AK333" s="34">
        <v>0.31</v>
      </c>
      <c r="AL333" s="34">
        <v>0.06</v>
      </c>
      <c r="AM333" s="35">
        <v>0.03</v>
      </c>
      <c r="AN333" s="34">
        <v>0.21</v>
      </c>
      <c r="AO333" s="34">
        <v>0</v>
      </c>
      <c r="AP333" s="34">
        <v>0.09</v>
      </c>
      <c r="AQ333" s="34">
        <v>0.09</v>
      </c>
      <c r="AR333" s="34">
        <v>0.13</v>
      </c>
      <c r="AS333" s="34">
        <v>0.1</v>
      </c>
      <c r="AT333" s="37"/>
    </row>
    <row r="334" spans="1:46" x14ac:dyDescent="0.25">
      <c r="A334" s="34" t="s">
        <v>6</v>
      </c>
      <c r="B334" s="34" t="s">
        <v>7</v>
      </c>
      <c r="C334" s="34">
        <v>4.21</v>
      </c>
      <c r="D334" s="34">
        <v>7.56</v>
      </c>
      <c r="E334" s="34">
        <v>7.07</v>
      </c>
      <c r="F334" s="34">
        <v>5.33</v>
      </c>
      <c r="G334" s="34">
        <v>4.72</v>
      </c>
      <c r="H334" s="34">
        <v>4.99</v>
      </c>
      <c r="I334" s="34">
        <v>4.41</v>
      </c>
      <c r="J334" s="34">
        <v>4.49</v>
      </c>
      <c r="K334" s="35">
        <v>5.62</v>
      </c>
      <c r="L334" s="34">
        <v>4.78</v>
      </c>
      <c r="M334" s="34">
        <v>7.63</v>
      </c>
      <c r="N334" s="34">
        <v>6.57</v>
      </c>
      <c r="O334" s="34">
        <v>6.54</v>
      </c>
      <c r="P334" s="34">
        <v>6.56</v>
      </c>
      <c r="Q334" s="34">
        <v>7.28</v>
      </c>
      <c r="R334" s="34">
        <v>8.4700000000000006</v>
      </c>
      <c r="S334" s="34">
        <v>10.37</v>
      </c>
      <c r="T334" s="34">
        <v>13.43</v>
      </c>
      <c r="U334" s="34">
        <v>14.14</v>
      </c>
      <c r="V334" s="34">
        <v>15.04</v>
      </c>
      <c r="W334" s="34">
        <v>14.81</v>
      </c>
      <c r="X334" s="34">
        <v>13.88</v>
      </c>
      <c r="Y334" s="35">
        <v>13.31</v>
      </c>
      <c r="Z334" s="34">
        <v>11.92</v>
      </c>
      <c r="AA334" s="34">
        <v>7.54</v>
      </c>
      <c r="AB334" s="34">
        <v>6.13</v>
      </c>
      <c r="AC334" s="34">
        <v>4.87</v>
      </c>
      <c r="AD334" s="34">
        <v>3.61</v>
      </c>
      <c r="AE334" s="34">
        <v>3.38</v>
      </c>
      <c r="AF334" s="34">
        <v>2.98</v>
      </c>
      <c r="AG334" s="34">
        <v>3.55</v>
      </c>
      <c r="AH334" s="34">
        <v>3.53</v>
      </c>
      <c r="AI334" s="34">
        <v>3.74</v>
      </c>
      <c r="AJ334" s="34">
        <v>3.73</v>
      </c>
      <c r="AK334" s="34">
        <v>3.8</v>
      </c>
      <c r="AL334" s="34">
        <v>2.9</v>
      </c>
      <c r="AM334" s="35">
        <v>3.41</v>
      </c>
      <c r="AN334" s="34">
        <v>3.5</v>
      </c>
      <c r="AO334" s="34">
        <v>2.4700000000000002</v>
      </c>
      <c r="AP334" s="34">
        <v>2.21</v>
      </c>
      <c r="AQ334" s="34">
        <v>2.35</v>
      </c>
      <c r="AR334" s="34">
        <v>2.37</v>
      </c>
      <c r="AS334" s="34">
        <v>2.79</v>
      </c>
      <c r="AT334" s="37"/>
    </row>
    <row r="335" spans="1:46" x14ac:dyDescent="0.25">
      <c r="A335" s="34" t="s">
        <v>8</v>
      </c>
      <c r="B335" s="34" t="s">
        <v>9</v>
      </c>
      <c r="C335" s="34">
        <v>0.36</v>
      </c>
      <c r="D335" s="34">
        <v>0.86</v>
      </c>
      <c r="E335" s="34">
        <v>0.67</v>
      </c>
      <c r="F335" s="34">
        <v>0.4</v>
      </c>
      <c r="G335" s="34">
        <v>0.44</v>
      </c>
      <c r="H335" s="34">
        <v>0.82</v>
      </c>
      <c r="I335" s="34">
        <v>0.98</v>
      </c>
      <c r="J335" s="34">
        <v>0.89</v>
      </c>
      <c r="K335" s="35">
        <v>0.94</v>
      </c>
      <c r="L335" s="34">
        <v>0.76</v>
      </c>
      <c r="M335" s="34">
        <v>0.72</v>
      </c>
      <c r="N335" s="34">
        <v>0.96</v>
      </c>
      <c r="O335" s="34">
        <v>0.75</v>
      </c>
      <c r="P335" s="34">
        <v>0.66</v>
      </c>
      <c r="Q335" s="34">
        <v>0.82</v>
      </c>
      <c r="R335" s="34">
        <v>0.66</v>
      </c>
      <c r="S335" s="34">
        <v>0.5</v>
      </c>
      <c r="T335" s="34">
        <v>0.81</v>
      </c>
      <c r="U335" s="34">
        <v>0.99</v>
      </c>
      <c r="V335" s="34">
        <v>1.1000000000000001</v>
      </c>
      <c r="W335" s="34">
        <v>1.32</v>
      </c>
      <c r="X335" s="34">
        <v>1.18</v>
      </c>
      <c r="Y335" s="35">
        <v>1.38</v>
      </c>
      <c r="Z335" s="34">
        <v>1.34</v>
      </c>
      <c r="AA335" s="34">
        <v>1.06</v>
      </c>
      <c r="AB335" s="34">
        <v>1.03</v>
      </c>
      <c r="AC335" s="34">
        <v>0.42</v>
      </c>
      <c r="AD335" s="34">
        <v>0.39</v>
      </c>
      <c r="AE335" s="34">
        <v>0.23</v>
      </c>
      <c r="AF335" s="34">
        <v>0.38</v>
      </c>
      <c r="AG335" s="34">
        <v>0.49</v>
      </c>
      <c r="AH335" s="34">
        <v>0.21</v>
      </c>
      <c r="AI335" s="34">
        <v>0.23</v>
      </c>
      <c r="AJ335" s="34">
        <v>0.2</v>
      </c>
      <c r="AK335" s="34">
        <v>0.28999999999999998</v>
      </c>
      <c r="AL335" s="34">
        <v>0.35</v>
      </c>
      <c r="AM335" s="35">
        <v>0.09</v>
      </c>
      <c r="AN335" s="34">
        <v>0.25</v>
      </c>
      <c r="AO335" s="34">
        <v>0.23</v>
      </c>
      <c r="AP335" s="34">
        <v>0.21</v>
      </c>
      <c r="AQ335" s="34">
        <v>0.34</v>
      </c>
      <c r="AR335" s="34">
        <v>0.26</v>
      </c>
      <c r="AS335" s="34">
        <v>0.28999999999999998</v>
      </c>
      <c r="AT335" s="37"/>
    </row>
    <row r="336" spans="1:46" x14ac:dyDescent="0.25">
      <c r="A336" s="34" t="s">
        <v>10</v>
      </c>
      <c r="B336" s="34" t="s">
        <v>11</v>
      </c>
      <c r="C336" s="34">
        <v>46.63</v>
      </c>
      <c r="D336" s="34">
        <v>28.81</v>
      </c>
      <c r="E336" s="34">
        <v>38.479999999999997</v>
      </c>
      <c r="F336" s="34">
        <v>40.700000000000003</v>
      </c>
      <c r="G336" s="34">
        <v>41.49</v>
      </c>
      <c r="H336" s="34">
        <v>40.08</v>
      </c>
      <c r="I336" s="34">
        <v>39.82</v>
      </c>
      <c r="J336" s="34">
        <v>37.57</v>
      </c>
      <c r="K336" s="35">
        <v>35.450000000000003</v>
      </c>
      <c r="L336" s="34">
        <v>38.590000000000003</v>
      </c>
      <c r="M336" s="34">
        <v>38.22</v>
      </c>
      <c r="N336" s="34">
        <v>40.6</v>
      </c>
      <c r="O336" s="34">
        <v>37.78</v>
      </c>
      <c r="P336" s="34">
        <v>36.81</v>
      </c>
      <c r="Q336" s="34">
        <v>37.369999999999997</v>
      </c>
      <c r="R336" s="34">
        <v>35.619999999999997</v>
      </c>
      <c r="S336" s="34">
        <v>34.56</v>
      </c>
      <c r="T336" s="34">
        <v>32.01</v>
      </c>
      <c r="U336" s="34">
        <v>28.42</v>
      </c>
      <c r="V336" s="34">
        <v>27.58</v>
      </c>
      <c r="W336" s="34">
        <v>27.75</v>
      </c>
      <c r="X336" s="34">
        <v>29.58</v>
      </c>
      <c r="Y336" s="35">
        <v>33.15</v>
      </c>
      <c r="Z336" s="34">
        <v>43.08</v>
      </c>
      <c r="AA336" s="34">
        <v>49.09</v>
      </c>
      <c r="AB336" s="34">
        <v>41.17</v>
      </c>
      <c r="AC336" s="34">
        <v>37.53</v>
      </c>
      <c r="AD336" s="34">
        <v>35.6</v>
      </c>
      <c r="AE336" s="34">
        <v>38.83</v>
      </c>
      <c r="AF336" s="34">
        <v>36.869999999999997</v>
      </c>
      <c r="AG336" s="34">
        <v>36.67</v>
      </c>
      <c r="AH336" s="34">
        <v>39.369999999999997</v>
      </c>
      <c r="AI336" s="34">
        <v>40.450000000000003</v>
      </c>
      <c r="AJ336" s="34">
        <v>44.64</v>
      </c>
      <c r="AK336" s="34">
        <v>46.79</v>
      </c>
      <c r="AL336" s="34">
        <v>50.57</v>
      </c>
      <c r="AM336" s="35">
        <v>50.81</v>
      </c>
      <c r="AN336" s="34">
        <v>55.48</v>
      </c>
      <c r="AO336" s="34">
        <v>59.66</v>
      </c>
      <c r="AP336" s="34">
        <v>45.53</v>
      </c>
      <c r="AQ336" s="34">
        <v>44.66</v>
      </c>
      <c r="AR336" s="34">
        <v>48.57</v>
      </c>
      <c r="AS336" s="34">
        <v>46.83</v>
      </c>
      <c r="AT336" s="37"/>
    </row>
    <row r="337" spans="1:46" x14ac:dyDescent="0.25">
      <c r="A337" s="34" t="s">
        <v>12</v>
      </c>
      <c r="B337" s="34" t="s">
        <v>13</v>
      </c>
      <c r="C337" s="34">
        <v>1.3</v>
      </c>
      <c r="D337" s="34">
        <v>2.2999999999999998</v>
      </c>
      <c r="E337" s="34">
        <v>2.21</v>
      </c>
      <c r="F337" s="34">
        <v>2.11</v>
      </c>
      <c r="G337" s="34">
        <v>2.2200000000000002</v>
      </c>
      <c r="H337" s="34">
        <v>2.44</v>
      </c>
      <c r="I337" s="34">
        <v>2.5499999999999998</v>
      </c>
      <c r="J337" s="34">
        <v>1.98</v>
      </c>
      <c r="K337" s="35">
        <v>2.14</v>
      </c>
      <c r="L337" s="34">
        <v>1.68</v>
      </c>
      <c r="M337" s="34">
        <v>2.16</v>
      </c>
      <c r="N337" s="34">
        <v>2.27</v>
      </c>
      <c r="O337" s="34">
        <v>2.21</v>
      </c>
      <c r="P337" s="34">
        <v>2.2799999999999998</v>
      </c>
      <c r="Q337" s="34">
        <v>2.68</v>
      </c>
      <c r="R337" s="34">
        <v>2.75</v>
      </c>
      <c r="S337" s="34">
        <v>2.7</v>
      </c>
      <c r="T337" s="34">
        <v>2.62</v>
      </c>
      <c r="U337" s="34">
        <v>3.58</v>
      </c>
      <c r="V337" s="34">
        <v>3.92</v>
      </c>
      <c r="W337" s="34">
        <v>4.16</v>
      </c>
      <c r="X337" s="34">
        <v>3.57</v>
      </c>
      <c r="Y337" s="35">
        <v>3.51</v>
      </c>
      <c r="Z337" s="34">
        <v>3.07</v>
      </c>
      <c r="AA337" s="34">
        <v>2.67</v>
      </c>
      <c r="AB337" s="34">
        <v>2.63</v>
      </c>
      <c r="AC337" s="34">
        <v>1.74</v>
      </c>
      <c r="AD337" s="34">
        <v>1.54</v>
      </c>
      <c r="AE337" s="34">
        <v>0.97</v>
      </c>
      <c r="AF337" s="34">
        <v>1.04</v>
      </c>
      <c r="AG337" s="34">
        <v>0.94</v>
      </c>
      <c r="AH337" s="34">
        <v>0.84</v>
      </c>
      <c r="AI337" s="34">
        <v>0.76</v>
      </c>
      <c r="AJ337" s="34">
        <v>0.49</v>
      </c>
      <c r="AK337" s="34">
        <v>0.96</v>
      </c>
      <c r="AL337" s="34">
        <v>0.84</v>
      </c>
      <c r="AM337" s="35">
        <v>0.75</v>
      </c>
      <c r="AN337" s="34">
        <v>0.86</v>
      </c>
      <c r="AO337" s="34">
        <v>0.87</v>
      </c>
      <c r="AP337" s="34">
        <v>0.94</v>
      </c>
      <c r="AQ337" s="34">
        <v>0.79</v>
      </c>
      <c r="AR337" s="34">
        <v>0.82</v>
      </c>
      <c r="AS337" s="34">
        <v>0.7</v>
      </c>
      <c r="AT337" s="37"/>
    </row>
    <row r="338" spans="1:46" x14ac:dyDescent="0.25">
      <c r="A338" s="34" t="s">
        <v>14</v>
      </c>
      <c r="B338" s="34" t="s">
        <v>15</v>
      </c>
      <c r="C338" s="34">
        <v>0.2</v>
      </c>
      <c r="D338" s="34">
        <v>0.46</v>
      </c>
      <c r="E338" s="34">
        <v>0.25</v>
      </c>
      <c r="F338" s="34">
        <v>0.26</v>
      </c>
      <c r="G338" s="34">
        <v>0.26</v>
      </c>
      <c r="H338" s="34">
        <v>0.25</v>
      </c>
      <c r="I338" s="34">
        <v>0.19</v>
      </c>
      <c r="J338" s="34">
        <v>0.43</v>
      </c>
      <c r="K338" s="35">
        <v>0.59</v>
      </c>
      <c r="L338" s="34">
        <v>0.45</v>
      </c>
      <c r="M338" s="34">
        <v>0.33</v>
      </c>
      <c r="N338" s="34">
        <v>0.46</v>
      </c>
      <c r="O338" s="34">
        <v>0.32</v>
      </c>
      <c r="P338" s="34">
        <v>0.28000000000000003</v>
      </c>
      <c r="Q338" s="34">
        <v>0.22</v>
      </c>
      <c r="R338" s="34">
        <v>0.26</v>
      </c>
      <c r="S338" s="34">
        <v>0.24</v>
      </c>
      <c r="T338" s="34">
        <v>0.33</v>
      </c>
      <c r="U338" s="34">
        <v>0.26</v>
      </c>
      <c r="V338" s="34">
        <v>0.26</v>
      </c>
      <c r="W338" s="34">
        <v>0.33</v>
      </c>
      <c r="X338" s="34">
        <v>0.39</v>
      </c>
      <c r="Y338" s="35">
        <v>0.44</v>
      </c>
      <c r="Z338" s="34">
        <v>0.48</v>
      </c>
      <c r="AA338" s="34">
        <v>0.56999999999999995</v>
      </c>
      <c r="AB338" s="34">
        <v>0.4</v>
      </c>
      <c r="AC338" s="34">
        <v>0.37</v>
      </c>
      <c r="AD338" s="34">
        <v>0.3</v>
      </c>
      <c r="AE338" s="34">
        <v>0.1</v>
      </c>
      <c r="AF338" s="34">
        <v>0.24</v>
      </c>
      <c r="AG338" s="34">
        <v>0.13</v>
      </c>
      <c r="AH338" s="34">
        <v>0.09</v>
      </c>
      <c r="AI338" s="34">
        <v>0.15</v>
      </c>
      <c r="AJ338" s="34">
        <v>0.13</v>
      </c>
      <c r="AK338" s="34">
        <v>0.21</v>
      </c>
      <c r="AL338" s="34">
        <v>0.04</v>
      </c>
      <c r="AM338" s="35">
        <v>0.05</v>
      </c>
      <c r="AN338" s="34">
        <v>0.14000000000000001</v>
      </c>
      <c r="AO338" s="34">
        <v>0.1</v>
      </c>
      <c r="AP338" s="34">
        <v>0.15</v>
      </c>
      <c r="AQ338" s="34">
        <v>0.11</v>
      </c>
      <c r="AR338" s="34">
        <v>0.22</v>
      </c>
      <c r="AS338" s="34">
        <v>0.06</v>
      </c>
      <c r="AT338" s="37"/>
    </row>
    <row r="339" spans="1:46" x14ac:dyDescent="0.25">
      <c r="A339" s="34" t="s">
        <v>16</v>
      </c>
      <c r="B339" s="34" t="s">
        <v>17</v>
      </c>
      <c r="C339" s="34">
        <v>0.19</v>
      </c>
      <c r="D339" s="34">
        <v>0.27</v>
      </c>
      <c r="E339" s="34">
        <v>0.39</v>
      </c>
      <c r="F339" s="34">
        <v>0.23</v>
      </c>
      <c r="G339" s="34">
        <v>0.18</v>
      </c>
      <c r="H339" s="34">
        <v>0.21</v>
      </c>
      <c r="I339" s="34">
        <v>0.23</v>
      </c>
      <c r="J339" s="34">
        <v>0.38</v>
      </c>
      <c r="K339" s="35">
        <v>0.46</v>
      </c>
      <c r="L339" s="34">
        <v>0.53</v>
      </c>
      <c r="M339" s="34">
        <v>0.41</v>
      </c>
      <c r="N339" s="34">
        <v>0.33</v>
      </c>
      <c r="O339" s="34">
        <v>0.24</v>
      </c>
      <c r="P339" s="34">
        <v>0.19</v>
      </c>
      <c r="Q339" s="34">
        <v>0.16</v>
      </c>
      <c r="R339" s="34">
        <v>0.19</v>
      </c>
      <c r="S339" s="34">
        <v>0.12</v>
      </c>
      <c r="T339" s="34">
        <v>0.08</v>
      </c>
      <c r="U339" s="34">
        <v>0.13</v>
      </c>
      <c r="V339" s="34">
        <v>0.11</v>
      </c>
      <c r="W339" s="34">
        <v>0.16</v>
      </c>
      <c r="X339" s="34">
        <v>0.15</v>
      </c>
      <c r="Y339" s="35">
        <v>0.16</v>
      </c>
      <c r="Z339" s="34">
        <v>0.12</v>
      </c>
      <c r="AA339" s="34">
        <v>0.12</v>
      </c>
      <c r="AB339" s="34">
        <v>0.25</v>
      </c>
      <c r="AC339" s="34">
        <v>0.32</v>
      </c>
      <c r="AD339" s="34">
        <v>0.51</v>
      </c>
      <c r="AE339" s="34">
        <v>0.43</v>
      </c>
      <c r="AF339" s="34">
        <v>0.32</v>
      </c>
      <c r="AG339" s="34">
        <v>0.38</v>
      </c>
      <c r="AH339" s="34">
        <v>0.48</v>
      </c>
      <c r="AI339" s="34">
        <v>0.34</v>
      </c>
      <c r="AJ339" s="34">
        <v>0.27</v>
      </c>
      <c r="AK339" s="34">
        <v>0.18</v>
      </c>
      <c r="AL339" s="34">
        <v>0.27</v>
      </c>
      <c r="AM339" s="35">
        <v>0.21</v>
      </c>
      <c r="AN339" s="34">
        <v>0.21</v>
      </c>
      <c r="AO339" s="34">
        <v>0.21</v>
      </c>
      <c r="AP339" s="34">
        <v>0.15</v>
      </c>
      <c r="AQ339" s="34">
        <v>0.3</v>
      </c>
      <c r="AR339" s="34">
        <v>0.19</v>
      </c>
      <c r="AS339" s="34">
        <v>0.12</v>
      </c>
      <c r="AT339" s="37"/>
    </row>
    <row r="340" spans="1:46" x14ac:dyDescent="0.25">
      <c r="A340" s="34" t="s">
        <v>18</v>
      </c>
      <c r="B340" s="34" t="s">
        <v>19</v>
      </c>
      <c r="C340" s="34">
        <v>0.1</v>
      </c>
      <c r="D340" s="34">
        <v>0.3</v>
      </c>
      <c r="E340" s="34">
        <v>0.34</v>
      </c>
      <c r="F340" s="34">
        <v>0.22</v>
      </c>
      <c r="G340" s="34">
        <v>0.21</v>
      </c>
      <c r="H340" s="34">
        <v>0.41</v>
      </c>
      <c r="I340" s="34">
        <v>0.48</v>
      </c>
      <c r="J340" s="34">
        <v>0.23</v>
      </c>
      <c r="K340" s="35">
        <v>0.26</v>
      </c>
      <c r="L340" s="34">
        <v>0.19</v>
      </c>
      <c r="M340" s="34">
        <v>0.17</v>
      </c>
      <c r="N340" s="34">
        <v>0.27</v>
      </c>
      <c r="O340" s="34">
        <v>0.21</v>
      </c>
      <c r="P340" s="34">
        <v>0.23</v>
      </c>
      <c r="Q340" s="34">
        <v>0.56000000000000005</v>
      </c>
      <c r="R340" s="34">
        <v>0.34</v>
      </c>
      <c r="S340" s="34">
        <v>0.12</v>
      </c>
      <c r="T340" s="34">
        <v>0.1</v>
      </c>
      <c r="U340" s="34">
        <v>0.09</v>
      </c>
      <c r="V340" s="34">
        <v>7.0000000000000007E-2</v>
      </c>
      <c r="W340" s="34">
        <v>0.09</v>
      </c>
      <c r="X340" s="34">
        <v>0.08</v>
      </c>
      <c r="Y340" s="35">
        <v>0.06</v>
      </c>
      <c r="Z340" s="34">
        <v>0.06</v>
      </c>
      <c r="AA340" s="34">
        <v>0.13</v>
      </c>
      <c r="AB340" s="34">
        <v>0.22</v>
      </c>
      <c r="AC340" s="34">
        <v>0.26</v>
      </c>
      <c r="AD340" s="34">
        <v>0.44</v>
      </c>
      <c r="AE340" s="34">
        <v>0.38</v>
      </c>
      <c r="AF340" s="34">
        <v>0.23</v>
      </c>
      <c r="AG340" s="34">
        <v>0.47</v>
      </c>
      <c r="AH340" s="34">
        <v>0.39</v>
      </c>
      <c r="AI340" s="34">
        <v>0.14000000000000001</v>
      </c>
      <c r="AJ340" s="34">
        <v>0.25</v>
      </c>
      <c r="AK340" s="34">
        <v>0.06</v>
      </c>
      <c r="AL340" s="34">
        <v>0.06</v>
      </c>
      <c r="AM340" s="35">
        <v>7.0000000000000007E-2</v>
      </c>
      <c r="AN340" s="34">
        <v>0.16</v>
      </c>
      <c r="AO340" s="34">
        <v>0.09</v>
      </c>
      <c r="AP340" s="34">
        <v>7.0000000000000007E-2</v>
      </c>
      <c r="AQ340" s="34">
        <v>7.0000000000000007E-2</v>
      </c>
      <c r="AR340" s="34">
        <v>0.11</v>
      </c>
      <c r="AS340" s="34">
        <v>0.08</v>
      </c>
      <c r="AT340" s="37"/>
    </row>
    <row r="341" spans="1:46" x14ac:dyDescent="0.25">
      <c r="A341" s="34" t="s">
        <v>20</v>
      </c>
      <c r="B341" s="34" t="s">
        <v>21</v>
      </c>
      <c r="C341" s="34">
        <v>0.15</v>
      </c>
      <c r="D341" s="34">
        <v>0.32</v>
      </c>
      <c r="E341" s="34">
        <v>0.38</v>
      </c>
      <c r="F341" s="34">
        <v>0.5</v>
      </c>
      <c r="G341" s="34">
        <v>0.41</v>
      </c>
      <c r="H341" s="34">
        <v>0.56999999999999995</v>
      </c>
      <c r="I341" s="34">
        <v>0.82</v>
      </c>
      <c r="J341" s="34">
        <v>0.82</v>
      </c>
      <c r="K341" s="35">
        <v>0.73</v>
      </c>
      <c r="L341" s="34">
        <v>0.52</v>
      </c>
      <c r="M341" s="34">
        <v>0.52</v>
      </c>
      <c r="N341" s="34">
        <v>0.8</v>
      </c>
      <c r="O341" s="34">
        <v>0.49</v>
      </c>
      <c r="P341" s="34">
        <v>0.47</v>
      </c>
      <c r="Q341" s="34">
        <v>0.24</v>
      </c>
      <c r="R341" s="34">
        <v>0.25</v>
      </c>
      <c r="S341" s="34">
        <v>0.26</v>
      </c>
      <c r="T341" s="34">
        <v>0.21</v>
      </c>
      <c r="U341" s="34">
        <v>0.25</v>
      </c>
      <c r="V341" s="34">
        <v>0.21</v>
      </c>
      <c r="W341" s="34">
        <v>0.24</v>
      </c>
      <c r="X341" s="34">
        <v>0.32</v>
      </c>
      <c r="Y341" s="35">
        <v>0.25</v>
      </c>
      <c r="Z341" s="34">
        <v>0.28999999999999998</v>
      </c>
      <c r="AA341" s="34">
        <v>0.26</v>
      </c>
      <c r="AB341" s="34">
        <v>0.28999999999999998</v>
      </c>
      <c r="AC341" s="34">
        <v>0.27</v>
      </c>
      <c r="AD341" s="34">
        <v>0.14000000000000001</v>
      </c>
      <c r="AE341" s="34">
        <v>0.39</v>
      </c>
      <c r="AF341" s="34">
        <v>0.21</v>
      </c>
      <c r="AG341" s="34">
        <v>0.11</v>
      </c>
      <c r="AH341" s="34">
        <v>0.12</v>
      </c>
      <c r="AI341" s="34">
        <v>0.2</v>
      </c>
      <c r="AJ341" s="34">
        <v>0.15</v>
      </c>
      <c r="AK341" s="34">
        <v>0.12</v>
      </c>
      <c r="AL341" s="34">
        <v>0.14000000000000001</v>
      </c>
      <c r="AM341" s="35">
        <v>0.17</v>
      </c>
      <c r="AN341" s="34">
        <v>0.12</v>
      </c>
      <c r="AO341" s="34">
        <v>0.06</v>
      </c>
      <c r="AP341" s="34">
        <v>7.0000000000000007E-2</v>
      </c>
      <c r="AQ341" s="34">
        <v>0.09</v>
      </c>
      <c r="AR341" s="34">
        <v>0.08</v>
      </c>
      <c r="AS341" s="34">
        <v>0.08</v>
      </c>
      <c r="AT341" s="37"/>
    </row>
    <row r="342" spans="1:46" x14ac:dyDescent="0.25">
      <c r="A342" s="34" t="s">
        <v>22</v>
      </c>
      <c r="B342" s="34" t="s">
        <v>23</v>
      </c>
      <c r="C342" s="34">
        <v>1.23</v>
      </c>
      <c r="D342" s="34">
        <v>2.25</v>
      </c>
      <c r="E342" s="34">
        <v>1.92</v>
      </c>
      <c r="F342" s="34">
        <v>2.09</v>
      </c>
      <c r="G342" s="34">
        <v>1.66</v>
      </c>
      <c r="H342" s="34">
        <v>1.55</v>
      </c>
      <c r="I342" s="34">
        <v>1.56</v>
      </c>
      <c r="J342" s="34">
        <v>1.72</v>
      </c>
      <c r="K342" s="35">
        <v>2.1800000000000002</v>
      </c>
      <c r="L342" s="34">
        <v>1.76</v>
      </c>
      <c r="M342" s="34">
        <v>1.87</v>
      </c>
      <c r="N342" s="34">
        <v>1.77</v>
      </c>
      <c r="O342" s="34">
        <v>2.27</v>
      </c>
      <c r="P342" s="34">
        <v>1.94</v>
      </c>
      <c r="Q342" s="34">
        <v>1.89</v>
      </c>
      <c r="R342" s="34">
        <v>1.85</v>
      </c>
      <c r="S342" s="34">
        <v>1.74</v>
      </c>
      <c r="T342" s="34">
        <v>1.63</v>
      </c>
      <c r="U342" s="34">
        <v>1.72</v>
      </c>
      <c r="V342" s="34">
        <v>2</v>
      </c>
      <c r="W342" s="34">
        <v>2.21</v>
      </c>
      <c r="X342" s="34">
        <v>2.12</v>
      </c>
      <c r="Y342" s="35">
        <v>2.06</v>
      </c>
      <c r="Z342" s="34">
        <v>1.92</v>
      </c>
      <c r="AA342" s="34">
        <v>1.65</v>
      </c>
      <c r="AB342" s="34">
        <v>2.02</v>
      </c>
      <c r="AC342" s="34">
        <v>1.5</v>
      </c>
      <c r="AD342" s="34">
        <v>1.38</v>
      </c>
      <c r="AE342" s="34">
        <v>1.1399999999999999</v>
      </c>
      <c r="AF342" s="34">
        <v>1.04</v>
      </c>
      <c r="AG342" s="34">
        <v>1.19</v>
      </c>
      <c r="AH342" s="34">
        <v>0.97</v>
      </c>
      <c r="AI342" s="34">
        <v>0.96</v>
      </c>
      <c r="AJ342" s="34">
        <v>0.73</v>
      </c>
      <c r="AK342" s="34">
        <v>1.07</v>
      </c>
      <c r="AL342" s="34">
        <v>0.73</v>
      </c>
      <c r="AM342" s="35">
        <v>0.63</v>
      </c>
      <c r="AN342" s="34">
        <v>0.56999999999999995</v>
      </c>
      <c r="AO342" s="34">
        <v>0.75</v>
      </c>
      <c r="AP342" s="34">
        <v>0.7</v>
      </c>
      <c r="AQ342" s="34">
        <v>0.7</v>
      </c>
      <c r="AR342" s="34">
        <v>0.73</v>
      </c>
      <c r="AS342" s="34">
        <v>0.66</v>
      </c>
      <c r="AT342" s="37"/>
    </row>
    <row r="343" spans="1:46" x14ac:dyDescent="0.25">
      <c r="A343" s="34" t="s">
        <v>24</v>
      </c>
      <c r="B343" s="34" t="s">
        <v>25</v>
      </c>
      <c r="C343" s="34">
        <v>3.67</v>
      </c>
      <c r="D343" s="34">
        <v>2.96</v>
      </c>
      <c r="E343" s="34">
        <v>2.96</v>
      </c>
      <c r="F343" s="34">
        <v>3.33</v>
      </c>
      <c r="G343" s="34">
        <v>3.67</v>
      </c>
      <c r="H343" s="34">
        <v>3.15</v>
      </c>
      <c r="I343" s="34">
        <v>2.98</v>
      </c>
      <c r="J343" s="34">
        <v>3.24</v>
      </c>
      <c r="K343" s="35">
        <v>2.96</v>
      </c>
      <c r="L343" s="34">
        <v>3.49</v>
      </c>
      <c r="M343" s="34">
        <v>3.15</v>
      </c>
      <c r="N343" s="34">
        <v>2.83</v>
      </c>
      <c r="O343" s="34">
        <v>3.33</v>
      </c>
      <c r="P343" s="34">
        <v>2.88</v>
      </c>
      <c r="Q343" s="34">
        <v>2.79</v>
      </c>
      <c r="R343" s="34">
        <v>2.48</v>
      </c>
      <c r="S343" s="34">
        <v>2.2599999999999998</v>
      </c>
      <c r="T343" s="34">
        <v>2.2999999999999998</v>
      </c>
      <c r="U343" s="34">
        <v>2.37</v>
      </c>
      <c r="V343" s="34">
        <v>1.91</v>
      </c>
      <c r="W343" s="34">
        <v>2.02</v>
      </c>
      <c r="X343" s="34">
        <v>1.98</v>
      </c>
      <c r="Y343" s="35">
        <v>1.98</v>
      </c>
      <c r="Z343" s="34">
        <v>1.62</v>
      </c>
      <c r="AA343" s="34">
        <v>2.52</v>
      </c>
      <c r="AB343" s="34">
        <v>4.6399999999999997</v>
      </c>
      <c r="AC343" s="34">
        <v>5.36</v>
      </c>
      <c r="AD343" s="34">
        <v>7.15</v>
      </c>
      <c r="AE343" s="34">
        <v>6.95</v>
      </c>
      <c r="AF343" s="34">
        <v>8.42</v>
      </c>
      <c r="AG343" s="34">
        <v>6.23</v>
      </c>
      <c r="AH343" s="34">
        <v>6.69</v>
      </c>
      <c r="AI343" s="34">
        <v>5.0999999999999996</v>
      </c>
      <c r="AJ343" s="34">
        <v>4.0599999999999996</v>
      </c>
      <c r="AK343" s="34">
        <v>4.01</v>
      </c>
      <c r="AL343" s="34">
        <v>4.51</v>
      </c>
      <c r="AM343" s="35">
        <v>4.57</v>
      </c>
      <c r="AN343" s="34">
        <v>3.2</v>
      </c>
      <c r="AO343" s="34">
        <v>3.38</v>
      </c>
      <c r="AP343" s="34">
        <v>4.63</v>
      </c>
      <c r="AQ343" s="34">
        <v>4.8</v>
      </c>
      <c r="AR343" s="34">
        <v>4.21</v>
      </c>
      <c r="AS343" s="34">
        <v>5.23</v>
      </c>
      <c r="AT343" s="37"/>
    </row>
    <row r="344" spans="1:46" x14ac:dyDescent="0.25">
      <c r="A344" s="34" t="s">
        <v>26</v>
      </c>
      <c r="B344" s="34" t="s">
        <v>27</v>
      </c>
      <c r="C344" s="34">
        <v>0.97</v>
      </c>
      <c r="D344" s="34">
        <v>0.83</v>
      </c>
      <c r="E344" s="34">
        <v>0.6</v>
      </c>
      <c r="F344" s="34">
        <v>0.6</v>
      </c>
      <c r="G344" s="34">
        <v>0.62</v>
      </c>
      <c r="H344" s="34">
        <v>0.67</v>
      </c>
      <c r="I344" s="34">
        <v>0.69</v>
      </c>
      <c r="J344" s="34">
        <v>0.87</v>
      </c>
      <c r="K344" s="35">
        <v>0.79</v>
      </c>
      <c r="L344" s="34">
        <v>0.77</v>
      </c>
      <c r="M344" s="34">
        <v>0.74</v>
      </c>
      <c r="N344" s="34">
        <v>0.67</v>
      </c>
      <c r="O344" s="34">
        <v>0.67</v>
      </c>
      <c r="P344" s="34">
        <v>0.63</v>
      </c>
      <c r="Q344" s="34">
        <v>0.47</v>
      </c>
      <c r="R344" s="34">
        <v>0.66</v>
      </c>
      <c r="S344" s="34">
        <v>0.68</v>
      </c>
      <c r="T344" s="34">
        <v>0.53</v>
      </c>
      <c r="U344" s="34">
        <v>0.48</v>
      </c>
      <c r="V344" s="34">
        <v>0.37</v>
      </c>
      <c r="W344" s="34">
        <v>0.38</v>
      </c>
      <c r="X344" s="34">
        <v>0.43</v>
      </c>
      <c r="Y344" s="35">
        <v>0.49</v>
      </c>
      <c r="Z344" s="34">
        <v>0.42</v>
      </c>
      <c r="AA344" s="34">
        <v>0.54</v>
      </c>
      <c r="AB344" s="34">
        <v>1.2</v>
      </c>
      <c r="AC344" s="34">
        <v>1.21</v>
      </c>
      <c r="AD344" s="34">
        <v>1.05</v>
      </c>
      <c r="AE344" s="34">
        <v>1.22</v>
      </c>
      <c r="AF344" s="34">
        <v>0.99</v>
      </c>
      <c r="AG344" s="34">
        <v>1.1000000000000001</v>
      </c>
      <c r="AH344" s="34">
        <v>0.67</v>
      </c>
      <c r="AI344" s="34">
        <v>0.6</v>
      </c>
      <c r="AJ344" s="34">
        <v>0.73</v>
      </c>
      <c r="AK344" s="34">
        <v>0.67</v>
      </c>
      <c r="AL344" s="34">
        <v>0.77</v>
      </c>
      <c r="AM344" s="35">
        <v>0.41</v>
      </c>
      <c r="AN344" s="34">
        <v>0.52</v>
      </c>
      <c r="AO344" s="34">
        <v>0.49</v>
      </c>
      <c r="AP344" s="34">
        <v>0.74</v>
      </c>
      <c r="AQ344" s="34">
        <v>0.57999999999999996</v>
      </c>
      <c r="AR344" s="34">
        <v>0.39</v>
      </c>
      <c r="AS344" s="34">
        <v>0.36</v>
      </c>
      <c r="AT344" s="37"/>
    </row>
    <row r="345" spans="1:46" x14ac:dyDescent="0.25">
      <c r="A345" s="34" t="s">
        <v>28</v>
      </c>
      <c r="B345" s="34" t="s">
        <v>29</v>
      </c>
      <c r="C345" s="34">
        <v>0.4</v>
      </c>
      <c r="D345" s="34">
        <v>0.43</v>
      </c>
      <c r="E345" s="34">
        <v>0.33</v>
      </c>
      <c r="F345" s="34">
        <v>0.33</v>
      </c>
      <c r="G345" s="34">
        <v>0.32</v>
      </c>
      <c r="H345" s="34">
        <v>0.41</v>
      </c>
      <c r="I345" s="34">
        <v>0.41</v>
      </c>
      <c r="J345" s="34">
        <v>0.37</v>
      </c>
      <c r="K345" s="35">
        <v>0.28000000000000003</v>
      </c>
      <c r="L345" s="34">
        <v>0.34</v>
      </c>
      <c r="M345" s="34">
        <v>0.56999999999999995</v>
      </c>
      <c r="N345" s="34">
        <v>0.34</v>
      </c>
      <c r="O345" s="34">
        <v>0.39</v>
      </c>
      <c r="P345" s="34">
        <v>0.31</v>
      </c>
      <c r="Q345" s="34">
        <v>0.25</v>
      </c>
      <c r="R345" s="34">
        <v>0.27</v>
      </c>
      <c r="S345" s="34">
        <v>0.25</v>
      </c>
      <c r="T345" s="34">
        <v>0.21</v>
      </c>
      <c r="U345" s="34">
        <v>0.28000000000000003</v>
      </c>
      <c r="V345" s="34">
        <v>0.3</v>
      </c>
      <c r="W345" s="34">
        <v>0.28999999999999998</v>
      </c>
      <c r="X345" s="34">
        <v>0.23</v>
      </c>
      <c r="Y345" s="35">
        <v>0.27</v>
      </c>
      <c r="Z345" s="34">
        <v>0.19</v>
      </c>
      <c r="AA345" s="34">
        <v>0.23</v>
      </c>
      <c r="AB345" s="34">
        <v>0.47</v>
      </c>
      <c r="AC345" s="34">
        <v>0.56000000000000005</v>
      </c>
      <c r="AD345" s="34">
        <v>0.74</v>
      </c>
      <c r="AE345" s="34">
        <v>0.82</v>
      </c>
      <c r="AF345" s="34">
        <v>0.56000000000000005</v>
      </c>
      <c r="AG345" s="34">
        <v>0.35</v>
      </c>
      <c r="AH345" s="34">
        <v>0.43</v>
      </c>
      <c r="AI345" s="34">
        <v>0.39</v>
      </c>
      <c r="AJ345" s="34">
        <v>0.32</v>
      </c>
      <c r="AK345" s="34">
        <v>0.25</v>
      </c>
      <c r="AL345" s="34">
        <v>0.5</v>
      </c>
      <c r="AM345" s="35">
        <v>0.49</v>
      </c>
      <c r="AN345" s="34">
        <v>0.28000000000000003</v>
      </c>
      <c r="AO345" s="34">
        <v>0.38</v>
      </c>
      <c r="AP345" s="34">
        <v>0.31</v>
      </c>
      <c r="AQ345" s="34">
        <v>0.2</v>
      </c>
      <c r="AR345" s="34">
        <v>0.17</v>
      </c>
      <c r="AS345" s="34">
        <v>0.12</v>
      </c>
      <c r="AT345" s="37"/>
    </row>
    <row r="346" spans="1:46" x14ac:dyDescent="0.25">
      <c r="A346" s="34" t="s">
        <v>30</v>
      </c>
      <c r="B346" s="34" t="s">
        <v>31</v>
      </c>
      <c r="C346" s="34">
        <v>0.09</v>
      </c>
      <c r="D346" s="34">
        <v>0.16</v>
      </c>
      <c r="E346" s="34">
        <v>0.03</v>
      </c>
      <c r="F346" s="34">
        <v>0.04</v>
      </c>
      <c r="G346" s="34">
        <v>0.05</v>
      </c>
      <c r="H346" s="34">
        <v>0.05</v>
      </c>
      <c r="I346" s="34">
        <v>0.11</v>
      </c>
      <c r="J346" s="34">
        <v>0.15</v>
      </c>
      <c r="K346" s="35">
        <v>0.08</v>
      </c>
      <c r="L346" s="34">
        <v>0.09</v>
      </c>
      <c r="M346" s="34">
        <v>0.11</v>
      </c>
      <c r="N346" s="34">
        <v>0.04</v>
      </c>
      <c r="O346" s="34">
        <v>7.0000000000000007E-2</v>
      </c>
      <c r="P346" s="34">
        <v>7.0000000000000007E-2</v>
      </c>
      <c r="Q346" s="34">
        <v>0.06</v>
      </c>
      <c r="R346" s="34">
        <v>0.09</v>
      </c>
      <c r="S346" s="34">
        <v>0.03</v>
      </c>
      <c r="T346" s="34">
        <v>0.06</v>
      </c>
      <c r="U346" s="34">
        <v>0.05</v>
      </c>
      <c r="V346" s="34">
        <v>7.0000000000000007E-2</v>
      </c>
      <c r="W346" s="34">
        <v>0.06</v>
      </c>
      <c r="X346" s="34">
        <v>0.05</v>
      </c>
      <c r="Y346" s="35">
        <v>0.05</v>
      </c>
      <c r="Z346" s="34">
        <v>0.11</v>
      </c>
      <c r="AA346" s="34">
        <v>0.06</v>
      </c>
      <c r="AB346" s="34">
        <v>0.09</v>
      </c>
      <c r="AC346" s="34">
        <v>0.14000000000000001</v>
      </c>
      <c r="AD346" s="34">
        <v>0.25</v>
      </c>
      <c r="AE346" s="34">
        <v>0.11</v>
      </c>
      <c r="AF346" s="34">
        <v>0.19</v>
      </c>
      <c r="AG346" s="34">
        <v>0.3</v>
      </c>
      <c r="AH346" s="34">
        <v>0.12</v>
      </c>
      <c r="AI346" s="34">
        <v>0</v>
      </c>
      <c r="AJ346" s="34">
        <v>0.08</v>
      </c>
      <c r="AK346" s="34">
        <v>0.06</v>
      </c>
      <c r="AL346" s="34">
        <v>0</v>
      </c>
      <c r="AM346" s="35">
        <v>0</v>
      </c>
      <c r="AN346" s="34">
        <v>0.03</v>
      </c>
      <c r="AO346" s="34">
        <v>7.0000000000000007E-2</v>
      </c>
      <c r="AP346" s="34">
        <v>0.03</v>
      </c>
      <c r="AQ346" s="34">
        <v>0.09</v>
      </c>
      <c r="AR346" s="34">
        <v>0.06</v>
      </c>
      <c r="AS346" s="34">
        <v>0</v>
      </c>
      <c r="AT346" s="37"/>
    </row>
    <row r="347" spans="1:46" x14ac:dyDescent="0.25">
      <c r="A347" s="34" t="s">
        <v>32</v>
      </c>
      <c r="B347" s="34" t="s">
        <v>33</v>
      </c>
      <c r="C347" s="34">
        <v>7.0000000000000007E-2</v>
      </c>
      <c r="D347" s="34">
        <v>0.26</v>
      </c>
      <c r="E347" s="34">
        <v>0.17</v>
      </c>
      <c r="F347" s="34">
        <v>0.24</v>
      </c>
      <c r="G347" s="34">
        <v>0.25</v>
      </c>
      <c r="H347" s="34">
        <v>0.41</v>
      </c>
      <c r="I347" s="34">
        <v>0.33</v>
      </c>
      <c r="J347" s="34">
        <v>0.65</v>
      </c>
      <c r="K347" s="35">
        <v>0.67</v>
      </c>
      <c r="L347" s="34">
        <v>0.55000000000000004</v>
      </c>
      <c r="M347" s="34">
        <v>0.51</v>
      </c>
      <c r="N347" s="34">
        <v>0.37</v>
      </c>
      <c r="O347" s="34">
        <v>0.21</v>
      </c>
      <c r="P347" s="34">
        <v>0.18</v>
      </c>
      <c r="Q347" s="34">
        <v>0.15</v>
      </c>
      <c r="R347" s="34">
        <v>0.24</v>
      </c>
      <c r="S347" s="34">
        <v>0.17</v>
      </c>
      <c r="T347" s="34">
        <v>0.23</v>
      </c>
      <c r="U347" s="34">
        <v>0.26</v>
      </c>
      <c r="V347" s="34">
        <v>0.26</v>
      </c>
      <c r="W347" s="34">
        <v>0.18</v>
      </c>
      <c r="X347" s="34">
        <v>0.25</v>
      </c>
      <c r="Y347" s="35">
        <v>0.24</v>
      </c>
      <c r="Z347" s="34">
        <v>0.2</v>
      </c>
      <c r="AA347" s="34">
        <v>0.31</v>
      </c>
      <c r="AB347" s="34">
        <v>0.43</v>
      </c>
      <c r="AC347" s="34">
        <v>0.39</v>
      </c>
      <c r="AD347" s="34">
        <v>0.4</v>
      </c>
      <c r="AE347" s="34">
        <v>0.28999999999999998</v>
      </c>
      <c r="AF347" s="34">
        <v>0.32</v>
      </c>
      <c r="AG347" s="34">
        <v>0.19</v>
      </c>
      <c r="AH347" s="34">
        <v>0.18</v>
      </c>
      <c r="AI347" s="34">
        <v>0.34</v>
      </c>
      <c r="AJ347" s="34">
        <v>0.17</v>
      </c>
      <c r="AK347" s="34">
        <v>0.1</v>
      </c>
      <c r="AL347" s="34">
        <v>0.25</v>
      </c>
      <c r="AM347" s="35">
        <v>0.13</v>
      </c>
      <c r="AN347" s="34">
        <v>0.08</v>
      </c>
      <c r="AO347" s="34">
        <v>0.09</v>
      </c>
      <c r="AP347" s="34">
        <v>0.11</v>
      </c>
      <c r="AQ347" s="34">
        <v>0.28000000000000003</v>
      </c>
      <c r="AR347" s="34">
        <v>0.11</v>
      </c>
      <c r="AS347" s="34">
        <v>0.14000000000000001</v>
      </c>
      <c r="AT347" s="37"/>
    </row>
    <row r="348" spans="1:46" x14ac:dyDescent="0.25">
      <c r="A348" s="34" t="s">
        <v>34</v>
      </c>
      <c r="B348" s="34" t="s">
        <v>35</v>
      </c>
      <c r="C348" s="34">
        <v>1.87</v>
      </c>
      <c r="D348" s="34">
        <v>3.14</v>
      </c>
      <c r="E348" s="34">
        <v>2.65</v>
      </c>
      <c r="F348" s="34">
        <v>2.27</v>
      </c>
      <c r="G348" s="34">
        <v>2.5</v>
      </c>
      <c r="H348" s="34">
        <v>2.2799999999999998</v>
      </c>
      <c r="I348" s="34">
        <v>2.27</v>
      </c>
      <c r="J348" s="34">
        <v>2.12</v>
      </c>
      <c r="K348" s="35">
        <v>2.0499999999999998</v>
      </c>
      <c r="L348" s="34">
        <v>1.9</v>
      </c>
      <c r="M348" s="34">
        <v>2.4500000000000002</v>
      </c>
      <c r="N348" s="34">
        <v>2.3199999999999998</v>
      </c>
      <c r="O348" s="34">
        <v>2.66</v>
      </c>
      <c r="P348" s="34">
        <v>3.01</v>
      </c>
      <c r="Q348" s="34">
        <v>3.26</v>
      </c>
      <c r="R348" s="34">
        <v>3.69</v>
      </c>
      <c r="S348" s="34">
        <v>3.9</v>
      </c>
      <c r="T348" s="34">
        <v>4.38</v>
      </c>
      <c r="U348" s="34">
        <v>4.88</v>
      </c>
      <c r="V348" s="34">
        <v>4.83</v>
      </c>
      <c r="W348" s="34">
        <v>4.67</v>
      </c>
      <c r="X348" s="34">
        <v>4.16</v>
      </c>
      <c r="Y348" s="35">
        <v>3.52</v>
      </c>
      <c r="Z348" s="34">
        <v>3.21</v>
      </c>
      <c r="AA348" s="34">
        <v>2.37</v>
      </c>
      <c r="AB348" s="34">
        <v>1.93</v>
      </c>
      <c r="AC348" s="34">
        <v>1.39</v>
      </c>
      <c r="AD348" s="34">
        <v>1.32</v>
      </c>
      <c r="AE348" s="34">
        <v>0.79</v>
      </c>
      <c r="AF348" s="34">
        <v>1.08</v>
      </c>
      <c r="AG348" s="34">
        <v>0.87</v>
      </c>
      <c r="AH348" s="34">
        <v>1.05</v>
      </c>
      <c r="AI348" s="34">
        <v>1.1100000000000001</v>
      </c>
      <c r="AJ348" s="34">
        <v>0.88</v>
      </c>
      <c r="AK348" s="34">
        <v>0.88</v>
      </c>
      <c r="AL348" s="34">
        <v>1.34</v>
      </c>
      <c r="AM348" s="35">
        <v>1.1499999999999999</v>
      </c>
      <c r="AN348" s="34">
        <v>0.98</v>
      </c>
      <c r="AO348" s="34">
        <v>1.19</v>
      </c>
      <c r="AP348" s="34">
        <v>1.1299999999999999</v>
      </c>
      <c r="AQ348" s="34">
        <v>0.96</v>
      </c>
      <c r="AR348" s="34">
        <v>1.19</v>
      </c>
      <c r="AS348" s="34">
        <v>1.1299999999999999</v>
      </c>
      <c r="AT348" s="37"/>
    </row>
    <row r="349" spans="1:46" x14ac:dyDescent="0.25">
      <c r="A349" s="34" t="s">
        <v>36</v>
      </c>
      <c r="B349" s="34" t="s">
        <v>37</v>
      </c>
      <c r="C349" s="34">
        <v>0.42</v>
      </c>
      <c r="D349" s="34">
        <v>1.2</v>
      </c>
      <c r="E349" s="34">
        <v>0.87</v>
      </c>
      <c r="F349" s="34">
        <v>0.71</v>
      </c>
      <c r="G349" s="34">
        <v>0.97</v>
      </c>
      <c r="H349" s="34">
        <v>1.05</v>
      </c>
      <c r="I349" s="34">
        <v>0.86</v>
      </c>
      <c r="J349" s="34">
        <v>1.1599999999999999</v>
      </c>
      <c r="K349" s="35">
        <v>1.1599999999999999</v>
      </c>
      <c r="L349" s="34">
        <v>0.94</v>
      </c>
      <c r="M349" s="34">
        <v>1.04</v>
      </c>
      <c r="N349" s="34">
        <v>1.24</v>
      </c>
      <c r="O349" s="34">
        <v>1.1000000000000001</v>
      </c>
      <c r="P349" s="34">
        <v>1.26</v>
      </c>
      <c r="Q349" s="34">
        <v>1.05</v>
      </c>
      <c r="R349" s="34">
        <v>1.1499999999999999</v>
      </c>
      <c r="S349" s="34">
        <v>1.34</v>
      </c>
      <c r="T349" s="34">
        <v>1.26</v>
      </c>
      <c r="U349" s="34">
        <v>1.47</v>
      </c>
      <c r="V349" s="34">
        <v>1.66</v>
      </c>
      <c r="W349" s="34">
        <v>1.97</v>
      </c>
      <c r="X349" s="34">
        <v>1.94</v>
      </c>
      <c r="Y349" s="35">
        <v>1.57</v>
      </c>
      <c r="Z349" s="34">
        <v>1.56</v>
      </c>
      <c r="AA349" s="34">
        <v>1.1200000000000001</v>
      </c>
      <c r="AB349" s="34">
        <v>1.19</v>
      </c>
      <c r="AC349" s="34">
        <v>0.91</v>
      </c>
      <c r="AD349" s="34">
        <v>0.77</v>
      </c>
      <c r="AE349" s="34">
        <v>0.57999999999999996</v>
      </c>
      <c r="AF349" s="34">
        <v>0.46</v>
      </c>
      <c r="AG349" s="34">
        <v>0.96</v>
      </c>
      <c r="AH349" s="34">
        <v>0.57999999999999996</v>
      </c>
      <c r="AI349" s="34">
        <v>0.52</v>
      </c>
      <c r="AJ349" s="34">
        <v>0.71</v>
      </c>
      <c r="AK349" s="34">
        <v>0.73</v>
      </c>
      <c r="AL349" s="34">
        <v>0.46</v>
      </c>
      <c r="AM349" s="35">
        <v>0.21</v>
      </c>
      <c r="AN349" s="34">
        <v>0.55000000000000004</v>
      </c>
      <c r="AO349" s="34">
        <v>0.44</v>
      </c>
      <c r="AP349" s="34">
        <v>0.21</v>
      </c>
      <c r="AQ349" s="34">
        <v>0.34</v>
      </c>
      <c r="AR349" s="34">
        <v>0.39</v>
      </c>
      <c r="AS349" s="34">
        <v>0.49</v>
      </c>
      <c r="AT349" s="37"/>
    </row>
    <row r="350" spans="1:46" x14ac:dyDescent="0.25">
      <c r="A350" s="35" t="s">
        <v>38</v>
      </c>
      <c r="B350" s="35" t="s">
        <v>39</v>
      </c>
      <c r="C350" s="34">
        <v>0</v>
      </c>
      <c r="D350" s="34">
        <v>0</v>
      </c>
      <c r="E350" s="34">
        <v>0</v>
      </c>
      <c r="F350" s="34">
        <v>0</v>
      </c>
      <c r="G350" s="34">
        <v>0</v>
      </c>
      <c r="H350" s="34">
        <v>0</v>
      </c>
      <c r="I350" s="34">
        <v>0</v>
      </c>
      <c r="J350" s="34">
        <v>0</v>
      </c>
      <c r="K350" s="35">
        <v>0</v>
      </c>
      <c r="L350" s="34">
        <v>0</v>
      </c>
      <c r="M350" s="34">
        <v>0</v>
      </c>
      <c r="N350" s="34">
        <v>0</v>
      </c>
      <c r="O350" s="34">
        <v>0</v>
      </c>
      <c r="P350" s="34">
        <v>0</v>
      </c>
      <c r="Q350" s="34">
        <v>0</v>
      </c>
      <c r="R350" s="34">
        <v>0</v>
      </c>
      <c r="S350" s="34">
        <v>0</v>
      </c>
      <c r="T350" s="34">
        <v>0</v>
      </c>
      <c r="U350" s="34">
        <v>0</v>
      </c>
      <c r="V350" s="34">
        <v>0</v>
      </c>
      <c r="W350" s="34">
        <v>0</v>
      </c>
      <c r="X350" s="34">
        <v>0</v>
      </c>
      <c r="Y350" s="35">
        <v>0</v>
      </c>
      <c r="Z350" s="34">
        <v>0</v>
      </c>
      <c r="AA350" s="34">
        <v>0</v>
      </c>
      <c r="AB350" s="34">
        <v>0</v>
      </c>
      <c r="AC350" s="34">
        <v>0</v>
      </c>
      <c r="AD350" s="34">
        <v>0</v>
      </c>
      <c r="AE350" s="34">
        <v>0</v>
      </c>
      <c r="AF350" s="34">
        <v>0</v>
      </c>
      <c r="AG350" s="34">
        <v>0</v>
      </c>
      <c r="AH350" s="34">
        <v>0</v>
      </c>
      <c r="AI350" s="34">
        <v>0</v>
      </c>
      <c r="AJ350" s="34">
        <v>0</v>
      </c>
      <c r="AK350" s="34">
        <v>0</v>
      </c>
      <c r="AL350" s="34">
        <v>0</v>
      </c>
      <c r="AM350" s="35">
        <v>0</v>
      </c>
      <c r="AN350" s="34">
        <v>0</v>
      </c>
      <c r="AO350" s="34">
        <v>0</v>
      </c>
      <c r="AP350" s="34">
        <v>0</v>
      </c>
      <c r="AQ350" s="34">
        <v>0</v>
      </c>
      <c r="AR350" s="34">
        <v>0</v>
      </c>
      <c r="AS350" s="34">
        <v>0</v>
      </c>
      <c r="AT350" s="37"/>
    </row>
    <row r="351" spans="1:46" x14ac:dyDescent="0.25">
      <c r="A351" s="34" t="s">
        <v>40</v>
      </c>
      <c r="B351" s="34" t="s">
        <v>41</v>
      </c>
      <c r="C351" s="34">
        <v>16.149999999999999</v>
      </c>
      <c r="D351" s="34">
        <v>10.42</v>
      </c>
      <c r="E351" s="34">
        <v>10.95</v>
      </c>
      <c r="F351" s="34">
        <v>12.94</v>
      </c>
      <c r="G351" s="34">
        <v>13.52</v>
      </c>
      <c r="H351" s="34">
        <v>12.86</v>
      </c>
      <c r="I351" s="34">
        <v>12.45</v>
      </c>
      <c r="J351" s="34">
        <v>12.36</v>
      </c>
      <c r="K351" s="35">
        <v>11.62</v>
      </c>
      <c r="L351" s="34">
        <v>13.5</v>
      </c>
      <c r="M351" s="34">
        <v>11.88</v>
      </c>
      <c r="N351" s="34">
        <v>11.36</v>
      </c>
      <c r="O351" s="34">
        <v>12.41</v>
      </c>
      <c r="P351" s="34">
        <v>12.37</v>
      </c>
      <c r="Q351" s="34">
        <v>10.77</v>
      </c>
      <c r="R351" s="34">
        <v>10.29</v>
      </c>
      <c r="S351" s="34">
        <v>9</v>
      </c>
      <c r="T351" s="34">
        <v>7.57</v>
      </c>
      <c r="U351" s="34">
        <v>7.19</v>
      </c>
      <c r="V351" s="34">
        <v>6.3</v>
      </c>
      <c r="W351" s="34">
        <v>5.81</v>
      </c>
      <c r="X351" s="34">
        <v>5.64</v>
      </c>
      <c r="Y351" s="35">
        <v>5.25</v>
      </c>
      <c r="Z351" s="34">
        <v>4.78</v>
      </c>
      <c r="AA351" s="34">
        <v>7.52</v>
      </c>
      <c r="AB351" s="34">
        <v>13.05</v>
      </c>
      <c r="AC351" s="34">
        <v>15.47</v>
      </c>
      <c r="AD351" s="34">
        <v>16.190000000000001</v>
      </c>
      <c r="AE351" s="34">
        <v>15.16</v>
      </c>
      <c r="AF351" s="34">
        <v>15.93</v>
      </c>
      <c r="AG351" s="34">
        <v>14.74</v>
      </c>
      <c r="AH351" s="34">
        <v>15.71</v>
      </c>
      <c r="AI351" s="34">
        <v>13.8</v>
      </c>
      <c r="AJ351" s="34">
        <v>14.77</v>
      </c>
      <c r="AK351" s="34">
        <v>16.34</v>
      </c>
      <c r="AL351" s="34">
        <v>15.21</v>
      </c>
      <c r="AM351" s="35">
        <v>13.59</v>
      </c>
      <c r="AN351" s="34">
        <v>13.22</v>
      </c>
      <c r="AO351" s="34">
        <v>12.24</v>
      </c>
      <c r="AP351" s="34">
        <v>18.97</v>
      </c>
      <c r="AQ351" s="34">
        <v>19.41</v>
      </c>
      <c r="AR351" s="34">
        <v>18.41</v>
      </c>
      <c r="AS351" s="34">
        <v>17.37</v>
      </c>
      <c r="AT351" s="37"/>
    </row>
    <row r="352" spans="1:46" x14ac:dyDescent="0.25">
      <c r="A352" s="34" t="s">
        <v>42</v>
      </c>
      <c r="B352" s="34" t="s">
        <v>43</v>
      </c>
      <c r="C352" s="34">
        <v>0.05</v>
      </c>
      <c r="D352" s="34">
        <v>0.16</v>
      </c>
      <c r="E352" s="34">
        <v>0.06</v>
      </c>
      <c r="F352" s="34">
        <v>0.08</v>
      </c>
      <c r="G352" s="34">
        <v>0.18</v>
      </c>
      <c r="H352" s="34">
        <v>0.04</v>
      </c>
      <c r="I352" s="34">
        <v>0.03</v>
      </c>
      <c r="J352" s="34">
        <v>0.04</v>
      </c>
      <c r="K352" s="35">
        <v>0.04</v>
      </c>
      <c r="L352" s="34">
        <v>0.04</v>
      </c>
      <c r="M352" s="34">
        <v>0.04</v>
      </c>
      <c r="N352" s="34">
        <v>0.04</v>
      </c>
      <c r="O352" s="34">
        <v>0.06</v>
      </c>
      <c r="P352" s="34">
        <v>0.06</v>
      </c>
      <c r="Q352" s="34">
        <v>0.03</v>
      </c>
      <c r="R352" s="34">
        <v>0.03</v>
      </c>
      <c r="S352" s="34">
        <v>0</v>
      </c>
      <c r="T352" s="34">
        <v>0.03</v>
      </c>
      <c r="U352" s="34">
        <v>0.06</v>
      </c>
      <c r="V352" s="34">
        <v>0.03</v>
      </c>
      <c r="W352" s="34">
        <v>0.03</v>
      </c>
      <c r="X352" s="34">
        <v>0.03</v>
      </c>
      <c r="Y352" s="35">
        <v>0.05</v>
      </c>
      <c r="Z352" s="34">
        <v>7.0000000000000007E-2</v>
      </c>
      <c r="AA352" s="34">
        <v>0.03</v>
      </c>
      <c r="AB352" s="34">
        <v>0.08</v>
      </c>
      <c r="AC352" s="34">
        <v>0.1</v>
      </c>
      <c r="AD352" s="34">
        <v>0.13</v>
      </c>
      <c r="AE352" s="34">
        <v>0.15</v>
      </c>
      <c r="AF352" s="34">
        <v>0.1</v>
      </c>
      <c r="AG352" s="34">
        <v>0.16</v>
      </c>
      <c r="AH352" s="34">
        <v>0.12</v>
      </c>
      <c r="AI352" s="34">
        <v>0.12</v>
      </c>
      <c r="AJ352" s="34">
        <v>0</v>
      </c>
      <c r="AK352" s="34">
        <v>0</v>
      </c>
      <c r="AL352" s="34">
        <v>0.06</v>
      </c>
      <c r="AM352" s="35">
        <v>7.0000000000000007E-2</v>
      </c>
      <c r="AN352" s="34">
        <v>0.03</v>
      </c>
      <c r="AO352" s="34">
        <v>0.03</v>
      </c>
      <c r="AP352" s="34">
        <v>0.03</v>
      </c>
      <c r="AQ352" s="34">
        <v>0.03</v>
      </c>
      <c r="AR352" s="34">
        <v>0.06</v>
      </c>
      <c r="AS352" s="34">
        <v>0.08</v>
      </c>
      <c r="AT352" s="37"/>
    </row>
    <row r="353" spans="1:46" x14ac:dyDescent="0.25">
      <c r="K353" s="36"/>
      <c r="Y353" s="36"/>
      <c r="AM353" s="36"/>
      <c r="AT353" s="37"/>
    </row>
    <row r="354" spans="1:46" s="39" customFormat="1" x14ac:dyDescent="0.25">
      <c r="A354" s="3" t="s">
        <v>2</v>
      </c>
      <c r="B354" s="3" t="s">
        <v>3</v>
      </c>
      <c r="C354" s="31">
        <v>8.75</v>
      </c>
      <c r="D354" s="31">
        <v>12.62</v>
      </c>
      <c r="E354" s="31">
        <v>11.61</v>
      </c>
      <c r="F354" s="31">
        <v>11.6</v>
      </c>
      <c r="G354" s="31">
        <v>9.89</v>
      </c>
      <c r="H354" s="31">
        <v>9.49</v>
      </c>
      <c r="I354" s="31">
        <v>9.83</v>
      </c>
      <c r="J354" s="31">
        <v>10.36</v>
      </c>
      <c r="K354" s="30">
        <v>10.4</v>
      </c>
      <c r="L354" s="31">
        <v>11.34</v>
      </c>
      <c r="M354" s="31">
        <v>13.8</v>
      </c>
      <c r="N354" s="31">
        <v>11.32</v>
      </c>
      <c r="O354" s="31">
        <v>11.4</v>
      </c>
      <c r="P354" s="31">
        <v>11.5</v>
      </c>
      <c r="Q354" s="31">
        <v>10.97</v>
      </c>
      <c r="R354" s="31">
        <v>10.210000000000001</v>
      </c>
      <c r="S354" s="31">
        <v>10.24</v>
      </c>
      <c r="T354" s="31">
        <v>12.07</v>
      </c>
      <c r="U354" s="31">
        <v>11.31</v>
      </c>
      <c r="V354" s="31">
        <v>11.96</v>
      </c>
      <c r="W354" s="31">
        <v>13.67</v>
      </c>
      <c r="X354" s="31">
        <v>13.21</v>
      </c>
      <c r="Y354" s="30">
        <v>13.73</v>
      </c>
      <c r="Z354" s="31">
        <v>13.1</v>
      </c>
      <c r="AA354" s="31">
        <v>11.17</v>
      </c>
      <c r="AB354" s="31">
        <v>7.72</v>
      </c>
      <c r="AC354" s="31">
        <v>4.91</v>
      </c>
      <c r="AD354" s="31">
        <v>3.27</v>
      </c>
      <c r="AE354" s="31">
        <v>2.33</v>
      </c>
      <c r="AF354" s="31">
        <v>2.66</v>
      </c>
      <c r="AG354" s="31">
        <v>2.62</v>
      </c>
      <c r="AH354" s="31">
        <v>2.91</v>
      </c>
      <c r="AI354" s="31">
        <v>2.78</v>
      </c>
      <c r="AJ354" s="31">
        <v>2.97</v>
      </c>
      <c r="AK354" s="31">
        <v>3.43</v>
      </c>
      <c r="AL354" s="31">
        <v>3.23</v>
      </c>
      <c r="AM354" s="30">
        <v>3.17</v>
      </c>
      <c r="AN354" s="31">
        <v>2.98</v>
      </c>
      <c r="AO354" s="31">
        <v>2.5299999999999998</v>
      </c>
      <c r="AP354" s="31">
        <v>2.85</v>
      </c>
      <c r="AQ354" s="31">
        <v>3.45</v>
      </c>
      <c r="AR354" s="31">
        <v>3.66</v>
      </c>
      <c r="AS354" s="31">
        <v>4.2</v>
      </c>
      <c r="AT354" s="37"/>
    </row>
    <row r="355" spans="1:46" s="39" customFormat="1" x14ac:dyDescent="0.25">
      <c r="A355" s="3" t="s">
        <v>4</v>
      </c>
      <c r="B355" s="3" t="s">
        <v>5</v>
      </c>
      <c r="C355" s="31">
        <v>0.4</v>
      </c>
      <c r="D355" s="31">
        <v>0.5</v>
      </c>
      <c r="E355" s="31">
        <v>0.36</v>
      </c>
      <c r="F355" s="31">
        <v>0.42</v>
      </c>
      <c r="G355" s="31">
        <v>0.46</v>
      </c>
      <c r="H355" s="31">
        <v>0.26</v>
      </c>
      <c r="I355" s="31">
        <v>0.32</v>
      </c>
      <c r="J355" s="31">
        <v>0.34</v>
      </c>
      <c r="K355" s="30">
        <v>0.31</v>
      </c>
      <c r="L355" s="31">
        <v>0.3</v>
      </c>
      <c r="M355" s="31">
        <v>0.36</v>
      </c>
      <c r="N355" s="31">
        <v>0.27</v>
      </c>
      <c r="O355" s="31">
        <v>0.25</v>
      </c>
      <c r="P355" s="31">
        <v>0.26</v>
      </c>
      <c r="Q355" s="31">
        <v>0.27</v>
      </c>
      <c r="R355" s="31">
        <v>0.23</v>
      </c>
      <c r="S355" s="31">
        <v>0.25</v>
      </c>
      <c r="T355" s="31">
        <v>0.27</v>
      </c>
      <c r="U355" s="31">
        <v>0.34</v>
      </c>
      <c r="V355" s="31">
        <v>0.34</v>
      </c>
      <c r="W355" s="31">
        <v>0.39</v>
      </c>
      <c r="X355" s="31">
        <v>0.41</v>
      </c>
      <c r="Y355" s="30">
        <v>0.47</v>
      </c>
      <c r="Z355" s="31">
        <v>0.5</v>
      </c>
      <c r="AA355" s="31">
        <v>0.46</v>
      </c>
      <c r="AB355" s="31">
        <v>0.97</v>
      </c>
      <c r="AC355" s="31">
        <v>1.84</v>
      </c>
      <c r="AD355" s="31">
        <v>1.89</v>
      </c>
      <c r="AE355" s="31">
        <v>1.84</v>
      </c>
      <c r="AF355" s="31">
        <v>1.78</v>
      </c>
      <c r="AG355" s="31">
        <v>1.51</v>
      </c>
      <c r="AH355" s="31">
        <v>1.46</v>
      </c>
      <c r="AI355" s="31">
        <v>1.34</v>
      </c>
      <c r="AJ355" s="31">
        <v>1</v>
      </c>
      <c r="AK355" s="31">
        <v>0.82</v>
      </c>
      <c r="AL355" s="31">
        <v>0.78</v>
      </c>
      <c r="AM355" s="30">
        <v>0.94</v>
      </c>
      <c r="AN355" s="31">
        <v>1.1000000000000001</v>
      </c>
      <c r="AO355" s="31">
        <v>1.63</v>
      </c>
      <c r="AP355" s="31">
        <v>2.11</v>
      </c>
      <c r="AQ355" s="31">
        <v>1.41</v>
      </c>
      <c r="AR355" s="31">
        <v>0.97</v>
      </c>
      <c r="AS355" s="31">
        <v>0.77</v>
      </c>
      <c r="AT355" s="37"/>
    </row>
    <row r="356" spans="1:46" s="39" customFormat="1" x14ac:dyDescent="0.25">
      <c r="A356" s="3" t="s">
        <v>6</v>
      </c>
      <c r="B356" s="3" t="s">
        <v>7</v>
      </c>
      <c r="C356" s="31">
        <v>4.6399999999999997</v>
      </c>
      <c r="D356" s="31">
        <v>7.17</v>
      </c>
      <c r="E356" s="31">
        <v>6.8</v>
      </c>
      <c r="F356" s="31">
        <v>6.75</v>
      </c>
      <c r="G356" s="31">
        <v>4.9400000000000004</v>
      </c>
      <c r="H356" s="31">
        <v>4.7300000000000004</v>
      </c>
      <c r="I356" s="31">
        <v>4.4800000000000004</v>
      </c>
      <c r="J356" s="31">
        <v>4.74</v>
      </c>
      <c r="K356" s="30">
        <v>4.75</v>
      </c>
      <c r="L356" s="31">
        <v>5.39</v>
      </c>
      <c r="M356" s="31">
        <v>7.6</v>
      </c>
      <c r="N356" s="31">
        <v>5.84</v>
      </c>
      <c r="O356" s="31">
        <v>5.25</v>
      </c>
      <c r="P356" s="31">
        <v>4.75</v>
      </c>
      <c r="Q356" s="31">
        <v>5.2</v>
      </c>
      <c r="R356" s="31">
        <v>4.78</v>
      </c>
      <c r="S356" s="31">
        <v>5.32</v>
      </c>
      <c r="T356" s="31">
        <v>7.58</v>
      </c>
      <c r="U356" s="31">
        <v>7.08</v>
      </c>
      <c r="V356" s="31">
        <v>7.21</v>
      </c>
      <c r="W356" s="31">
        <v>8.24</v>
      </c>
      <c r="X356" s="31">
        <v>7.63</v>
      </c>
      <c r="Y356" s="30">
        <v>7.67</v>
      </c>
      <c r="Z356" s="31">
        <v>7.43</v>
      </c>
      <c r="AA356" s="31">
        <v>5.77</v>
      </c>
      <c r="AB356" s="31">
        <v>4.55</v>
      </c>
      <c r="AC356" s="31">
        <v>2.62</v>
      </c>
      <c r="AD356" s="31">
        <v>1.75</v>
      </c>
      <c r="AE356" s="31">
        <v>1.43</v>
      </c>
      <c r="AF356" s="31">
        <v>1.43</v>
      </c>
      <c r="AG356" s="31">
        <v>1.38</v>
      </c>
      <c r="AH356" s="31">
        <v>1.44</v>
      </c>
      <c r="AI356" s="31">
        <v>1.27</v>
      </c>
      <c r="AJ356" s="31">
        <v>1.57</v>
      </c>
      <c r="AK356" s="31">
        <v>1.54</v>
      </c>
      <c r="AL356" s="31">
        <v>1.45</v>
      </c>
      <c r="AM356" s="30">
        <v>1.19</v>
      </c>
      <c r="AN356" s="31">
        <v>1.39</v>
      </c>
      <c r="AO356" s="31">
        <v>1.41</v>
      </c>
      <c r="AP356" s="31">
        <v>1.3</v>
      </c>
      <c r="AQ356" s="31">
        <v>1.42</v>
      </c>
      <c r="AR356" s="31">
        <v>1.48</v>
      </c>
      <c r="AS356" s="31">
        <v>2.0099999999999998</v>
      </c>
      <c r="AT356" s="37"/>
    </row>
    <row r="357" spans="1:46" s="39" customFormat="1" x14ac:dyDescent="0.25">
      <c r="A357" s="27" t="s">
        <v>8</v>
      </c>
      <c r="B357" s="27" t="s">
        <v>9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27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27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27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7"/>
    </row>
    <row r="358" spans="1:46" s="39" customFormat="1" x14ac:dyDescent="0.25">
      <c r="A358" s="3" t="s">
        <v>10</v>
      </c>
      <c r="B358" s="3" t="s">
        <v>11</v>
      </c>
      <c r="C358" s="31">
        <v>0.25</v>
      </c>
      <c r="D358" s="31">
        <v>0.36</v>
      </c>
      <c r="E358" s="31">
        <v>0.28999999999999998</v>
      </c>
      <c r="F358" s="31">
        <v>0.26</v>
      </c>
      <c r="G358" s="31">
        <v>0.27</v>
      </c>
      <c r="H358" s="31">
        <v>0.26</v>
      </c>
      <c r="I358" s="31">
        <v>0.37</v>
      </c>
      <c r="J358" s="31">
        <v>0.31</v>
      </c>
      <c r="K358" s="30">
        <v>0.28999999999999998</v>
      </c>
      <c r="L358" s="31">
        <v>0.25</v>
      </c>
      <c r="M358" s="31">
        <v>0.3</v>
      </c>
      <c r="N358" s="31">
        <v>0.3</v>
      </c>
      <c r="O358" s="31">
        <v>0.28999999999999998</v>
      </c>
      <c r="P358" s="31">
        <v>0.25</v>
      </c>
      <c r="Q358" s="31">
        <v>0.23</v>
      </c>
      <c r="R358" s="31">
        <v>0.27</v>
      </c>
      <c r="S358" s="31">
        <v>0.28999999999999998</v>
      </c>
      <c r="T358" s="31">
        <v>0.27</v>
      </c>
      <c r="U358" s="31">
        <v>0.26</v>
      </c>
      <c r="V358" s="31">
        <v>0.27</v>
      </c>
      <c r="W358" s="31">
        <v>0.28000000000000003</v>
      </c>
      <c r="X358" s="31">
        <v>0.26</v>
      </c>
      <c r="Y358" s="30">
        <v>0.2</v>
      </c>
      <c r="Z358" s="31">
        <v>0.17</v>
      </c>
      <c r="AA358" s="31">
        <v>0.21</v>
      </c>
      <c r="AB358" s="31">
        <v>0.37</v>
      </c>
      <c r="AC358" s="31">
        <v>0.79</v>
      </c>
      <c r="AD358" s="31">
        <v>0.67</v>
      </c>
      <c r="AE358" s="31">
        <v>0.79</v>
      </c>
      <c r="AF358" s="31">
        <v>0.93</v>
      </c>
      <c r="AG358" s="31">
        <v>0.99</v>
      </c>
      <c r="AH358" s="31">
        <v>1.2</v>
      </c>
      <c r="AI358" s="31">
        <v>1.05</v>
      </c>
      <c r="AJ358" s="31">
        <v>1.3</v>
      </c>
      <c r="AK358" s="31">
        <v>1.17</v>
      </c>
      <c r="AL358" s="31">
        <v>0.95</v>
      </c>
      <c r="AM358" s="30">
        <v>0.94</v>
      </c>
      <c r="AN358" s="31">
        <v>0.77</v>
      </c>
      <c r="AO358" s="31">
        <v>0.81</v>
      </c>
      <c r="AP358" s="31">
        <v>0.96</v>
      </c>
      <c r="AQ358" s="31">
        <v>0.94</v>
      </c>
      <c r="AR358" s="31">
        <v>0.9</v>
      </c>
      <c r="AS358" s="31">
        <v>1.05</v>
      </c>
      <c r="AT358" s="37"/>
    </row>
    <row r="359" spans="1:46" s="39" customFormat="1" x14ac:dyDescent="0.25">
      <c r="A359" s="3" t="s">
        <v>12</v>
      </c>
      <c r="B359" s="3" t="s">
        <v>13</v>
      </c>
      <c r="C359" s="31">
        <v>4</v>
      </c>
      <c r="D359" s="31">
        <v>4.07</v>
      </c>
      <c r="E359" s="31">
        <v>3.62</v>
      </c>
      <c r="F359" s="31">
        <v>4.09</v>
      </c>
      <c r="G359" s="31">
        <v>3.51</v>
      </c>
      <c r="H359" s="31">
        <v>2.97</v>
      </c>
      <c r="I359" s="31">
        <v>2.92</v>
      </c>
      <c r="J359" s="31">
        <v>2.9</v>
      </c>
      <c r="K359" s="30">
        <v>2.86</v>
      </c>
      <c r="L359" s="31">
        <v>3.35</v>
      </c>
      <c r="M359" s="31">
        <v>3.91</v>
      </c>
      <c r="N359" s="31">
        <v>3.64</v>
      </c>
      <c r="O359" s="31">
        <v>3.13</v>
      </c>
      <c r="P359" s="31">
        <v>3.13</v>
      </c>
      <c r="Q359" s="31">
        <v>3.38</v>
      </c>
      <c r="R359" s="31">
        <v>3.62</v>
      </c>
      <c r="S359" s="31">
        <v>3.49</v>
      </c>
      <c r="T359" s="31">
        <v>3.95</v>
      </c>
      <c r="U359" s="31">
        <v>4.08</v>
      </c>
      <c r="V359" s="31">
        <v>4.97</v>
      </c>
      <c r="W359" s="31">
        <v>4.8600000000000003</v>
      </c>
      <c r="X359" s="31">
        <v>4.22</v>
      </c>
      <c r="Y359" s="30">
        <v>3.45</v>
      </c>
      <c r="Z359" s="31">
        <v>3.26</v>
      </c>
      <c r="AA359" s="31">
        <v>3.47</v>
      </c>
      <c r="AB359" s="31">
        <v>3.16</v>
      </c>
      <c r="AC359" s="31">
        <v>2.0099999999999998</v>
      </c>
      <c r="AD359" s="31">
        <v>1.3</v>
      </c>
      <c r="AE359" s="31">
        <v>1.27</v>
      </c>
      <c r="AF359" s="31">
        <v>1.28</v>
      </c>
      <c r="AG359" s="31">
        <v>1.1599999999999999</v>
      </c>
      <c r="AH359" s="31">
        <v>1.32</v>
      </c>
      <c r="AI359" s="31">
        <v>1.39</v>
      </c>
      <c r="AJ359" s="31">
        <v>1.38</v>
      </c>
      <c r="AK359" s="31">
        <v>1.1200000000000001</v>
      </c>
      <c r="AL359" s="31">
        <v>1.31</v>
      </c>
      <c r="AM359" s="30">
        <v>1.22</v>
      </c>
      <c r="AN359" s="31">
        <v>1.2</v>
      </c>
      <c r="AO359" s="31">
        <v>1.21</v>
      </c>
      <c r="AP359" s="31">
        <v>1.36</v>
      </c>
      <c r="AQ359" s="31">
        <v>1.47</v>
      </c>
      <c r="AR359" s="31">
        <v>1.39</v>
      </c>
      <c r="AS359" s="31">
        <v>1.53</v>
      </c>
      <c r="AT359" s="37"/>
    </row>
    <row r="360" spans="1:46" s="39" customFormat="1" x14ac:dyDescent="0.25">
      <c r="A360" s="3" t="s">
        <v>14</v>
      </c>
      <c r="B360" s="3" t="s">
        <v>15</v>
      </c>
      <c r="C360" s="31">
        <v>5.5</v>
      </c>
      <c r="D360" s="31">
        <v>4.6500000000000004</v>
      </c>
      <c r="E360" s="31">
        <v>4.37</v>
      </c>
      <c r="F360" s="31">
        <v>4.25</v>
      </c>
      <c r="G360" s="31">
        <v>4.75</v>
      </c>
      <c r="H360" s="31">
        <v>3.73</v>
      </c>
      <c r="I360" s="31">
        <v>3.78</v>
      </c>
      <c r="J360" s="31">
        <v>3.94</v>
      </c>
      <c r="K360" s="30">
        <v>3.61</v>
      </c>
      <c r="L360" s="31">
        <v>4.28</v>
      </c>
      <c r="M360" s="31">
        <v>4.2</v>
      </c>
      <c r="N360" s="31">
        <v>4.54</v>
      </c>
      <c r="O360" s="31">
        <v>4.1900000000000004</v>
      </c>
      <c r="P360" s="31">
        <v>4.1399999999999997</v>
      </c>
      <c r="Q360" s="31">
        <v>3.86</v>
      </c>
      <c r="R360" s="31">
        <v>3.59</v>
      </c>
      <c r="S360" s="31">
        <v>3.97</v>
      </c>
      <c r="T360" s="31">
        <v>4.38</v>
      </c>
      <c r="U360" s="31">
        <v>4.1399999999999997</v>
      </c>
      <c r="V360" s="31">
        <v>4.63</v>
      </c>
      <c r="W360" s="31">
        <v>4.3099999999999996</v>
      </c>
      <c r="X360" s="31">
        <v>3.97</v>
      </c>
      <c r="Y360" s="30">
        <v>4.1100000000000003</v>
      </c>
      <c r="Z360" s="31">
        <v>3.93</v>
      </c>
      <c r="AA360" s="31">
        <v>4.97</v>
      </c>
      <c r="AB360" s="31">
        <v>6.3</v>
      </c>
      <c r="AC360" s="31">
        <v>5.33</v>
      </c>
      <c r="AD360" s="31">
        <v>4.92</v>
      </c>
      <c r="AE360" s="31">
        <v>4.1399999999999997</v>
      </c>
      <c r="AF360" s="31">
        <v>3.96</v>
      </c>
      <c r="AG360" s="31">
        <v>3.98</v>
      </c>
      <c r="AH360" s="31">
        <v>4.42</v>
      </c>
      <c r="AI360" s="31">
        <v>4.07</v>
      </c>
      <c r="AJ360" s="31">
        <v>4.53</v>
      </c>
      <c r="AK360" s="31">
        <v>3.96</v>
      </c>
      <c r="AL360" s="31">
        <v>3.83</v>
      </c>
      <c r="AM360" s="30">
        <v>3.51</v>
      </c>
      <c r="AN360" s="31">
        <v>3.45</v>
      </c>
      <c r="AO360" s="31">
        <v>3.3</v>
      </c>
      <c r="AP360" s="31">
        <v>4.34</v>
      </c>
      <c r="AQ360" s="31">
        <v>4.0999999999999996</v>
      </c>
      <c r="AR360" s="31">
        <v>3.79</v>
      </c>
      <c r="AS360" s="31">
        <v>3.94</v>
      </c>
      <c r="AT360" s="37"/>
    </row>
    <row r="361" spans="1:46" s="39" customFormat="1" x14ac:dyDescent="0.25">
      <c r="A361" s="3" t="s">
        <v>16</v>
      </c>
      <c r="B361" s="3" t="s">
        <v>17</v>
      </c>
      <c r="C361" s="31">
        <v>1.37</v>
      </c>
      <c r="D361" s="31">
        <v>1.84</v>
      </c>
      <c r="E361" s="31">
        <v>1.2</v>
      </c>
      <c r="F361" s="31">
        <v>0.98</v>
      </c>
      <c r="G361" s="31">
        <v>0.93</v>
      </c>
      <c r="H361" s="31">
        <v>0.71</v>
      </c>
      <c r="I361" s="31">
        <v>0.89</v>
      </c>
      <c r="J361" s="31">
        <v>0.88</v>
      </c>
      <c r="K361" s="30">
        <v>1.02</v>
      </c>
      <c r="L361" s="31">
        <v>1</v>
      </c>
      <c r="M361" s="31">
        <v>1.02</v>
      </c>
      <c r="N361" s="31">
        <v>0.98</v>
      </c>
      <c r="O361" s="31">
        <v>0.91</v>
      </c>
      <c r="P361" s="31">
        <v>1.1000000000000001</v>
      </c>
      <c r="Q361" s="31">
        <v>1.08</v>
      </c>
      <c r="R361" s="31">
        <v>0.85</v>
      </c>
      <c r="S361" s="31">
        <v>0.89</v>
      </c>
      <c r="T361" s="31">
        <v>0.77</v>
      </c>
      <c r="U361" s="31">
        <v>1</v>
      </c>
      <c r="V361" s="31">
        <v>0.91</v>
      </c>
      <c r="W361" s="31">
        <v>0.74</v>
      </c>
      <c r="X361" s="31">
        <v>0.65</v>
      </c>
      <c r="Y361" s="30">
        <v>0.88</v>
      </c>
      <c r="Z361" s="31">
        <v>0.76</v>
      </c>
      <c r="AA361" s="31">
        <v>0.74</v>
      </c>
      <c r="AB361" s="31">
        <v>1.97</v>
      </c>
      <c r="AC361" s="31">
        <v>5.0599999999999996</v>
      </c>
      <c r="AD361" s="31">
        <v>6.06</v>
      </c>
      <c r="AE361" s="31">
        <v>7.06</v>
      </c>
      <c r="AF361" s="31">
        <v>6.73</v>
      </c>
      <c r="AG361" s="31">
        <v>5.96</v>
      </c>
      <c r="AH361" s="31">
        <v>5.24</v>
      </c>
      <c r="AI361" s="31">
        <v>4.5999999999999996</v>
      </c>
      <c r="AJ361" s="31">
        <v>3.82</v>
      </c>
      <c r="AK361" s="31">
        <v>3.31</v>
      </c>
      <c r="AL361" s="31">
        <v>3.51</v>
      </c>
      <c r="AM361" s="30">
        <v>3.64</v>
      </c>
      <c r="AN361" s="31">
        <v>4.16</v>
      </c>
      <c r="AO361" s="31">
        <v>5.0999999999999996</v>
      </c>
      <c r="AP361" s="31">
        <v>7.44</v>
      </c>
      <c r="AQ361" s="31">
        <v>5.15</v>
      </c>
      <c r="AR361" s="31">
        <v>3.86</v>
      </c>
      <c r="AS361" s="31">
        <v>3.83</v>
      </c>
      <c r="AT361" s="37"/>
    </row>
    <row r="362" spans="1:46" s="39" customFormat="1" x14ac:dyDescent="0.25">
      <c r="A362" s="3" t="s">
        <v>18</v>
      </c>
      <c r="B362" s="3" t="s">
        <v>19</v>
      </c>
      <c r="C362" s="31">
        <v>1.28</v>
      </c>
      <c r="D362" s="31">
        <v>1.68</v>
      </c>
      <c r="E362" s="31">
        <v>1.1499999999999999</v>
      </c>
      <c r="F362" s="31">
        <v>0.97</v>
      </c>
      <c r="G362" s="31">
        <v>0.85</v>
      </c>
      <c r="H362" s="31">
        <v>0.68</v>
      </c>
      <c r="I362" s="31">
        <v>0.82</v>
      </c>
      <c r="J362" s="31">
        <v>0.87</v>
      </c>
      <c r="K362" s="30">
        <v>0.66</v>
      </c>
      <c r="L362" s="31">
        <v>0.72</v>
      </c>
      <c r="M362" s="31">
        <v>0.81</v>
      </c>
      <c r="N362" s="31">
        <v>0.72</v>
      </c>
      <c r="O362" s="31">
        <v>0.76</v>
      </c>
      <c r="P362" s="31">
        <v>0.88</v>
      </c>
      <c r="Q362" s="31">
        <v>0.88</v>
      </c>
      <c r="R362" s="31">
        <v>0.69</v>
      </c>
      <c r="S362" s="31">
        <v>0.85</v>
      </c>
      <c r="T362" s="31">
        <v>1.04</v>
      </c>
      <c r="U362" s="31">
        <v>0.85</v>
      </c>
      <c r="V362" s="31">
        <v>0.91</v>
      </c>
      <c r="W362" s="31">
        <v>0.85</v>
      </c>
      <c r="X362" s="31">
        <v>0.8</v>
      </c>
      <c r="Y362" s="30">
        <v>0.88</v>
      </c>
      <c r="Z362" s="31">
        <v>0.83</v>
      </c>
      <c r="AA362" s="31">
        <v>0.85</v>
      </c>
      <c r="AB362" s="31">
        <v>1.96</v>
      </c>
      <c r="AC362" s="31">
        <v>4.17</v>
      </c>
      <c r="AD362" s="31">
        <v>4.42</v>
      </c>
      <c r="AE362" s="31">
        <v>5.79</v>
      </c>
      <c r="AF362" s="31">
        <v>5.58</v>
      </c>
      <c r="AG362" s="31">
        <v>4.8600000000000003</v>
      </c>
      <c r="AH362" s="31">
        <v>4.9000000000000004</v>
      </c>
      <c r="AI362" s="31">
        <v>4.53</v>
      </c>
      <c r="AJ362" s="31">
        <v>4.07</v>
      </c>
      <c r="AK362" s="31">
        <v>3.15</v>
      </c>
      <c r="AL362" s="31">
        <v>3.49</v>
      </c>
      <c r="AM362" s="30">
        <v>3.2</v>
      </c>
      <c r="AN362" s="31">
        <v>3.96</v>
      </c>
      <c r="AO362" s="31">
        <v>4.95</v>
      </c>
      <c r="AP362" s="31">
        <v>6.45</v>
      </c>
      <c r="AQ362" s="31">
        <v>4.3</v>
      </c>
      <c r="AR362" s="31">
        <v>2.87</v>
      </c>
      <c r="AS362" s="31">
        <v>2.74</v>
      </c>
      <c r="AT362" s="37"/>
    </row>
    <row r="363" spans="1:46" s="39" customFormat="1" x14ac:dyDescent="0.25">
      <c r="A363" s="3" t="s">
        <v>20</v>
      </c>
      <c r="B363" s="3" t="s">
        <v>21</v>
      </c>
      <c r="C363" s="31">
        <v>0.67</v>
      </c>
      <c r="D363" s="31">
        <v>0.77</v>
      </c>
      <c r="E363" s="31">
        <v>0.74</v>
      </c>
      <c r="F363" s="31">
        <v>0.71</v>
      </c>
      <c r="G363" s="31">
        <v>0.69</v>
      </c>
      <c r="H363" s="31">
        <v>0.57999999999999996</v>
      </c>
      <c r="I363" s="31">
        <v>0.59</v>
      </c>
      <c r="J363" s="31">
        <v>0.73</v>
      </c>
      <c r="K363" s="30">
        <v>0.55000000000000004</v>
      </c>
      <c r="L363" s="31">
        <v>0.6</v>
      </c>
      <c r="M363" s="31">
        <v>0.73</v>
      </c>
      <c r="N363" s="31">
        <v>0.69</v>
      </c>
      <c r="O363" s="31">
        <v>0.55000000000000004</v>
      </c>
      <c r="P363" s="31">
        <v>0.6</v>
      </c>
      <c r="Q363" s="31">
        <v>0.55000000000000004</v>
      </c>
      <c r="R363" s="31">
        <v>0.59</v>
      </c>
      <c r="S363" s="31">
        <v>0.52</v>
      </c>
      <c r="T363" s="31">
        <v>0.6</v>
      </c>
      <c r="U363" s="31">
        <v>0.6</v>
      </c>
      <c r="V363" s="31">
        <v>0.75</v>
      </c>
      <c r="W363" s="31">
        <v>0.62</v>
      </c>
      <c r="X363" s="31">
        <v>0.54</v>
      </c>
      <c r="Y363" s="30">
        <v>0.5</v>
      </c>
      <c r="Z363" s="31">
        <v>0.48</v>
      </c>
      <c r="AA363" s="31">
        <v>0.53</v>
      </c>
      <c r="AB363" s="31">
        <v>0.89</v>
      </c>
      <c r="AC363" s="31">
        <v>1.18</v>
      </c>
      <c r="AD363" s="31">
        <v>1.29</v>
      </c>
      <c r="AE363" s="31">
        <v>1.2</v>
      </c>
      <c r="AF363" s="31">
        <v>1.18</v>
      </c>
      <c r="AG363" s="31">
        <v>0.95</v>
      </c>
      <c r="AH363" s="31">
        <v>1.1299999999999999</v>
      </c>
      <c r="AI363" s="31">
        <v>0.99</v>
      </c>
      <c r="AJ363" s="31">
        <v>0.75</v>
      </c>
      <c r="AK363" s="31">
        <v>0.86</v>
      </c>
      <c r="AL363" s="31">
        <v>0.56000000000000005</v>
      </c>
      <c r="AM363" s="30">
        <v>0.57999999999999996</v>
      </c>
      <c r="AN363" s="31">
        <v>0.71</v>
      </c>
      <c r="AO363" s="31">
        <v>0.7</v>
      </c>
      <c r="AP363" s="31">
        <v>0.93</v>
      </c>
      <c r="AQ363" s="31">
        <v>0.55000000000000004</v>
      </c>
      <c r="AR363" s="31">
        <v>0.53</v>
      </c>
      <c r="AS363" s="31">
        <v>0.47</v>
      </c>
      <c r="AT363" s="37"/>
    </row>
    <row r="364" spans="1:46" s="39" customFormat="1" x14ac:dyDescent="0.25">
      <c r="A364" s="3" t="s">
        <v>22</v>
      </c>
      <c r="B364" s="3" t="s">
        <v>23</v>
      </c>
      <c r="C364" s="31">
        <v>0.73</v>
      </c>
      <c r="D364" s="31">
        <v>1.17</v>
      </c>
      <c r="E364" s="31">
        <v>0.84</v>
      </c>
      <c r="F364" s="31">
        <v>0.84</v>
      </c>
      <c r="G364" s="31">
        <v>0.84</v>
      </c>
      <c r="H364" s="31">
        <v>0.81</v>
      </c>
      <c r="I364" s="31">
        <v>0.79</v>
      </c>
      <c r="J364" s="31">
        <v>0.81</v>
      </c>
      <c r="K364" s="30">
        <v>0.79</v>
      </c>
      <c r="L364" s="31">
        <v>0.74</v>
      </c>
      <c r="M364" s="31">
        <v>1.03</v>
      </c>
      <c r="N364" s="31">
        <v>0.94</v>
      </c>
      <c r="O364" s="31">
        <v>1.01</v>
      </c>
      <c r="P364" s="31">
        <v>0.93</v>
      </c>
      <c r="Q364" s="31">
        <v>0.91</v>
      </c>
      <c r="R364" s="31">
        <v>0.97</v>
      </c>
      <c r="S364" s="31">
        <v>0.83</v>
      </c>
      <c r="T364" s="31">
        <v>1.07</v>
      </c>
      <c r="U364" s="31">
        <v>1.06</v>
      </c>
      <c r="V364" s="31">
        <v>1.26</v>
      </c>
      <c r="W364" s="31">
        <v>1.22</v>
      </c>
      <c r="X364" s="31">
        <v>0.97</v>
      </c>
      <c r="Y364" s="30">
        <v>0.9</v>
      </c>
      <c r="Z364" s="31">
        <v>0.99</v>
      </c>
      <c r="AA364" s="31">
        <v>0.78</v>
      </c>
      <c r="AB364" s="31">
        <v>1.03</v>
      </c>
      <c r="AC364" s="31">
        <v>1.23</v>
      </c>
      <c r="AD364" s="31">
        <v>0.95</v>
      </c>
      <c r="AE364" s="31">
        <v>0.79</v>
      </c>
      <c r="AF364" s="31">
        <v>0.84</v>
      </c>
      <c r="AG364" s="31">
        <v>0.79</v>
      </c>
      <c r="AH364" s="31">
        <v>0.57999999999999996</v>
      </c>
      <c r="AI364" s="31">
        <v>0.69</v>
      </c>
      <c r="AJ364" s="31">
        <v>0.57999999999999996</v>
      </c>
      <c r="AK364" s="31">
        <v>0.77</v>
      </c>
      <c r="AL364" s="31">
        <v>0.62</v>
      </c>
      <c r="AM364" s="30">
        <v>0.55000000000000004</v>
      </c>
      <c r="AN364" s="31">
        <v>0.75</v>
      </c>
      <c r="AO364" s="31">
        <v>0.64</v>
      </c>
      <c r="AP364" s="31">
        <v>0.8</v>
      </c>
      <c r="AQ364" s="31">
        <v>0.65</v>
      </c>
      <c r="AR364" s="31">
        <v>0.59</v>
      </c>
      <c r="AS364" s="31">
        <v>0.5</v>
      </c>
      <c r="AT364" s="37"/>
    </row>
    <row r="365" spans="1:46" s="39" customFormat="1" x14ac:dyDescent="0.25">
      <c r="A365" s="3" t="s">
        <v>24</v>
      </c>
      <c r="B365" s="3" t="s">
        <v>25</v>
      </c>
      <c r="C365" s="31">
        <v>0.28000000000000003</v>
      </c>
      <c r="D365" s="31">
        <v>0.3</v>
      </c>
      <c r="E365" s="31">
        <v>0.28000000000000003</v>
      </c>
      <c r="F365" s="31">
        <v>0.19</v>
      </c>
      <c r="G365" s="31">
        <v>0.25</v>
      </c>
      <c r="H365" s="31">
        <v>0.19</v>
      </c>
      <c r="I365" s="31">
        <v>0.2</v>
      </c>
      <c r="J365" s="31">
        <v>0.25</v>
      </c>
      <c r="K365" s="30">
        <v>0.17</v>
      </c>
      <c r="L365" s="31">
        <v>0.17</v>
      </c>
      <c r="M365" s="31">
        <v>0.23</v>
      </c>
      <c r="N365" s="31">
        <v>0.19</v>
      </c>
      <c r="O365" s="31">
        <v>0.27</v>
      </c>
      <c r="P365" s="31">
        <v>0.24</v>
      </c>
      <c r="Q365" s="31">
        <v>0.2</v>
      </c>
      <c r="R365" s="31">
        <v>0.23</v>
      </c>
      <c r="S365" s="31">
        <v>0.17</v>
      </c>
      <c r="T365" s="31">
        <v>0.24</v>
      </c>
      <c r="U365" s="31">
        <v>0.28000000000000003</v>
      </c>
      <c r="V365" s="31">
        <v>0.28000000000000003</v>
      </c>
      <c r="W365" s="31">
        <v>0.32</v>
      </c>
      <c r="X365" s="31">
        <v>0.33</v>
      </c>
      <c r="Y365" s="30">
        <v>0.39</v>
      </c>
      <c r="Z365" s="31">
        <v>0.22</v>
      </c>
      <c r="AA365" s="31">
        <v>0.26</v>
      </c>
      <c r="AB365" s="31">
        <v>0.7</v>
      </c>
      <c r="AC365" s="31">
        <v>2.42</v>
      </c>
      <c r="AD365" s="31">
        <v>2.9</v>
      </c>
      <c r="AE365" s="31">
        <v>3.23</v>
      </c>
      <c r="AF365" s="31">
        <v>3.36</v>
      </c>
      <c r="AG365" s="31">
        <v>3.18</v>
      </c>
      <c r="AH365" s="31">
        <v>3.01</v>
      </c>
      <c r="AI365" s="31">
        <v>2.75</v>
      </c>
      <c r="AJ365" s="31">
        <v>2.44</v>
      </c>
      <c r="AK365" s="31">
        <v>1.38</v>
      </c>
      <c r="AL365" s="31">
        <v>1.41</v>
      </c>
      <c r="AM365" s="30">
        <v>1.76</v>
      </c>
      <c r="AN365" s="31">
        <v>2.31</v>
      </c>
      <c r="AO365" s="31">
        <v>2.4300000000000002</v>
      </c>
      <c r="AP365" s="31">
        <v>2.4700000000000002</v>
      </c>
      <c r="AQ365" s="31">
        <v>1.69</v>
      </c>
      <c r="AR365" s="31">
        <v>1.18</v>
      </c>
      <c r="AS365" s="31">
        <v>1.29</v>
      </c>
      <c r="AT365" s="37"/>
    </row>
    <row r="366" spans="1:46" s="39" customFormat="1" x14ac:dyDescent="0.25">
      <c r="A366" s="3" t="s">
        <v>26</v>
      </c>
      <c r="B366" s="3" t="s">
        <v>27</v>
      </c>
      <c r="C366" s="31">
        <v>0.23</v>
      </c>
      <c r="D366" s="31">
        <v>0.39</v>
      </c>
      <c r="E366" s="31">
        <v>0.27</v>
      </c>
      <c r="F366" s="31">
        <v>0.19</v>
      </c>
      <c r="G366" s="31">
        <v>0.21</v>
      </c>
      <c r="H366" s="31">
        <v>0.16</v>
      </c>
      <c r="I366" s="31">
        <v>0.19</v>
      </c>
      <c r="J366" s="31">
        <v>0.27</v>
      </c>
      <c r="K366" s="30">
        <v>0.22</v>
      </c>
      <c r="L366" s="31">
        <v>0.16</v>
      </c>
      <c r="M366" s="31">
        <v>0.17</v>
      </c>
      <c r="N366" s="31">
        <v>0.23</v>
      </c>
      <c r="O366" s="31">
        <v>0.24</v>
      </c>
      <c r="P366" s="31">
        <v>0.24</v>
      </c>
      <c r="Q366" s="31">
        <v>0.23</v>
      </c>
      <c r="R366" s="31">
        <v>0.2</v>
      </c>
      <c r="S366" s="31">
        <v>0.19</v>
      </c>
      <c r="T366" s="31">
        <v>0.18</v>
      </c>
      <c r="U366" s="31">
        <v>0.21</v>
      </c>
      <c r="V366" s="31">
        <v>0.19</v>
      </c>
      <c r="W366" s="31">
        <v>0.16</v>
      </c>
      <c r="X366" s="31">
        <v>0.13</v>
      </c>
      <c r="Y366" s="30">
        <v>0.2</v>
      </c>
      <c r="Z366" s="31">
        <v>0.11</v>
      </c>
      <c r="AA366" s="31">
        <v>0.17</v>
      </c>
      <c r="AB366" s="31">
        <v>0.4</v>
      </c>
      <c r="AC366" s="31">
        <v>0.75</v>
      </c>
      <c r="AD366" s="31">
        <v>0.85</v>
      </c>
      <c r="AE366" s="31">
        <v>0.94</v>
      </c>
      <c r="AF366" s="31">
        <v>1.2</v>
      </c>
      <c r="AG366" s="31">
        <v>1.18</v>
      </c>
      <c r="AH366" s="31">
        <v>1.07</v>
      </c>
      <c r="AI366" s="31">
        <v>0.97</v>
      </c>
      <c r="AJ366" s="31">
        <v>0.82</v>
      </c>
      <c r="AK366" s="31">
        <v>0.68</v>
      </c>
      <c r="AL366" s="31">
        <v>0.65</v>
      </c>
      <c r="AM366" s="30">
        <v>0.47</v>
      </c>
      <c r="AN366" s="31">
        <v>0.64</v>
      </c>
      <c r="AO366" s="31">
        <v>0.52</v>
      </c>
      <c r="AP366" s="31">
        <v>0.94</v>
      </c>
      <c r="AQ366" s="31">
        <v>0.73</v>
      </c>
      <c r="AR366" s="31">
        <v>0.74</v>
      </c>
      <c r="AS366" s="31">
        <v>0.67</v>
      </c>
      <c r="AT366" s="37"/>
    </row>
    <row r="367" spans="1:46" s="39" customFormat="1" x14ac:dyDescent="0.25">
      <c r="A367" s="3" t="s">
        <v>28</v>
      </c>
      <c r="B367" s="3" t="s">
        <v>29</v>
      </c>
      <c r="C367" s="31">
        <v>0.23</v>
      </c>
      <c r="D367" s="31">
        <v>0.27</v>
      </c>
      <c r="E367" s="31">
        <v>0.25</v>
      </c>
      <c r="F367" s="31">
        <v>0.23</v>
      </c>
      <c r="G367" s="31">
        <v>0.18</v>
      </c>
      <c r="H367" s="31">
        <v>0.18</v>
      </c>
      <c r="I367" s="31">
        <v>0.18</v>
      </c>
      <c r="J367" s="31">
        <v>0.18</v>
      </c>
      <c r="K367" s="30">
        <v>0.17</v>
      </c>
      <c r="L367" s="31">
        <v>0.2</v>
      </c>
      <c r="M367" s="31">
        <v>0.16</v>
      </c>
      <c r="N367" s="31">
        <v>0.16</v>
      </c>
      <c r="O367" s="31">
        <v>0.18</v>
      </c>
      <c r="P367" s="31">
        <v>0.25</v>
      </c>
      <c r="Q367" s="31">
        <v>0.23</v>
      </c>
      <c r="R367" s="31">
        <v>0.21</v>
      </c>
      <c r="S367" s="31">
        <v>0.18</v>
      </c>
      <c r="T367" s="31">
        <v>0.17</v>
      </c>
      <c r="U367" s="31">
        <v>0.19</v>
      </c>
      <c r="V367" s="31">
        <v>0.16</v>
      </c>
      <c r="W367" s="31">
        <v>0.2</v>
      </c>
      <c r="X367" s="31">
        <v>0.19</v>
      </c>
      <c r="Y367" s="30">
        <v>0.28999999999999998</v>
      </c>
      <c r="Z367" s="31">
        <v>0.22</v>
      </c>
      <c r="AA367" s="31">
        <v>0.15</v>
      </c>
      <c r="AB367" s="31">
        <v>0.64</v>
      </c>
      <c r="AC367" s="31">
        <v>1.22</v>
      </c>
      <c r="AD367" s="31">
        <v>1.51</v>
      </c>
      <c r="AE367" s="31">
        <v>1.51</v>
      </c>
      <c r="AF367" s="31">
        <v>1.42</v>
      </c>
      <c r="AG367" s="31">
        <v>1.19</v>
      </c>
      <c r="AH367" s="31">
        <v>1.04</v>
      </c>
      <c r="AI367" s="31">
        <v>0.83</v>
      </c>
      <c r="AJ367" s="31">
        <v>0.72</v>
      </c>
      <c r="AK367" s="31">
        <v>0.53</v>
      </c>
      <c r="AL367" s="31">
        <v>0.54</v>
      </c>
      <c r="AM367" s="30">
        <v>0.67</v>
      </c>
      <c r="AN367" s="31">
        <v>0.81</v>
      </c>
      <c r="AO367" s="31">
        <v>0.89</v>
      </c>
      <c r="AP367" s="31">
        <v>1.05</v>
      </c>
      <c r="AQ367" s="31">
        <v>0.62</v>
      </c>
      <c r="AR367" s="31">
        <v>0.42</v>
      </c>
      <c r="AS367" s="31">
        <v>0.46</v>
      </c>
      <c r="AT367" s="37"/>
    </row>
    <row r="368" spans="1:46" s="39" customFormat="1" x14ac:dyDescent="0.25">
      <c r="A368" s="3" t="s">
        <v>30</v>
      </c>
      <c r="B368" s="3" t="s">
        <v>31</v>
      </c>
      <c r="C368" s="31">
        <v>1.39</v>
      </c>
      <c r="D368" s="31">
        <v>1.84</v>
      </c>
      <c r="E368" s="31">
        <v>1.1599999999999999</v>
      </c>
      <c r="F368" s="31">
        <v>1.01</v>
      </c>
      <c r="G368" s="31">
        <v>0.96</v>
      </c>
      <c r="H368" s="31">
        <v>0.7</v>
      </c>
      <c r="I368" s="31">
        <v>0.77</v>
      </c>
      <c r="J368" s="31">
        <v>0.81</v>
      </c>
      <c r="K368" s="30">
        <v>0.78</v>
      </c>
      <c r="L368" s="31">
        <v>0.83</v>
      </c>
      <c r="M368" s="31">
        <v>0.85</v>
      </c>
      <c r="N368" s="31">
        <v>0.8</v>
      </c>
      <c r="O368" s="31">
        <v>0.73</v>
      </c>
      <c r="P368" s="31">
        <v>0.91</v>
      </c>
      <c r="Q368" s="31">
        <v>0.86</v>
      </c>
      <c r="R368" s="31">
        <v>0.81</v>
      </c>
      <c r="S368" s="31">
        <v>0.93</v>
      </c>
      <c r="T368" s="31">
        <v>0.94</v>
      </c>
      <c r="U368" s="31">
        <v>0.75</v>
      </c>
      <c r="V368" s="31">
        <v>0.93</v>
      </c>
      <c r="W368" s="31">
        <v>1.02</v>
      </c>
      <c r="X368" s="31">
        <v>0.83</v>
      </c>
      <c r="Y368" s="30">
        <v>0.91</v>
      </c>
      <c r="Z368" s="31">
        <v>0.9</v>
      </c>
      <c r="AA368" s="31">
        <v>0.85</v>
      </c>
      <c r="AB368" s="31">
        <v>1.66</v>
      </c>
      <c r="AC368" s="31">
        <v>2.14</v>
      </c>
      <c r="AD368" s="31">
        <v>2.2999999999999998</v>
      </c>
      <c r="AE368" s="31">
        <v>2.57</v>
      </c>
      <c r="AF368" s="31">
        <v>2.6</v>
      </c>
      <c r="AG368" s="31">
        <v>2.34</v>
      </c>
      <c r="AH368" s="31">
        <v>2.73</v>
      </c>
      <c r="AI368" s="31">
        <v>2.2599999999999998</v>
      </c>
      <c r="AJ368" s="31">
        <v>2.2999999999999998</v>
      </c>
      <c r="AK368" s="31">
        <v>2</v>
      </c>
      <c r="AL368" s="31">
        <v>1.64</v>
      </c>
      <c r="AM368" s="30">
        <v>1.49</v>
      </c>
      <c r="AN368" s="31">
        <v>1.78</v>
      </c>
      <c r="AO368" s="31">
        <v>2.2400000000000002</v>
      </c>
      <c r="AP368" s="31">
        <v>2.96</v>
      </c>
      <c r="AQ368" s="31">
        <v>1.97</v>
      </c>
      <c r="AR368" s="31">
        <v>1.51</v>
      </c>
      <c r="AS368" s="31">
        <v>1.53</v>
      </c>
      <c r="AT368" s="37"/>
    </row>
    <row r="369" spans="1:46" s="39" customFormat="1" x14ac:dyDescent="0.25">
      <c r="A369" s="3" t="s">
        <v>32</v>
      </c>
      <c r="B369" s="3" t="s">
        <v>33</v>
      </c>
      <c r="C369" s="31">
        <v>0.44</v>
      </c>
      <c r="D369" s="31">
        <v>0.8</v>
      </c>
      <c r="E369" s="31">
        <v>0.45</v>
      </c>
      <c r="F369" s="31">
        <v>0.51</v>
      </c>
      <c r="G369" s="31">
        <v>0.54</v>
      </c>
      <c r="H369" s="31">
        <v>0.45</v>
      </c>
      <c r="I369" s="31">
        <v>0.56000000000000005</v>
      </c>
      <c r="J369" s="31">
        <v>0.52</v>
      </c>
      <c r="K369" s="30">
        <v>0.46</v>
      </c>
      <c r="L369" s="31">
        <v>0.45</v>
      </c>
      <c r="M369" s="31">
        <v>0.55000000000000004</v>
      </c>
      <c r="N369" s="31">
        <v>0.38</v>
      </c>
      <c r="O369" s="31">
        <v>0.36</v>
      </c>
      <c r="P369" s="31">
        <v>0.47</v>
      </c>
      <c r="Q369" s="31">
        <v>0.45</v>
      </c>
      <c r="R369" s="31">
        <v>0.45</v>
      </c>
      <c r="S369" s="31">
        <v>0.43</v>
      </c>
      <c r="T369" s="31">
        <v>0.5</v>
      </c>
      <c r="U369" s="31">
        <v>0.53</v>
      </c>
      <c r="V369" s="31">
        <v>0.54</v>
      </c>
      <c r="W369" s="31">
        <v>0.59</v>
      </c>
      <c r="X369" s="31">
        <v>0.49</v>
      </c>
      <c r="Y369" s="30">
        <v>0.49</v>
      </c>
      <c r="Z369" s="31">
        <v>0.46</v>
      </c>
      <c r="AA369" s="31">
        <v>0.52</v>
      </c>
      <c r="AB369" s="31">
        <v>0.91</v>
      </c>
      <c r="AC369" s="31">
        <v>1.4</v>
      </c>
      <c r="AD369" s="31">
        <v>1.68</v>
      </c>
      <c r="AE369" s="31">
        <v>1.55</v>
      </c>
      <c r="AF369" s="31">
        <v>1.37</v>
      </c>
      <c r="AG369" s="31">
        <v>1.35</v>
      </c>
      <c r="AH369" s="31">
        <v>1.46</v>
      </c>
      <c r="AI369" s="31">
        <v>1.05</v>
      </c>
      <c r="AJ369" s="31">
        <v>0.91</v>
      </c>
      <c r="AK369" s="31">
        <v>0.87</v>
      </c>
      <c r="AL369" s="31">
        <v>0.77</v>
      </c>
      <c r="AM369" s="30">
        <v>0.73</v>
      </c>
      <c r="AN369" s="31">
        <v>1.01</v>
      </c>
      <c r="AO369" s="31">
        <v>1.22</v>
      </c>
      <c r="AP369" s="31">
        <v>1.7</v>
      </c>
      <c r="AQ369" s="31">
        <v>1.0900000000000001</v>
      </c>
      <c r="AR369" s="31">
        <v>0.78</v>
      </c>
      <c r="AS369" s="31">
        <v>0.73</v>
      </c>
      <c r="AT369" s="37"/>
    </row>
    <row r="370" spans="1:46" s="39" customFormat="1" x14ac:dyDescent="0.25">
      <c r="A370" s="3" t="s">
        <v>34</v>
      </c>
      <c r="B370" s="3" t="s">
        <v>35</v>
      </c>
      <c r="C370" s="31">
        <v>2.69</v>
      </c>
      <c r="D370" s="31">
        <v>3.59</v>
      </c>
      <c r="E370" s="31">
        <v>3.09</v>
      </c>
      <c r="F370" s="31">
        <v>3.14</v>
      </c>
      <c r="G370" s="31">
        <v>2.39</v>
      </c>
      <c r="H370" s="31">
        <v>2.2799999999999998</v>
      </c>
      <c r="I370" s="31">
        <v>2.21</v>
      </c>
      <c r="J370" s="31">
        <v>2.25</v>
      </c>
      <c r="K370" s="30">
        <v>2.06</v>
      </c>
      <c r="L370" s="31">
        <v>2.4900000000000002</v>
      </c>
      <c r="M370" s="31">
        <v>3.21</v>
      </c>
      <c r="N370" s="31">
        <v>3.06</v>
      </c>
      <c r="O370" s="31">
        <v>2.57</v>
      </c>
      <c r="P370" s="31">
        <v>2.61</v>
      </c>
      <c r="Q370" s="31">
        <v>2.59</v>
      </c>
      <c r="R370" s="31">
        <v>2.58</v>
      </c>
      <c r="S370" s="31">
        <v>2.72</v>
      </c>
      <c r="T370" s="31">
        <v>3.55</v>
      </c>
      <c r="U370" s="31">
        <v>3.39</v>
      </c>
      <c r="V370" s="31">
        <v>3.84</v>
      </c>
      <c r="W370" s="31">
        <v>3.99</v>
      </c>
      <c r="X370" s="31">
        <v>3.53</v>
      </c>
      <c r="Y370" s="30">
        <v>2.82</v>
      </c>
      <c r="Z370" s="31">
        <v>2.58</v>
      </c>
      <c r="AA370" s="31">
        <v>2.42</v>
      </c>
      <c r="AB370" s="31">
        <v>1.72</v>
      </c>
      <c r="AC370" s="31">
        <v>1.17</v>
      </c>
      <c r="AD370" s="31">
        <v>0.99</v>
      </c>
      <c r="AE370" s="31">
        <v>0.82</v>
      </c>
      <c r="AF370" s="31">
        <v>0.74</v>
      </c>
      <c r="AG370" s="31">
        <v>0.79</v>
      </c>
      <c r="AH370" s="31">
        <v>0.95</v>
      </c>
      <c r="AI370" s="31">
        <v>0.76</v>
      </c>
      <c r="AJ370" s="31">
        <v>0.88</v>
      </c>
      <c r="AK370" s="31">
        <v>1.08</v>
      </c>
      <c r="AL370" s="31">
        <v>0.89</v>
      </c>
      <c r="AM370" s="30">
        <v>0.77</v>
      </c>
      <c r="AN370" s="31">
        <v>0.92</v>
      </c>
      <c r="AO370" s="31">
        <v>0.98</v>
      </c>
      <c r="AP370" s="31">
        <v>0.94</v>
      </c>
      <c r="AQ370" s="31">
        <v>0.95</v>
      </c>
      <c r="AR370" s="31">
        <v>1.28</v>
      </c>
      <c r="AS370" s="31">
        <v>1.34</v>
      </c>
      <c r="AT370" s="37"/>
    </row>
    <row r="371" spans="1:46" s="39" customFormat="1" x14ac:dyDescent="0.25">
      <c r="A371" s="3" t="s">
        <v>36</v>
      </c>
      <c r="B371" s="3" t="s">
        <v>37</v>
      </c>
      <c r="C371" s="31">
        <v>44.63</v>
      </c>
      <c r="D371" s="31">
        <v>29.42</v>
      </c>
      <c r="E371" s="31">
        <v>29.32</v>
      </c>
      <c r="F371" s="31">
        <v>34.75</v>
      </c>
      <c r="G371" s="31">
        <v>44.31</v>
      </c>
      <c r="H371" s="31">
        <v>46.34</v>
      </c>
      <c r="I371" s="31">
        <v>38.89</v>
      </c>
      <c r="J371" s="31">
        <v>39.409999999999997</v>
      </c>
      <c r="K371" s="30">
        <v>40.24</v>
      </c>
      <c r="L371" s="31">
        <v>38.979999999999997</v>
      </c>
      <c r="M371" s="31">
        <v>33.049999999999997</v>
      </c>
      <c r="N371" s="31">
        <v>36.590000000000003</v>
      </c>
      <c r="O371" s="31">
        <v>44.51</v>
      </c>
      <c r="P371" s="31">
        <v>39.28</v>
      </c>
      <c r="Q371" s="31">
        <v>37.75</v>
      </c>
      <c r="R371" s="31">
        <v>40.82</v>
      </c>
      <c r="S371" s="31">
        <v>37.61</v>
      </c>
      <c r="T371" s="31">
        <v>30.38</v>
      </c>
      <c r="U371" s="31">
        <v>31.46</v>
      </c>
      <c r="V371" s="31">
        <v>29.63</v>
      </c>
      <c r="W371" s="31">
        <v>24.64</v>
      </c>
      <c r="X371" s="31">
        <v>23.39</v>
      </c>
      <c r="Y371" s="30">
        <v>22.71</v>
      </c>
      <c r="Z371" s="31">
        <v>23.47</v>
      </c>
      <c r="AA371" s="31">
        <v>29.26</v>
      </c>
      <c r="AB371" s="31">
        <v>27.26</v>
      </c>
      <c r="AC371" s="31">
        <v>18.38</v>
      </c>
      <c r="AD371" s="31">
        <v>16.7</v>
      </c>
      <c r="AE371" s="31">
        <v>15.06</v>
      </c>
      <c r="AF371" s="31">
        <v>16.2</v>
      </c>
      <c r="AG371" s="31">
        <v>18.309999999999999</v>
      </c>
      <c r="AH371" s="31">
        <v>20.97</v>
      </c>
      <c r="AI371" s="31">
        <v>23.36</v>
      </c>
      <c r="AJ371" s="31">
        <v>27.68</v>
      </c>
      <c r="AK371" s="31">
        <v>29.21</v>
      </c>
      <c r="AL371" s="31">
        <v>29.2</v>
      </c>
      <c r="AM371" s="30">
        <v>28.1</v>
      </c>
      <c r="AN371" s="31">
        <v>25.08</v>
      </c>
      <c r="AO371" s="31">
        <v>19.71</v>
      </c>
      <c r="AP371" s="31">
        <v>17.649999999999999</v>
      </c>
      <c r="AQ371" s="31">
        <v>33.21</v>
      </c>
      <c r="AR371" s="31">
        <v>36.54</v>
      </c>
      <c r="AS371" s="31">
        <v>35.53</v>
      </c>
      <c r="AT371" s="37"/>
    </row>
    <row r="372" spans="1:46" s="39" customFormat="1" x14ac:dyDescent="0.25">
      <c r="A372" s="3" t="s">
        <v>38</v>
      </c>
      <c r="B372" s="3" t="s">
        <v>39</v>
      </c>
      <c r="C372" s="31">
        <v>0.11</v>
      </c>
      <c r="D372" s="31">
        <v>0.17</v>
      </c>
      <c r="E372" s="31">
        <v>0.11</v>
      </c>
      <c r="F372" s="31">
        <v>0.12</v>
      </c>
      <c r="G372" s="31">
        <v>0.11</v>
      </c>
      <c r="H372" s="31">
        <v>0.04</v>
      </c>
      <c r="I372" s="31">
        <v>0.11</v>
      </c>
      <c r="J372" s="31">
        <v>0.1</v>
      </c>
      <c r="K372" s="30">
        <v>0.06</v>
      </c>
      <c r="L372" s="31">
        <v>0.06</v>
      </c>
      <c r="M372" s="31">
        <v>0.04</v>
      </c>
      <c r="N372" s="31">
        <v>0.06</v>
      </c>
      <c r="O372" s="31">
        <v>7.0000000000000007E-2</v>
      </c>
      <c r="P372" s="31">
        <v>0.08</v>
      </c>
      <c r="Q372" s="31">
        <v>0.08</v>
      </c>
      <c r="R372" s="31">
        <v>0.09</v>
      </c>
      <c r="S372" s="31">
        <v>0.08</v>
      </c>
      <c r="T372" s="31">
        <v>0.08</v>
      </c>
      <c r="U372" s="31">
        <v>0.11</v>
      </c>
      <c r="V372" s="31">
        <v>0.12</v>
      </c>
      <c r="W372" s="31">
        <v>0.08</v>
      </c>
      <c r="X372" s="31">
        <v>0.1</v>
      </c>
      <c r="Y372" s="30">
        <v>0.06</v>
      </c>
      <c r="Z372" s="31">
        <v>0</v>
      </c>
      <c r="AA372" s="31">
        <v>0.09</v>
      </c>
      <c r="AB372" s="31">
        <v>0.13</v>
      </c>
      <c r="AC372" s="31">
        <v>0.33</v>
      </c>
      <c r="AD372" s="31">
        <v>0.46</v>
      </c>
      <c r="AE372" s="31">
        <v>0.42</v>
      </c>
      <c r="AF372" s="31">
        <v>0.41</v>
      </c>
      <c r="AG372" s="31">
        <v>0.45</v>
      </c>
      <c r="AH372" s="31">
        <v>0.42</v>
      </c>
      <c r="AI372" s="31">
        <v>0.44</v>
      </c>
      <c r="AJ372" s="31">
        <v>0.43</v>
      </c>
      <c r="AK372" s="31">
        <v>0.38</v>
      </c>
      <c r="AL372" s="31">
        <v>0.34</v>
      </c>
      <c r="AM372" s="30">
        <v>0.4</v>
      </c>
      <c r="AN372" s="31">
        <v>0.34</v>
      </c>
      <c r="AO372" s="31">
        <v>0.4</v>
      </c>
      <c r="AP372" s="31">
        <v>0.4</v>
      </c>
      <c r="AQ372" s="31">
        <v>0.32</v>
      </c>
      <c r="AR372" s="31">
        <v>0.31</v>
      </c>
      <c r="AS372" s="31">
        <v>0.27</v>
      </c>
      <c r="AT372" s="37"/>
    </row>
    <row r="373" spans="1:46" s="39" customFormat="1" x14ac:dyDescent="0.25">
      <c r="A373" s="3" t="s">
        <v>40</v>
      </c>
      <c r="B373" s="3" t="s">
        <v>41</v>
      </c>
      <c r="C373" s="31">
        <v>0.28000000000000003</v>
      </c>
      <c r="D373" s="31">
        <v>0.32</v>
      </c>
      <c r="E373" s="31">
        <v>0.25</v>
      </c>
      <c r="F373" s="31">
        <v>0.26</v>
      </c>
      <c r="G373" s="31">
        <v>0.24</v>
      </c>
      <c r="H373" s="31">
        <v>0.2</v>
      </c>
      <c r="I373" s="31">
        <v>0.31</v>
      </c>
      <c r="J373" s="31">
        <v>0.28000000000000003</v>
      </c>
      <c r="K373" s="30">
        <v>0.3</v>
      </c>
      <c r="L373" s="31">
        <v>0.26</v>
      </c>
      <c r="M373" s="31">
        <v>0.24</v>
      </c>
      <c r="N373" s="31">
        <v>0.26</v>
      </c>
      <c r="O373" s="31">
        <v>0.23</v>
      </c>
      <c r="P373" s="31">
        <v>0.35</v>
      </c>
      <c r="Q373" s="31">
        <v>0.28000000000000003</v>
      </c>
      <c r="R373" s="31">
        <v>0.24</v>
      </c>
      <c r="S373" s="31">
        <v>0.28999999999999998</v>
      </c>
      <c r="T373" s="31">
        <v>0.27</v>
      </c>
      <c r="U373" s="31">
        <v>0.31</v>
      </c>
      <c r="V373" s="31">
        <v>0.28000000000000003</v>
      </c>
      <c r="W373" s="31">
        <v>0.28000000000000003</v>
      </c>
      <c r="X373" s="31">
        <v>0.21</v>
      </c>
      <c r="Y373" s="30">
        <v>0.24</v>
      </c>
      <c r="Z373" s="31">
        <v>0.2</v>
      </c>
      <c r="AA373" s="31">
        <v>0.2</v>
      </c>
      <c r="AB373" s="31">
        <v>0.64</v>
      </c>
      <c r="AC373" s="31">
        <v>1.65</v>
      </c>
      <c r="AD373" s="31">
        <v>1.77</v>
      </c>
      <c r="AE373" s="31">
        <v>1.95</v>
      </c>
      <c r="AF373" s="31">
        <v>2.29</v>
      </c>
      <c r="AG373" s="31">
        <v>2</v>
      </c>
      <c r="AH373" s="31">
        <v>1.76</v>
      </c>
      <c r="AI373" s="31">
        <v>1.46</v>
      </c>
      <c r="AJ373" s="31">
        <v>1.49</v>
      </c>
      <c r="AK373" s="31">
        <v>1.1599999999999999</v>
      </c>
      <c r="AL373" s="31">
        <v>1.18</v>
      </c>
      <c r="AM373" s="30">
        <v>1.04</v>
      </c>
      <c r="AN373" s="31">
        <v>0.88</v>
      </c>
      <c r="AO373" s="31">
        <v>0.9</v>
      </c>
      <c r="AP373" s="31">
        <v>1.34</v>
      </c>
      <c r="AQ373" s="31">
        <v>1.21</v>
      </c>
      <c r="AR373" s="31">
        <v>1.1599999999999999</v>
      </c>
      <c r="AS373" s="31">
        <v>1.05</v>
      </c>
      <c r="AT373" s="37"/>
    </row>
    <row r="374" spans="1:46" s="39" customFormat="1" x14ac:dyDescent="0.25">
      <c r="A374" s="3" t="s">
        <v>42</v>
      </c>
      <c r="B374" s="3" t="s">
        <v>43</v>
      </c>
      <c r="C374" s="31">
        <v>0.46</v>
      </c>
      <c r="D374" s="31">
        <v>0.59</v>
      </c>
      <c r="E374" s="31">
        <v>0.35</v>
      </c>
      <c r="F374" s="31">
        <v>0.39</v>
      </c>
      <c r="G374" s="31">
        <v>0.36</v>
      </c>
      <c r="H374" s="31">
        <v>0.31</v>
      </c>
      <c r="I374" s="31">
        <v>0.28999999999999998</v>
      </c>
      <c r="J374" s="31">
        <v>0.37</v>
      </c>
      <c r="K374" s="30">
        <v>0.28999999999999998</v>
      </c>
      <c r="L374" s="31">
        <v>0.27</v>
      </c>
      <c r="M374" s="31">
        <v>0.31</v>
      </c>
      <c r="N374" s="31">
        <v>0.3</v>
      </c>
      <c r="O374" s="31">
        <v>0.35</v>
      </c>
      <c r="P374" s="31">
        <v>0.4</v>
      </c>
      <c r="Q374" s="31">
        <v>0.32</v>
      </c>
      <c r="R374" s="31">
        <v>0.35</v>
      </c>
      <c r="S374" s="31">
        <v>0.41</v>
      </c>
      <c r="T374" s="31">
        <v>0.38</v>
      </c>
      <c r="U374" s="31">
        <v>0.41</v>
      </c>
      <c r="V374" s="31">
        <v>0.35</v>
      </c>
      <c r="W374" s="31">
        <v>0.35</v>
      </c>
      <c r="X374" s="31">
        <v>0.35</v>
      </c>
      <c r="Y374" s="30">
        <v>0.33</v>
      </c>
      <c r="Z374" s="31">
        <v>0.32</v>
      </c>
      <c r="AA374" s="31">
        <v>0.28000000000000003</v>
      </c>
      <c r="AB374" s="31">
        <v>0.73</v>
      </c>
      <c r="AC374" s="31">
        <v>1.1499999999999999</v>
      </c>
      <c r="AD374" s="31">
        <v>1.27</v>
      </c>
      <c r="AE374" s="31">
        <v>1.21</v>
      </c>
      <c r="AF374" s="31">
        <v>1.25</v>
      </c>
      <c r="AG374" s="31">
        <v>1.28</v>
      </c>
      <c r="AH374" s="31">
        <v>1.43</v>
      </c>
      <c r="AI374" s="31">
        <v>1.19</v>
      </c>
      <c r="AJ374" s="31">
        <v>1</v>
      </c>
      <c r="AK374" s="31">
        <v>0.81</v>
      </c>
      <c r="AL374" s="31">
        <v>0.82</v>
      </c>
      <c r="AM374" s="30">
        <v>0.81</v>
      </c>
      <c r="AN374" s="31">
        <v>0.82</v>
      </c>
      <c r="AO374" s="31">
        <v>1.25</v>
      </c>
      <c r="AP374" s="31">
        <v>1.71</v>
      </c>
      <c r="AQ374" s="31">
        <v>1.1100000000000001</v>
      </c>
      <c r="AR374" s="31">
        <v>0.67</v>
      </c>
      <c r="AS374" s="31">
        <v>0.7</v>
      </c>
      <c r="AT374" s="37"/>
    </row>
    <row r="375" spans="1:46" x14ac:dyDescent="0.25">
      <c r="K375" s="36"/>
      <c r="Y375" s="36"/>
      <c r="AM375" s="36"/>
      <c r="AT375" s="37"/>
    </row>
    <row r="376" spans="1:46" x14ac:dyDescent="0.25">
      <c r="A376" s="34" t="s">
        <v>2</v>
      </c>
      <c r="B376" s="34" t="s">
        <v>3</v>
      </c>
      <c r="C376" s="34">
        <v>21.5</v>
      </c>
      <c r="D376" s="34">
        <v>23.1</v>
      </c>
      <c r="E376" s="34">
        <v>24.65</v>
      </c>
      <c r="F376" s="34">
        <v>24.83</v>
      </c>
      <c r="G376" s="34">
        <v>23.49</v>
      </c>
      <c r="H376" s="34">
        <v>23.19</v>
      </c>
      <c r="I376" s="34">
        <v>23.42</v>
      </c>
      <c r="J376" s="34">
        <v>23.27</v>
      </c>
      <c r="K376" s="35">
        <v>23.74</v>
      </c>
      <c r="L376" s="34">
        <v>23.25</v>
      </c>
      <c r="M376" s="34">
        <v>25.45</v>
      </c>
      <c r="N376" s="34">
        <v>23.32</v>
      </c>
      <c r="O376" s="34">
        <v>22.69</v>
      </c>
      <c r="P376" s="34">
        <v>20.3</v>
      </c>
      <c r="Q376" s="34">
        <v>19.39</v>
      </c>
      <c r="R376" s="34">
        <v>17.57</v>
      </c>
      <c r="S376" s="34">
        <v>18.53</v>
      </c>
      <c r="T376" s="34">
        <v>17.5</v>
      </c>
      <c r="U376" s="34">
        <v>17.95</v>
      </c>
      <c r="V376" s="34">
        <v>20.93</v>
      </c>
      <c r="W376" s="34">
        <v>22.7</v>
      </c>
      <c r="X376" s="34">
        <v>25.83</v>
      </c>
      <c r="Y376" s="35">
        <v>27.24</v>
      </c>
      <c r="Z376" s="34">
        <v>29.29</v>
      </c>
      <c r="AA376" s="34">
        <v>28.61</v>
      </c>
      <c r="AB376" s="34">
        <v>20.74</v>
      </c>
      <c r="AC376" s="34">
        <v>17.59</v>
      </c>
      <c r="AD376" s="34">
        <v>14.3</v>
      </c>
      <c r="AE376" s="34">
        <v>11.65</v>
      </c>
      <c r="AF376" s="34">
        <v>10.83</v>
      </c>
      <c r="AG376" s="34">
        <v>11.6</v>
      </c>
      <c r="AH376" s="34">
        <v>13.87</v>
      </c>
      <c r="AI376" s="34">
        <v>12.78</v>
      </c>
      <c r="AJ376" s="34">
        <v>13.7</v>
      </c>
      <c r="AK376" s="34">
        <v>16.05</v>
      </c>
      <c r="AL376" s="34">
        <v>15.7</v>
      </c>
      <c r="AM376" s="35">
        <v>14.15</v>
      </c>
      <c r="AN376" s="34">
        <v>12.64</v>
      </c>
      <c r="AO376" s="34">
        <v>12.41</v>
      </c>
      <c r="AP376" s="34">
        <v>10.66</v>
      </c>
      <c r="AQ376" s="34">
        <v>12.89</v>
      </c>
      <c r="AR376" s="34">
        <v>14</v>
      </c>
      <c r="AS376" s="34">
        <v>12.65</v>
      </c>
      <c r="AT376" s="37"/>
    </row>
    <row r="377" spans="1:46" x14ac:dyDescent="0.25">
      <c r="A377" s="34" t="s">
        <v>4</v>
      </c>
      <c r="B377" s="34" t="s">
        <v>5</v>
      </c>
      <c r="C377" s="34">
        <v>0.36</v>
      </c>
      <c r="D377" s="34">
        <v>0.53</v>
      </c>
      <c r="E377" s="34">
        <v>0.55000000000000004</v>
      </c>
      <c r="F377" s="34">
        <v>0.47</v>
      </c>
      <c r="G377" s="34">
        <v>0.44</v>
      </c>
      <c r="H377" s="34">
        <v>0.44</v>
      </c>
      <c r="I377" s="34">
        <v>0.56999999999999995</v>
      </c>
      <c r="J377" s="34">
        <v>0.59</v>
      </c>
      <c r="K377" s="35">
        <v>0.61</v>
      </c>
      <c r="L377" s="34">
        <v>0.49</v>
      </c>
      <c r="M377" s="34">
        <v>0.26</v>
      </c>
      <c r="N377" s="34">
        <v>0.3</v>
      </c>
      <c r="O377" s="34">
        <v>0.27</v>
      </c>
      <c r="P377" s="34">
        <v>0.31</v>
      </c>
      <c r="Q377" s="34">
        <v>0.3</v>
      </c>
      <c r="R377" s="34">
        <v>0.18</v>
      </c>
      <c r="S377" s="34">
        <v>0.17</v>
      </c>
      <c r="T377" s="34">
        <v>0.12</v>
      </c>
      <c r="U377" s="34">
        <v>0.13</v>
      </c>
      <c r="V377" s="34">
        <v>0.27</v>
      </c>
      <c r="W377" s="34">
        <v>0.28999999999999998</v>
      </c>
      <c r="X377" s="34">
        <v>0.26</v>
      </c>
      <c r="Y377" s="35">
        <v>0.27</v>
      </c>
      <c r="Z377" s="34">
        <v>0.27</v>
      </c>
      <c r="AA377" s="34">
        <v>0.44</v>
      </c>
      <c r="AB377" s="34">
        <v>1.07</v>
      </c>
      <c r="AC377" s="34">
        <v>1.35</v>
      </c>
      <c r="AD377" s="34">
        <v>1.34</v>
      </c>
      <c r="AE377" s="34">
        <v>1.23</v>
      </c>
      <c r="AF377" s="34">
        <v>1.22</v>
      </c>
      <c r="AG377" s="34">
        <v>1.4</v>
      </c>
      <c r="AH377" s="34">
        <v>0.67</v>
      </c>
      <c r="AI377" s="34">
        <v>0.79</v>
      </c>
      <c r="AJ377" s="34">
        <v>0.74</v>
      </c>
      <c r="AK377" s="34">
        <v>0.66</v>
      </c>
      <c r="AL377" s="34">
        <v>0.7</v>
      </c>
      <c r="AM377" s="35">
        <v>0.79</v>
      </c>
      <c r="AN377" s="34">
        <v>0.61</v>
      </c>
      <c r="AO377" s="34">
        <v>0.54</v>
      </c>
      <c r="AP377" s="34">
        <v>0.87</v>
      </c>
      <c r="AQ377" s="34">
        <v>0.56000000000000005</v>
      </c>
      <c r="AR377" s="34">
        <v>0.43</v>
      </c>
      <c r="AS377" s="34">
        <v>0.81</v>
      </c>
      <c r="AT377" s="37"/>
    </row>
    <row r="378" spans="1:46" x14ac:dyDescent="0.25">
      <c r="A378" s="34" t="s">
        <v>6</v>
      </c>
      <c r="B378" s="34" t="s">
        <v>7</v>
      </c>
      <c r="C378" s="34">
        <v>2.85</v>
      </c>
      <c r="D378" s="34">
        <v>4.2699999999999996</v>
      </c>
      <c r="E378" s="34">
        <v>3.96</v>
      </c>
      <c r="F378" s="34">
        <v>3.45</v>
      </c>
      <c r="G378" s="34">
        <v>3.11</v>
      </c>
      <c r="H378" s="34">
        <v>3.58</v>
      </c>
      <c r="I378" s="34">
        <v>3.24</v>
      </c>
      <c r="J378" s="34">
        <v>2.86</v>
      </c>
      <c r="K378" s="35">
        <v>3.25</v>
      </c>
      <c r="L378" s="34">
        <v>3.2</v>
      </c>
      <c r="M378" s="34">
        <v>3.97</v>
      </c>
      <c r="N378" s="34">
        <v>3.77</v>
      </c>
      <c r="O378" s="34">
        <v>3.3</v>
      </c>
      <c r="P378" s="34">
        <v>3.48</v>
      </c>
      <c r="Q378" s="34">
        <v>4.33</v>
      </c>
      <c r="R378" s="34">
        <v>6.56</v>
      </c>
      <c r="S378" s="34">
        <v>7.34</v>
      </c>
      <c r="T378" s="34">
        <v>11.91</v>
      </c>
      <c r="U378" s="34">
        <v>10.61</v>
      </c>
      <c r="V378" s="34">
        <v>6.93</v>
      </c>
      <c r="W378" s="34">
        <v>6.22</v>
      </c>
      <c r="X378" s="34">
        <v>6.06</v>
      </c>
      <c r="Y378" s="35">
        <v>5.89</v>
      </c>
      <c r="Z378" s="34">
        <v>5.95</v>
      </c>
      <c r="AA378" s="34">
        <v>5.54</v>
      </c>
      <c r="AB378" s="34">
        <v>3.22</v>
      </c>
      <c r="AC378" s="34">
        <v>2.58</v>
      </c>
      <c r="AD378" s="34">
        <v>1.87</v>
      </c>
      <c r="AE378" s="34">
        <v>1.56</v>
      </c>
      <c r="AF378" s="34">
        <v>1.7</v>
      </c>
      <c r="AG378" s="34">
        <v>1.85</v>
      </c>
      <c r="AH378" s="34">
        <v>1.94</v>
      </c>
      <c r="AI378" s="34">
        <v>1.69</v>
      </c>
      <c r="AJ378" s="34">
        <v>2.08</v>
      </c>
      <c r="AK378" s="34">
        <v>2.57</v>
      </c>
      <c r="AL378" s="34">
        <v>2.34</v>
      </c>
      <c r="AM378" s="35">
        <v>1.89</v>
      </c>
      <c r="AN378" s="34">
        <v>1.75</v>
      </c>
      <c r="AO378" s="34">
        <v>1.67</v>
      </c>
      <c r="AP378" s="34">
        <v>1.47</v>
      </c>
      <c r="AQ378" s="34">
        <v>2.16</v>
      </c>
      <c r="AR378" s="34">
        <v>1.68</v>
      </c>
      <c r="AS378" s="34">
        <v>1.33</v>
      </c>
      <c r="AT378" s="37"/>
    </row>
    <row r="379" spans="1:46" x14ac:dyDescent="0.25">
      <c r="A379" s="34" t="s">
        <v>8</v>
      </c>
      <c r="B379" s="34" t="s">
        <v>9</v>
      </c>
      <c r="C379" s="34">
        <v>1</v>
      </c>
      <c r="D379" s="34">
        <v>1.29</v>
      </c>
      <c r="E379" s="34">
        <v>1.24</v>
      </c>
      <c r="F379" s="34">
        <v>1.27</v>
      </c>
      <c r="G379" s="34">
        <v>1.1200000000000001</v>
      </c>
      <c r="H379" s="34">
        <v>1.1200000000000001</v>
      </c>
      <c r="I379" s="34">
        <v>1.26</v>
      </c>
      <c r="J379" s="34">
        <v>1.22</v>
      </c>
      <c r="K379" s="35">
        <v>1.23</v>
      </c>
      <c r="L379" s="34">
        <v>1.03</v>
      </c>
      <c r="M379" s="34">
        <v>1.41</v>
      </c>
      <c r="N379" s="34">
        <v>1.1299999999999999</v>
      </c>
      <c r="O379" s="34">
        <v>1.02</v>
      </c>
      <c r="P379" s="34">
        <v>1.01</v>
      </c>
      <c r="Q379" s="34">
        <v>1.1200000000000001</v>
      </c>
      <c r="R379" s="34">
        <v>1.28</v>
      </c>
      <c r="S379" s="34">
        <v>1.31</v>
      </c>
      <c r="T379" s="34">
        <v>1.95</v>
      </c>
      <c r="U379" s="34">
        <v>1.9</v>
      </c>
      <c r="V379" s="34">
        <v>1.56</v>
      </c>
      <c r="W379" s="34">
        <v>1.49</v>
      </c>
      <c r="X379" s="34">
        <v>1.67</v>
      </c>
      <c r="Y379" s="35">
        <v>1.7</v>
      </c>
      <c r="Z379" s="34">
        <v>1.86</v>
      </c>
      <c r="AA379" s="34">
        <v>2.0299999999999998</v>
      </c>
      <c r="AB379" s="34">
        <v>1.56</v>
      </c>
      <c r="AC379" s="34">
        <v>1.1499999999999999</v>
      </c>
      <c r="AD379" s="34">
        <v>0.93</v>
      </c>
      <c r="AE379" s="34">
        <v>0.73</v>
      </c>
      <c r="AF379" s="34">
        <v>0.75</v>
      </c>
      <c r="AG379" s="34">
        <v>0.65</v>
      </c>
      <c r="AH379" s="34">
        <v>0.81</v>
      </c>
      <c r="AI379" s="34">
        <v>0.57999999999999996</v>
      </c>
      <c r="AJ379" s="34">
        <v>0.88</v>
      </c>
      <c r="AK379" s="34">
        <v>0.8</v>
      </c>
      <c r="AL379" s="34">
        <v>0.76</v>
      </c>
      <c r="AM379" s="35">
        <v>0.52</v>
      </c>
      <c r="AN379" s="34">
        <v>0.94</v>
      </c>
      <c r="AO379" s="34">
        <v>0.38</v>
      </c>
      <c r="AP379" s="34">
        <v>0.46</v>
      </c>
      <c r="AQ379" s="34">
        <v>0.45</v>
      </c>
      <c r="AR379" s="34">
        <v>0.61</v>
      </c>
      <c r="AS379" s="34">
        <v>1.23</v>
      </c>
      <c r="AT379" s="37"/>
    </row>
    <row r="380" spans="1:46" x14ac:dyDescent="0.25">
      <c r="A380" s="34" t="s">
        <v>10</v>
      </c>
      <c r="B380" s="34" t="s">
        <v>11</v>
      </c>
      <c r="C380" s="34">
        <v>0.14000000000000001</v>
      </c>
      <c r="D380" s="34">
        <v>0.23</v>
      </c>
      <c r="E380" s="34">
        <v>0.14000000000000001</v>
      </c>
      <c r="F380" s="34">
        <v>0.11</v>
      </c>
      <c r="G380" s="34">
        <v>0.16</v>
      </c>
      <c r="H380" s="34">
        <v>0.2</v>
      </c>
      <c r="I380" s="34">
        <v>0.2</v>
      </c>
      <c r="J380" s="34">
        <v>0.25</v>
      </c>
      <c r="K380" s="35">
        <v>0.24</v>
      </c>
      <c r="L380" s="34">
        <v>0.22</v>
      </c>
      <c r="M380" s="34">
        <v>0.3</v>
      </c>
      <c r="N380" s="34">
        <v>0.26</v>
      </c>
      <c r="O380" s="34">
        <v>0.2</v>
      </c>
      <c r="P380" s="34">
        <v>0.18</v>
      </c>
      <c r="Q380" s="34">
        <v>0.33</v>
      </c>
      <c r="R380" s="34">
        <v>0.65</v>
      </c>
      <c r="S380" s="34">
        <v>0.53</v>
      </c>
      <c r="T380" s="34">
        <v>0.44</v>
      </c>
      <c r="U380" s="34">
        <v>0.42</v>
      </c>
      <c r="V380" s="34">
        <v>0.16</v>
      </c>
      <c r="W380" s="34">
        <v>0.1</v>
      </c>
      <c r="X380" s="34">
        <v>0.09</v>
      </c>
      <c r="Y380" s="35">
        <v>7.0000000000000007E-2</v>
      </c>
      <c r="Z380" s="34">
        <v>0.1</v>
      </c>
      <c r="AA380" s="34">
        <v>0.16</v>
      </c>
      <c r="AB380" s="34">
        <v>0.14000000000000001</v>
      </c>
      <c r="AC380" s="34">
        <v>0.38</v>
      </c>
      <c r="AD380" s="34">
        <v>0.3</v>
      </c>
      <c r="AE380" s="34">
        <v>0.37</v>
      </c>
      <c r="AF380" s="34">
        <v>0.4</v>
      </c>
      <c r="AG380" s="34">
        <v>0.44</v>
      </c>
      <c r="AH380" s="34">
        <v>0.44</v>
      </c>
      <c r="AI380" s="34">
        <v>0.25</v>
      </c>
      <c r="AJ380" s="34">
        <v>0.34</v>
      </c>
      <c r="AK380" s="34">
        <v>0.33</v>
      </c>
      <c r="AL380" s="34">
        <v>0.3</v>
      </c>
      <c r="AM380" s="35">
        <v>0.43</v>
      </c>
      <c r="AN380" s="34">
        <v>0.43</v>
      </c>
      <c r="AO380" s="34">
        <v>0.27</v>
      </c>
      <c r="AP380" s="34">
        <v>0.46</v>
      </c>
      <c r="AQ380" s="34">
        <v>0.42</v>
      </c>
      <c r="AR380" s="34">
        <v>0.61</v>
      </c>
      <c r="AS380" s="34">
        <v>0.28999999999999998</v>
      </c>
      <c r="AT380" s="37"/>
    </row>
    <row r="381" spans="1:46" x14ac:dyDescent="0.25">
      <c r="A381" s="34" t="s">
        <v>12</v>
      </c>
      <c r="B381" s="34" t="s">
        <v>13</v>
      </c>
      <c r="C381" s="34">
        <v>37.67</v>
      </c>
      <c r="D381" s="34">
        <v>30.11</v>
      </c>
      <c r="E381" s="34">
        <v>30.92</v>
      </c>
      <c r="F381" s="34">
        <v>33.94</v>
      </c>
      <c r="G381" s="34">
        <v>33.69</v>
      </c>
      <c r="H381" s="34">
        <v>34.35</v>
      </c>
      <c r="I381" s="34">
        <v>32.93</v>
      </c>
      <c r="J381" s="34">
        <v>32.82</v>
      </c>
      <c r="K381" s="35">
        <v>32.83</v>
      </c>
      <c r="L381" s="34">
        <v>33.07</v>
      </c>
      <c r="M381" s="34">
        <v>32.5</v>
      </c>
      <c r="N381" s="34">
        <v>35.53</v>
      </c>
      <c r="O381" s="34">
        <v>35.69</v>
      </c>
      <c r="P381" s="34">
        <v>36.17</v>
      </c>
      <c r="Q381" s="34">
        <v>36.94</v>
      </c>
      <c r="R381" s="34">
        <v>34.479999999999997</v>
      </c>
      <c r="S381" s="34">
        <v>35.03</v>
      </c>
      <c r="T381" s="34">
        <v>28.6</v>
      </c>
      <c r="U381" s="34">
        <v>31.28</v>
      </c>
      <c r="V381" s="34">
        <v>37.880000000000003</v>
      </c>
      <c r="W381" s="34">
        <v>38.450000000000003</v>
      </c>
      <c r="X381" s="34">
        <v>36.159999999999997</v>
      </c>
      <c r="Y381" s="35">
        <v>35.75</v>
      </c>
      <c r="Z381" s="34">
        <v>34.380000000000003</v>
      </c>
      <c r="AA381" s="34">
        <v>31.94</v>
      </c>
      <c r="AB381" s="34">
        <v>30.33</v>
      </c>
      <c r="AC381" s="34">
        <v>23.66</v>
      </c>
      <c r="AD381" s="34">
        <v>19.940000000000001</v>
      </c>
      <c r="AE381" s="34">
        <v>17.11</v>
      </c>
      <c r="AF381" s="34">
        <v>16.920000000000002</v>
      </c>
      <c r="AG381" s="34">
        <v>17.309999999999999</v>
      </c>
      <c r="AH381" s="34">
        <v>19.57</v>
      </c>
      <c r="AI381" s="34">
        <v>19.239999999999998</v>
      </c>
      <c r="AJ381" s="34">
        <v>21.38</v>
      </c>
      <c r="AK381" s="34">
        <v>21.84</v>
      </c>
      <c r="AL381" s="34">
        <v>22.24</v>
      </c>
      <c r="AM381" s="35">
        <v>21.73</v>
      </c>
      <c r="AN381" s="34">
        <v>20.05</v>
      </c>
      <c r="AO381" s="34">
        <v>17.149999999999999</v>
      </c>
      <c r="AP381" s="34">
        <v>14.69</v>
      </c>
      <c r="AQ381" s="34">
        <v>17.170000000000002</v>
      </c>
      <c r="AR381" s="34">
        <v>19.899999999999999</v>
      </c>
      <c r="AS381" s="34">
        <v>19.7</v>
      </c>
      <c r="AT381" s="37"/>
    </row>
    <row r="382" spans="1:46" x14ac:dyDescent="0.25">
      <c r="A382" s="34" t="s">
        <v>14</v>
      </c>
      <c r="B382" s="34" t="s">
        <v>15</v>
      </c>
      <c r="C382" s="34">
        <v>2.4700000000000002</v>
      </c>
      <c r="D382" s="34">
        <v>2.58</v>
      </c>
      <c r="E382" s="34">
        <v>2.15</v>
      </c>
      <c r="F382" s="34">
        <v>2.3199999999999998</v>
      </c>
      <c r="G382" s="34">
        <v>2.34</v>
      </c>
      <c r="H382" s="34">
        <v>2.31</v>
      </c>
      <c r="I382" s="34">
        <v>2.38</v>
      </c>
      <c r="J382" s="34">
        <v>2.59</v>
      </c>
      <c r="K382" s="35">
        <v>2.4700000000000002</v>
      </c>
      <c r="L382" s="34">
        <v>2.59</v>
      </c>
      <c r="M382" s="34">
        <v>2.5299999999999998</v>
      </c>
      <c r="N382" s="34">
        <v>2.92</v>
      </c>
      <c r="O382" s="34">
        <v>2.48</v>
      </c>
      <c r="P382" s="34">
        <v>2.66</v>
      </c>
      <c r="Q382" s="34">
        <v>2.8</v>
      </c>
      <c r="R382" s="34">
        <v>2.86</v>
      </c>
      <c r="S382" s="34">
        <v>2.52</v>
      </c>
      <c r="T382" s="34">
        <v>3.37</v>
      </c>
      <c r="U382" s="34">
        <v>2.69</v>
      </c>
      <c r="V382" s="34">
        <v>2.41</v>
      </c>
      <c r="W382" s="34">
        <v>2.35</v>
      </c>
      <c r="X382" s="34">
        <v>2.42</v>
      </c>
      <c r="Y382" s="35">
        <v>2.2799999999999998</v>
      </c>
      <c r="Z382" s="34">
        <v>2.36</v>
      </c>
      <c r="AA382" s="34">
        <v>2.41</v>
      </c>
      <c r="AB382" s="34">
        <v>2.87</v>
      </c>
      <c r="AC382" s="34">
        <v>2.2400000000000002</v>
      </c>
      <c r="AD382" s="34">
        <v>1.88</v>
      </c>
      <c r="AE382" s="34">
        <v>2.17</v>
      </c>
      <c r="AF382" s="34">
        <v>1.98</v>
      </c>
      <c r="AG382" s="34">
        <v>1.89</v>
      </c>
      <c r="AH382" s="34">
        <v>2.5299999999999998</v>
      </c>
      <c r="AI382" s="34">
        <v>2.5099999999999998</v>
      </c>
      <c r="AJ382" s="34">
        <v>2.08</v>
      </c>
      <c r="AK382" s="34">
        <v>2.39</v>
      </c>
      <c r="AL382" s="34">
        <v>2.25</v>
      </c>
      <c r="AM382" s="35">
        <v>1.65</v>
      </c>
      <c r="AN382" s="34">
        <v>1.98</v>
      </c>
      <c r="AO382" s="34">
        <v>2.29</v>
      </c>
      <c r="AP382" s="34">
        <v>1.47</v>
      </c>
      <c r="AQ382" s="34">
        <v>2.38</v>
      </c>
      <c r="AR382" s="34">
        <v>1.99</v>
      </c>
      <c r="AS382" s="34">
        <v>2.57</v>
      </c>
      <c r="AT382" s="37"/>
    </row>
    <row r="383" spans="1:46" x14ac:dyDescent="0.25">
      <c r="A383" s="34" t="s">
        <v>16</v>
      </c>
      <c r="B383" s="34" t="s">
        <v>17</v>
      </c>
      <c r="C383" s="34">
        <v>0.72</v>
      </c>
      <c r="D383" s="34">
        <v>0.89</v>
      </c>
      <c r="E383" s="34">
        <v>0.79</v>
      </c>
      <c r="F383" s="34">
        <v>0.7</v>
      </c>
      <c r="G383" s="34">
        <v>0.56999999999999995</v>
      </c>
      <c r="H383" s="34">
        <v>0.52</v>
      </c>
      <c r="I383" s="34">
        <v>1.1100000000000001</v>
      </c>
      <c r="J383" s="34">
        <v>1.0900000000000001</v>
      </c>
      <c r="K383" s="35">
        <v>1.1000000000000001</v>
      </c>
      <c r="L383" s="34">
        <v>0.87</v>
      </c>
      <c r="M383" s="34">
        <v>1.25</v>
      </c>
      <c r="N383" s="34">
        <v>0.89</v>
      </c>
      <c r="O383" s="34">
        <v>0.64</v>
      </c>
      <c r="P383" s="34">
        <v>0.64</v>
      </c>
      <c r="Q383" s="34">
        <v>0.5</v>
      </c>
      <c r="R383" s="34">
        <v>0.26</v>
      </c>
      <c r="S383" s="34">
        <v>0.21</v>
      </c>
      <c r="T383" s="34">
        <v>0.13</v>
      </c>
      <c r="U383" s="34">
        <v>0.2</v>
      </c>
      <c r="V383" s="34">
        <v>0.28000000000000003</v>
      </c>
      <c r="W383" s="34">
        <v>0.32</v>
      </c>
      <c r="X383" s="34">
        <v>0.28000000000000003</v>
      </c>
      <c r="Y383" s="35">
        <v>0.3</v>
      </c>
      <c r="Z383" s="34">
        <v>0.34</v>
      </c>
      <c r="AA383" s="34">
        <v>0.22</v>
      </c>
      <c r="AB383" s="34">
        <v>0.67</v>
      </c>
      <c r="AC383" s="34">
        <v>1.26</v>
      </c>
      <c r="AD383" s="34">
        <v>1.8</v>
      </c>
      <c r="AE383" s="34">
        <v>1.91</v>
      </c>
      <c r="AF383" s="34">
        <v>1.76</v>
      </c>
      <c r="AG383" s="34">
        <v>1.8</v>
      </c>
      <c r="AH383" s="34">
        <v>1.33</v>
      </c>
      <c r="AI383" s="34">
        <v>1.38</v>
      </c>
      <c r="AJ383" s="34">
        <v>1.28</v>
      </c>
      <c r="AK383" s="34">
        <v>1.33</v>
      </c>
      <c r="AL383" s="34">
        <v>1.48</v>
      </c>
      <c r="AM383" s="35">
        <v>1.38</v>
      </c>
      <c r="AN383" s="34">
        <v>1.06</v>
      </c>
      <c r="AO383" s="34">
        <v>0.93</v>
      </c>
      <c r="AP383" s="34">
        <v>0.99</v>
      </c>
      <c r="AQ383" s="34">
        <v>1.23</v>
      </c>
      <c r="AR383" s="34">
        <v>1.25</v>
      </c>
      <c r="AS383" s="34">
        <v>0.68</v>
      </c>
      <c r="AT383" s="37"/>
    </row>
    <row r="384" spans="1:46" x14ac:dyDescent="0.25">
      <c r="A384" s="34" t="s">
        <v>18</v>
      </c>
      <c r="B384" s="34" t="s">
        <v>19</v>
      </c>
      <c r="C384" s="34">
        <v>0.93</v>
      </c>
      <c r="D384" s="34">
        <v>1.2</v>
      </c>
      <c r="E384" s="34">
        <v>0.9</v>
      </c>
      <c r="F384" s="34">
        <v>0.81</v>
      </c>
      <c r="G384" s="34">
        <v>1.07</v>
      </c>
      <c r="H384" s="34">
        <v>0.87</v>
      </c>
      <c r="I384" s="34">
        <v>1.1200000000000001</v>
      </c>
      <c r="J384" s="34">
        <v>1.07</v>
      </c>
      <c r="K384" s="35">
        <v>1.01</v>
      </c>
      <c r="L384" s="34">
        <v>1.05</v>
      </c>
      <c r="M384" s="34">
        <v>0.76</v>
      </c>
      <c r="N384" s="34">
        <v>0.61</v>
      </c>
      <c r="O384" s="34">
        <v>0.78</v>
      </c>
      <c r="P384" s="34">
        <v>1.1200000000000001</v>
      </c>
      <c r="Q384" s="34">
        <v>0.75</v>
      </c>
      <c r="R384" s="34">
        <v>0.38</v>
      </c>
      <c r="S384" s="34">
        <v>0.34</v>
      </c>
      <c r="T384" s="34">
        <v>0.23</v>
      </c>
      <c r="U384" s="34">
        <v>0.26</v>
      </c>
      <c r="V384" s="34">
        <v>0.41</v>
      </c>
      <c r="W384" s="34">
        <v>0.43</v>
      </c>
      <c r="X384" s="34">
        <v>0.42</v>
      </c>
      <c r="Y384" s="35">
        <v>0.5</v>
      </c>
      <c r="Z384" s="34">
        <v>0.43</v>
      </c>
      <c r="AA384" s="34">
        <v>0.54</v>
      </c>
      <c r="AB384" s="34">
        <v>1.21</v>
      </c>
      <c r="AC384" s="34">
        <v>2.19</v>
      </c>
      <c r="AD384" s="34">
        <v>2.77</v>
      </c>
      <c r="AE384" s="34">
        <v>2.94</v>
      </c>
      <c r="AF384" s="34">
        <v>3.15</v>
      </c>
      <c r="AG384" s="34">
        <v>2.91</v>
      </c>
      <c r="AH384" s="34">
        <v>2.77</v>
      </c>
      <c r="AI384" s="34">
        <v>2.4500000000000002</v>
      </c>
      <c r="AJ384" s="34">
        <v>2.5099999999999998</v>
      </c>
      <c r="AK384" s="34">
        <v>1.78</v>
      </c>
      <c r="AL384" s="34">
        <v>1.86</v>
      </c>
      <c r="AM384" s="35">
        <v>2.34</v>
      </c>
      <c r="AN384" s="34">
        <v>2.35</v>
      </c>
      <c r="AO384" s="34">
        <v>1.82</v>
      </c>
      <c r="AP384" s="34">
        <v>1.84</v>
      </c>
      <c r="AQ384" s="34">
        <v>1.84</v>
      </c>
      <c r="AR384" s="34">
        <v>2.0499999999999998</v>
      </c>
      <c r="AS384" s="34">
        <v>1.53</v>
      </c>
      <c r="AT384" s="37"/>
    </row>
    <row r="385" spans="1:46" x14ac:dyDescent="0.25">
      <c r="A385" s="35" t="s">
        <v>20</v>
      </c>
      <c r="B385" s="35" t="s">
        <v>21</v>
      </c>
      <c r="C385" s="34">
        <v>0</v>
      </c>
      <c r="D385" s="34">
        <v>0</v>
      </c>
      <c r="E385" s="34">
        <v>0</v>
      </c>
      <c r="F385" s="34">
        <v>0</v>
      </c>
      <c r="G385" s="34">
        <v>0</v>
      </c>
      <c r="H385" s="34">
        <v>0</v>
      </c>
      <c r="I385" s="34">
        <v>0</v>
      </c>
      <c r="J385" s="34">
        <v>0</v>
      </c>
      <c r="K385" s="35">
        <v>0</v>
      </c>
      <c r="L385" s="34">
        <v>0</v>
      </c>
      <c r="M385" s="34">
        <v>0</v>
      </c>
      <c r="N385" s="34">
        <v>0</v>
      </c>
      <c r="O385" s="34">
        <v>0</v>
      </c>
      <c r="P385" s="34">
        <v>0</v>
      </c>
      <c r="Q385" s="34">
        <v>0</v>
      </c>
      <c r="R385" s="34">
        <v>0</v>
      </c>
      <c r="S385" s="34">
        <v>0</v>
      </c>
      <c r="T385" s="34">
        <v>0</v>
      </c>
      <c r="U385" s="34">
        <v>0</v>
      </c>
      <c r="V385" s="34">
        <v>0</v>
      </c>
      <c r="W385" s="34">
        <v>0</v>
      </c>
      <c r="X385" s="34">
        <v>0</v>
      </c>
      <c r="Y385" s="35">
        <v>0</v>
      </c>
      <c r="Z385" s="34">
        <v>0</v>
      </c>
      <c r="AA385" s="34">
        <v>0</v>
      </c>
      <c r="AB385" s="34">
        <v>0</v>
      </c>
      <c r="AC385" s="34">
        <v>0</v>
      </c>
      <c r="AD385" s="34">
        <v>0</v>
      </c>
      <c r="AE385" s="34">
        <v>0</v>
      </c>
      <c r="AF385" s="34">
        <v>0</v>
      </c>
      <c r="AG385" s="34">
        <v>0</v>
      </c>
      <c r="AH385" s="34">
        <v>0</v>
      </c>
      <c r="AI385" s="34">
        <v>0</v>
      </c>
      <c r="AJ385" s="34">
        <v>0</v>
      </c>
      <c r="AK385" s="34">
        <v>0</v>
      </c>
      <c r="AL385" s="34">
        <v>0</v>
      </c>
      <c r="AM385" s="35">
        <v>0</v>
      </c>
      <c r="AN385" s="34">
        <v>0</v>
      </c>
      <c r="AO385" s="34">
        <v>0</v>
      </c>
      <c r="AP385" s="34">
        <v>0</v>
      </c>
      <c r="AQ385" s="34">
        <v>0</v>
      </c>
      <c r="AR385" s="34">
        <v>0</v>
      </c>
      <c r="AS385" s="34">
        <v>0</v>
      </c>
      <c r="AT385" s="37"/>
    </row>
    <row r="386" spans="1:46" x14ac:dyDescent="0.25">
      <c r="A386" s="34" t="s">
        <v>22</v>
      </c>
      <c r="B386" s="34" t="s">
        <v>23</v>
      </c>
      <c r="C386" s="34">
        <v>0.83</v>
      </c>
      <c r="D386" s="34">
        <v>0.9</v>
      </c>
      <c r="E386" s="34">
        <v>1.05</v>
      </c>
      <c r="F386" s="34">
        <v>1.05</v>
      </c>
      <c r="G386" s="34">
        <v>0.83</v>
      </c>
      <c r="H386" s="34">
        <v>1.1100000000000001</v>
      </c>
      <c r="I386" s="34">
        <v>1</v>
      </c>
      <c r="J386" s="34">
        <v>0.82</v>
      </c>
      <c r="K386" s="35">
        <v>0.99</v>
      </c>
      <c r="L386" s="34">
        <v>1.1100000000000001</v>
      </c>
      <c r="M386" s="34">
        <v>1.06</v>
      </c>
      <c r="N386" s="34">
        <v>1.1499999999999999</v>
      </c>
      <c r="O386" s="34">
        <v>1.05</v>
      </c>
      <c r="P386" s="34">
        <v>1.03</v>
      </c>
      <c r="Q386" s="34">
        <v>1.38</v>
      </c>
      <c r="R386" s="34">
        <v>2.57</v>
      </c>
      <c r="S386" s="34">
        <v>2.16</v>
      </c>
      <c r="T386" s="34">
        <v>3.1</v>
      </c>
      <c r="U386" s="34">
        <v>2.8</v>
      </c>
      <c r="V386" s="34">
        <v>1.31</v>
      </c>
      <c r="W386" s="34">
        <v>1.0900000000000001</v>
      </c>
      <c r="X386" s="34">
        <v>1.07</v>
      </c>
      <c r="Y386" s="35">
        <v>0.98</v>
      </c>
      <c r="Z386" s="34">
        <v>0.85</v>
      </c>
      <c r="AA386" s="34">
        <v>1</v>
      </c>
      <c r="AB386" s="34">
        <v>1.28</v>
      </c>
      <c r="AC386" s="34">
        <v>0.99</v>
      </c>
      <c r="AD386" s="34">
        <v>0.92</v>
      </c>
      <c r="AE386" s="34">
        <v>0.86</v>
      </c>
      <c r="AF386" s="34">
        <v>1.1299999999999999</v>
      </c>
      <c r="AG386" s="34">
        <v>0.95</v>
      </c>
      <c r="AH386" s="34">
        <v>0.79</v>
      </c>
      <c r="AI386" s="34">
        <v>0.78</v>
      </c>
      <c r="AJ386" s="34">
        <v>0.99</v>
      </c>
      <c r="AK386" s="34">
        <v>0.99</v>
      </c>
      <c r="AL386" s="34">
        <v>1.01</v>
      </c>
      <c r="AM386" s="35">
        <v>0.79</v>
      </c>
      <c r="AN386" s="34">
        <v>0.96</v>
      </c>
      <c r="AO386" s="34">
        <v>0.89</v>
      </c>
      <c r="AP386" s="34">
        <v>0.75</v>
      </c>
      <c r="AQ386" s="34">
        <v>1.07</v>
      </c>
      <c r="AR386" s="34">
        <v>0.95</v>
      </c>
      <c r="AS386" s="34">
        <v>1.46</v>
      </c>
      <c r="AT386" s="37"/>
    </row>
    <row r="387" spans="1:46" x14ac:dyDescent="0.25">
      <c r="A387" s="34" t="s">
        <v>24</v>
      </c>
      <c r="B387" s="34" t="s">
        <v>25</v>
      </c>
      <c r="C387" s="34">
        <v>0.19</v>
      </c>
      <c r="D387" s="34">
        <v>0.26</v>
      </c>
      <c r="E387" s="34">
        <v>0.2</v>
      </c>
      <c r="F387" s="34">
        <v>0.18</v>
      </c>
      <c r="G387" s="34">
        <v>0.17</v>
      </c>
      <c r="H387" s="34">
        <v>0.22</v>
      </c>
      <c r="I387" s="34">
        <v>0.18</v>
      </c>
      <c r="J387" s="34">
        <v>0.18</v>
      </c>
      <c r="K387" s="35">
        <v>0.27</v>
      </c>
      <c r="L387" s="34">
        <v>0.18</v>
      </c>
      <c r="M387" s="34">
        <v>0.38</v>
      </c>
      <c r="N387" s="34">
        <v>0.22</v>
      </c>
      <c r="O387" s="34">
        <v>0.2</v>
      </c>
      <c r="P387" s="34">
        <v>0.2</v>
      </c>
      <c r="Q387" s="34">
        <v>0.21</v>
      </c>
      <c r="R387" s="34">
        <v>0.12</v>
      </c>
      <c r="S387" s="34">
        <v>0.14000000000000001</v>
      </c>
      <c r="T387" s="34">
        <v>0.09</v>
      </c>
      <c r="U387" s="34">
        <v>0.13</v>
      </c>
      <c r="V387" s="34">
        <v>0.17</v>
      </c>
      <c r="W387" s="34">
        <v>0.18</v>
      </c>
      <c r="X387" s="34">
        <v>0.13</v>
      </c>
      <c r="Y387" s="35">
        <v>0.13</v>
      </c>
      <c r="Z387" s="34">
        <v>0.17</v>
      </c>
      <c r="AA387" s="34">
        <v>0.17</v>
      </c>
      <c r="AB387" s="34">
        <v>0.56000000000000005</v>
      </c>
      <c r="AC387" s="34">
        <v>1.49</v>
      </c>
      <c r="AD387" s="34">
        <v>1.84</v>
      </c>
      <c r="AE387" s="34">
        <v>2.2599999999999998</v>
      </c>
      <c r="AF387" s="34">
        <v>2.27</v>
      </c>
      <c r="AG387" s="34">
        <v>1.67</v>
      </c>
      <c r="AH387" s="34">
        <v>1.6</v>
      </c>
      <c r="AI387" s="34">
        <v>1.36</v>
      </c>
      <c r="AJ387" s="34">
        <v>1.08</v>
      </c>
      <c r="AK387" s="34">
        <v>0.8</v>
      </c>
      <c r="AL387" s="34">
        <v>0.95</v>
      </c>
      <c r="AM387" s="35">
        <v>1.26</v>
      </c>
      <c r="AN387" s="34">
        <v>1.37</v>
      </c>
      <c r="AO387" s="34">
        <v>1.37</v>
      </c>
      <c r="AP387" s="34">
        <v>1.08</v>
      </c>
      <c r="AQ387" s="34">
        <v>1.2</v>
      </c>
      <c r="AR387" s="34">
        <v>1.04</v>
      </c>
      <c r="AS387" s="34">
        <v>0.97</v>
      </c>
      <c r="AT387" s="37"/>
    </row>
    <row r="388" spans="1:46" x14ac:dyDescent="0.25">
      <c r="A388" s="34" t="s">
        <v>26</v>
      </c>
      <c r="B388" s="34" t="s">
        <v>27</v>
      </c>
      <c r="C388" s="34">
        <v>0.1</v>
      </c>
      <c r="D388" s="34">
        <v>0.19</v>
      </c>
      <c r="E388" s="34">
        <v>0.15</v>
      </c>
      <c r="F388" s="34">
        <v>0.16</v>
      </c>
      <c r="G388" s="34">
        <v>0.12</v>
      </c>
      <c r="H388" s="34">
        <v>0.14000000000000001</v>
      </c>
      <c r="I388" s="34">
        <v>0.16</v>
      </c>
      <c r="J388" s="34">
        <v>0.26</v>
      </c>
      <c r="K388" s="35">
        <v>0.2</v>
      </c>
      <c r="L388" s="34">
        <v>0.16</v>
      </c>
      <c r="M388" s="34">
        <v>0.13</v>
      </c>
      <c r="N388" s="34">
        <v>0.11</v>
      </c>
      <c r="O388" s="34">
        <v>0.11</v>
      </c>
      <c r="P388" s="34">
        <v>0.15</v>
      </c>
      <c r="Q388" s="34">
        <v>0.19</v>
      </c>
      <c r="R388" s="34">
        <v>0.22</v>
      </c>
      <c r="S388" s="34">
        <v>0.14000000000000001</v>
      </c>
      <c r="T388" s="34">
        <v>0.22</v>
      </c>
      <c r="U388" s="34">
        <v>0.21</v>
      </c>
      <c r="V388" s="34">
        <v>0.09</v>
      </c>
      <c r="W388" s="34">
        <v>0.09</v>
      </c>
      <c r="X388" s="34">
        <v>7.0000000000000007E-2</v>
      </c>
      <c r="Y388" s="35">
        <v>7.0000000000000007E-2</v>
      </c>
      <c r="Z388" s="34">
        <v>0.04</v>
      </c>
      <c r="AA388" s="34">
        <v>0.1</v>
      </c>
      <c r="AB388" s="34">
        <v>0.18</v>
      </c>
      <c r="AC388" s="34">
        <v>0.34</v>
      </c>
      <c r="AD388" s="34">
        <v>0.34</v>
      </c>
      <c r="AE388" s="34">
        <v>0.28000000000000003</v>
      </c>
      <c r="AF388" s="34">
        <v>0.51</v>
      </c>
      <c r="AG388" s="34">
        <v>0.49</v>
      </c>
      <c r="AH388" s="34">
        <v>0.47</v>
      </c>
      <c r="AI388" s="34">
        <v>0.37</v>
      </c>
      <c r="AJ388" s="34">
        <v>0.35</v>
      </c>
      <c r="AK388" s="34">
        <v>0.14000000000000001</v>
      </c>
      <c r="AL388" s="34">
        <v>0.18</v>
      </c>
      <c r="AM388" s="35">
        <v>0.33</v>
      </c>
      <c r="AN388" s="34">
        <v>0.14000000000000001</v>
      </c>
      <c r="AO388" s="34">
        <v>0.19</v>
      </c>
      <c r="AP388" s="34">
        <v>0.13</v>
      </c>
      <c r="AQ388" s="34">
        <v>0.18</v>
      </c>
      <c r="AR388" s="34">
        <v>0.09</v>
      </c>
      <c r="AS388" s="34">
        <v>0.06</v>
      </c>
      <c r="AT388" s="37"/>
    </row>
    <row r="389" spans="1:46" x14ac:dyDescent="0.25">
      <c r="A389" s="34" t="s">
        <v>28</v>
      </c>
      <c r="B389" s="34" t="s">
        <v>29</v>
      </c>
      <c r="C389" s="34">
        <v>0.23</v>
      </c>
      <c r="D389" s="34">
        <v>0.26</v>
      </c>
      <c r="E389" s="34">
        <v>0.26</v>
      </c>
      <c r="F389" s="34">
        <v>0.26</v>
      </c>
      <c r="G389" s="34">
        <v>0.22</v>
      </c>
      <c r="H389" s="34">
        <v>0.24</v>
      </c>
      <c r="I389" s="34">
        <v>0.26</v>
      </c>
      <c r="J389" s="34">
        <v>0.28000000000000003</v>
      </c>
      <c r="K389" s="35">
        <v>0.34</v>
      </c>
      <c r="L389" s="34">
        <v>0.32</v>
      </c>
      <c r="M389" s="34">
        <v>0.38</v>
      </c>
      <c r="N389" s="34">
        <v>0.21</v>
      </c>
      <c r="O389" s="34">
        <v>0.25</v>
      </c>
      <c r="P389" s="34">
        <v>0.22</v>
      </c>
      <c r="Q389" s="34">
        <v>0.33</v>
      </c>
      <c r="R389" s="34">
        <v>0.3</v>
      </c>
      <c r="S389" s="34">
        <v>0.23</v>
      </c>
      <c r="T389" s="34">
        <v>0.18</v>
      </c>
      <c r="U389" s="34">
        <v>0.21</v>
      </c>
      <c r="V389" s="34">
        <v>0.14000000000000001</v>
      </c>
      <c r="W389" s="34">
        <v>0.14000000000000001</v>
      </c>
      <c r="X389" s="34">
        <v>0.17</v>
      </c>
      <c r="Y389" s="35">
        <v>0.16</v>
      </c>
      <c r="Z389" s="34">
        <v>0.15</v>
      </c>
      <c r="AA389" s="34">
        <v>0.19</v>
      </c>
      <c r="AB389" s="34">
        <v>0.44</v>
      </c>
      <c r="AC389" s="34">
        <v>0.56999999999999995</v>
      </c>
      <c r="AD389" s="34">
        <v>0.76</v>
      </c>
      <c r="AE389" s="34">
        <v>0.72</v>
      </c>
      <c r="AF389" s="34">
        <v>0.9</v>
      </c>
      <c r="AG389" s="34">
        <v>0.54</v>
      </c>
      <c r="AH389" s="34">
        <v>0.5</v>
      </c>
      <c r="AI389" s="34">
        <v>0.56999999999999995</v>
      </c>
      <c r="AJ389" s="34">
        <v>0.6</v>
      </c>
      <c r="AK389" s="34">
        <v>0.51</v>
      </c>
      <c r="AL389" s="34">
        <v>0.65</v>
      </c>
      <c r="AM389" s="35">
        <v>0.45</v>
      </c>
      <c r="AN389" s="34">
        <v>0.59</v>
      </c>
      <c r="AO389" s="34">
        <v>0.31</v>
      </c>
      <c r="AP389" s="34">
        <v>0.41</v>
      </c>
      <c r="AQ389" s="34">
        <v>0.37</v>
      </c>
      <c r="AR389" s="34">
        <v>0.3</v>
      </c>
      <c r="AS389" s="34">
        <v>0.28999999999999998</v>
      </c>
      <c r="AT389" s="37"/>
    </row>
    <row r="390" spans="1:46" x14ac:dyDescent="0.25">
      <c r="A390" s="34" t="s">
        <v>30</v>
      </c>
      <c r="B390" s="34" t="s">
        <v>31</v>
      </c>
      <c r="C390" s="34">
        <v>0.64</v>
      </c>
      <c r="D390" s="34">
        <v>0.65</v>
      </c>
      <c r="E390" s="34">
        <v>0.68</v>
      </c>
      <c r="F390" s="34">
        <v>0.82</v>
      </c>
      <c r="G390" s="34">
        <v>0.69</v>
      </c>
      <c r="H390" s="34">
        <v>0.68</v>
      </c>
      <c r="I390" s="34">
        <v>0.87</v>
      </c>
      <c r="J390" s="34">
        <v>0.77</v>
      </c>
      <c r="K390" s="35">
        <v>0.74</v>
      </c>
      <c r="L390" s="34">
        <v>0.73</v>
      </c>
      <c r="M390" s="34">
        <v>0.66</v>
      </c>
      <c r="N390" s="34">
        <v>0.52</v>
      </c>
      <c r="O390" s="34">
        <v>0.52</v>
      </c>
      <c r="P390" s="34">
        <v>0.56000000000000005</v>
      </c>
      <c r="Q390" s="34">
        <v>0.42</v>
      </c>
      <c r="R390" s="34">
        <v>0.31</v>
      </c>
      <c r="S390" s="34">
        <v>0.35</v>
      </c>
      <c r="T390" s="34">
        <v>0.27</v>
      </c>
      <c r="U390" s="34">
        <v>0.28000000000000003</v>
      </c>
      <c r="V390" s="34">
        <v>0.37</v>
      </c>
      <c r="W390" s="34">
        <v>0.42</v>
      </c>
      <c r="X390" s="34">
        <v>0.3</v>
      </c>
      <c r="Y390" s="35">
        <v>0.36</v>
      </c>
      <c r="Z390" s="34">
        <v>0.35</v>
      </c>
      <c r="AA390" s="34">
        <v>0.39</v>
      </c>
      <c r="AB390" s="34">
        <v>0.73</v>
      </c>
      <c r="AC390" s="34">
        <v>1.02</v>
      </c>
      <c r="AD390" s="34">
        <v>1.29</v>
      </c>
      <c r="AE390" s="34">
        <v>1.26</v>
      </c>
      <c r="AF390" s="34">
        <v>1.61</v>
      </c>
      <c r="AG390" s="34">
        <v>1.18</v>
      </c>
      <c r="AH390" s="34">
        <v>1.46</v>
      </c>
      <c r="AI390" s="34">
        <v>1.26</v>
      </c>
      <c r="AJ390" s="34">
        <v>0.94</v>
      </c>
      <c r="AK390" s="34">
        <v>0.87</v>
      </c>
      <c r="AL390" s="34">
        <v>0.82</v>
      </c>
      <c r="AM390" s="35">
        <v>0.66</v>
      </c>
      <c r="AN390" s="34">
        <v>0.89</v>
      </c>
      <c r="AO390" s="34">
        <v>0.67</v>
      </c>
      <c r="AP390" s="34">
        <v>0.94</v>
      </c>
      <c r="AQ390" s="34">
        <v>0.8</v>
      </c>
      <c r="AR390" s="34">
        <v>0.52</v>
      </c>
      <c r="AS390" s="34">
        <v>0.45</v>
      </c>
      <c r="AT390" s="37"/>
    </row>
    <row r="391" spans="1:46" x14ac:dyDescent="0.25">
      <c r="A391" s="34" t="s">
        <v>32</v>
      </c>
      <c r="B391" s="34" t="s">
        <v>33</v>
      </c>
      <c r="C391" s="34">
        <v>2.97</v>
      </c>
      <c r="D391" s="34">
        <v>2.68</v>
      </c>
      <c r="E391" s="34">
        <v>2.85</v>
      </c>
      <c r="F391" s="34">
        <v>2.95</v>
      </c>
      <c r="G391" s="34">
        <v>3.2</v>
      </c>
      <c r="H391" s="34">
        <v>3.04</v>
      </c>
      <c r="I391" s="34">
        <v>3.24</v>
      </c>
      <c r="J391" s="34">
        <v>3.26</v>
      </c>
      <c r="K391" s="35">
        <v>3.04</v>
      </c>
      <c r="L391" s="34">
        <v>3.12</v>
      </c>
      <c r="M391" s="34">
        <v>2.4500000000000002</v>
      </c>
      <c r="N391" s="34">
        <v>2.3199999999999998</v>
      </c>
      <c r="O391" s="34">
        <v>2.52</v>
      </c>
      <c r="P391" s="34">
        <v>2.52</v>
      </c>
      <c r="Q391" s="34">
        <v>2.2000000000000002</v>
      </c>
      <c r="R391" s="34">
        <v>1.55</v>
      </c>
      <c r="S391" s="34">
        <v>1.44</v>
      </c>
      <c r="T391" s="34">
        <v>1.0900000000000001</v>
      </c>
      <c r="U391" s="34">
        <v>1.31</v>
      </c>
      <c r="V391" s="34">
        <v>1.65</v>
      </c>
      <c r="W391" s="34">
        <v>1.73</v>
      </c>
      <c r="X391" s="34">
        <v>1.9</v>
      </c>
      <c r="Y391" s="35">
        <v>1.95</v>
      </c>
      <c r="Z391" s="34">
        <v>1.78</v>
      </c>
      <c r="AA391" s="34">
        <v>1.96</v>
      </c>
      <c r="AB391" s="34">
        <v>4.91</v>
      </c>
      <c r="AC391" s="34">
        <v>3.33</v>
      </c>
      <c r="AD391" s="34">
        <v>3.65</v>
      </c>
      <c r="AE391" s="34">
        <v>3.85</v>
      </c>
      <c r="AF391" s="34">
        <v>3.91</v>
      </c>
      <c r="AG391" s="34">
        <v>3.63</v>
      </c>
      <c r="AH391" s="34">
        <v>3.84</v>
      </c>
      <c r="AI391" s="34">
        <v>3.55</v>
      </c>
      <c r="AJ391" s="34">
        <v>3.93</v>
      </c>
      <c r="AK391" s="34">
        <v>3.49</v>
      </c>
      <c r="AL391" s="34">
        <v>3.87</v>
      </c>
      <c r="AM391" s="35">
        <v>3.83</v>
      </c>
      <c r="AN391" s="34">
        <v>3.48</v>
      </c>
      <c r="AO391" s="34">
        <v>2.91</v>
      </c>
      <c r="AP391" s="34">
        <v>3.7</v>
      </c>
      <c r="AQ391" s="34">
        <v>3.87</v>
      </c>
      <c r="AR391" s="34">
        <v>3.9</v>
      </c>
      <c r="AS391" s="34">
        <v>3.55</v>
      </c>
      <c r="AT391" s="37"/>
    </row>
    <row r="392" spans="1:46" x14ac:dyDescent="0.25">
      <c r="A392" s="34" t="s">
        <v>34</v>
      </c>
      <c r="B392" s="34" t="s">
        <v>35</v>
      </c>
      <c r="C392" s="34">
        <v>3.66</v>
      </c>
      <c r="D392" s="34">
        <v>4.75</v>
      </c>
      <c r="E392" s="34">
        <v>4.0599999999999996</v>
      </c>
      <c r="F392" s="34">
        <v>4.1100000000000003</v>
      </c>
      <c r="G392" s="34">
        <v>4</v>
      </c>
      <c r="H392" s="34">
        <v>3.94</v>
      </c>
      <c r="I392" s="34">
        <v>3.93</v>
      </c>
      <c r="J392" s="34">
        <v>3.94</v>
      </c>
      <c r="K392" s="35">
        <v>3.85</v>
      </c>
      <c r="L392" s="34">
        <v>3.8</v>
      </c>
      <c r="M392" s="34">
        <v>4.46</v>
      </c>
      <c r="N392" s="34">
        <v>4.87</v>
      </c>
      <c r="O392" s="34">
        <v>4.53</v>
      </c>
      <c r="P392" s="34">
        <v>4.74</v>
      </c>
      <c r="Q392" s="34">
        <v>5.69</v>
      </c>
      <c r="R392" s="34">
        <v>10.56</v>
      </c>
      <c r="S392" s="34">
        <v>10.93</v>
      </c>
      <c r="T392" s="34">
        <v>15.59</v>
      </c>
      <c r="U392" s="34">
        <v>14.02</v>
      </c>
      <c r="V392" s="34">
        <v>7.87</v>
      </c>
      <c r="W392" s="34">
        <v>6.13</v>
      </c>
      <c r="X392" s="34">
        <v>5.66</v>
      </c>
      <c r="Y392" s="35">
        <v>4.5999999999999996</v>
      </c>
      <c r="Z392" s="34">
        <v>4.17</v>
      </c>
      <c r="AA392" s="34">
        <v>3.7</v>
      </c>
      <c r="AB392" s="34">
        <v>2.72</v>
      </c>
      <c r="AC392" s="34">
        <v>2.34</v>
      </c>
      <c r="AD392" s="34">
        <v>1.76</v>
      </c>
      <c r="AE392" s="34">
        <v>1.45</v>
      </c>
      <c r="AF392" s="34">
        <v>1.65</v>
      </c>
      <c r="AG392" s="34">
        <v>1.6</v>
      </c>
      <c r="AH392" s="34">
        <v>1.84</v>
      </c>
      <c r="AI392" s="34">
        <v>1.63</v>
      </c>
      <c r="AJ392" s="34">
        <v>2.2999999999999998</v>
      </c>
      <c r="AK392" s="34">
        <v>2.54</v>
      </c>
      <c r="AL392" s="34">
        <v>2.25</v>
      </c>
      <c r="AM392" s="35">
        <v>1.86</v>
      </c>
      <c r="AN392" s="34">
        <v>1.52</v>
      </c>
      <c r="AO392" s="34">
        <v>1.55</v>
      </c>
      <c r="AP392" s="34">
        <v>1.24</v>
      </c>
      <c r="AQ392" s="34">
        <v>1.41</v>
      </c>
      <c r="AR392" s="34">
        <v>2.21</v>
      </c>
      <c r="AS392" s="34">
        <v>1.56</v>
      </c>
      <c r="AT392" s="37"/>
    </row>
    <row r="393" spans="1:46" x14ac:dyDescent="0.25">
      <c r="A393" s="34" t="s">
        <v>36</v>
      </c>
      <c r="B393" s="34" t="s">
        <v>37</v>
      </c>
      <c r="C393" s="34">
        <v>3.35</v>
      </c>
      <c r="D393" s="34">
        <v>3.82</v>
      </c>
      <c r="E393" s="34">
        <v>3.14</v>
      </c>
      <c r="F393" s="34">
        <v>3.01</v>
      </c>
      <c r="G393" s="34">
        <v>3.14</v>
      </c>
      <c r="H393" s="34">
        <v>3.53</v>
      </c>
      <c r="I393" s="34">
        <v>3.24</v>
      </c>
      <c r="J393" s="34">
        <v>3.64</v>
      </c>
      <c r="K393" s="35">
        <v>3.89</v>
      </c>
      <c r="L393" s="34">
        <v>3.75</v>
      </c>
      <c r="M393" s="34">
        <v>4.42</v>
      </c>
      <c r="N393" s="34">
        <v>5.38</v>
      </c>
      <c r="O393" s="34">
        <v>5.17</v>
      </c>
      <c r="P393" s="34">
        <v>5.35</v>
      </c>
      <c r="Q393" s="34">
        <v>6.57</v>
      </c>
      <c r="R393" s="34">
        <v>8.92</v>
      </c>
      <c r="S393" s="34">
        <v>8.1300000000000008</v>
      </c>
      <c r="T393" s="34">
        <v>7.97</v>
      </c>
      <c r="U393" s="34">
        <v>7.56</v>
      </c>
      <c r="V393" s="34">
        <v>7.2</v>
      </c>
      <c r="W393" s="34">
        <v>6.79</v>
      </c>
      <c r="X393" s="34">
        <v>5.9</v>
      </c>
      <c r="Y393" s="35">
        <v>5.4</v>
      </c>
      <c r="Z393" s="34">
        <v>5.0599999999999996</v>
      </c>
      <c r="AA393" s="34">
        <v>4.7</v>
      </c>
      <c r="AB393" s="34">
        <v>4.47</v>
      </c>
      <c r="AC393" s="34">
        <v>3.12</v>
      </c>
      <c r="AD393" s="34">
        <v>2.2200000000000002</v>
      </c>
      <c r="AE393" s="34">
        <v>1.89</v>
      </c>
      <c r="AF393" s="34">
        <v>1.71</v>
      </c>
      <c r="AG393" s="34">
        <v>2</v>
      </c>
      <c r="AH393" s="34">
        <v>2.39</v>
      </c>
      <c r="AI393" s="34">
        <v>2.04</v>
      </c>
      <c r="AJ393" s="34">
        <v>2.86</v>
      </c>
      <c r="AK393" s="34">
        <v>2.21</v>
      </c>
      <c r="AL393" s="34">
        <v>1.65</v>
      </c>
      <c r="AM393" s="35">
        <v>1.66</v>
      </c>
      <c r="AN393" s="34">
        <v>1.45</v>
      </c>
      <c r="AO393" s="34">
        <v>0.67</v>
      </c>
      <c r="AP393" s="34">
        <v>1.31</v>
      </c>
      <c r="AQ393" s="34">
        <v>1.55</v>
      </c>
      <c r="AR393" s="34">
        <v>1.22</v>
      </c>
      <c r="AS393" s="34">
        <v>0.52</v>
      </c>
      <c r="AT393" s="37"/>
    </row>
    <row r="394" spans="1:46" x14ac:dyDescent="0.25">
      <c r="A394" s="34" t="s">
        <v>38</v>
      </c>
      <c r="B394" s="34" t="s">
        <v>39</v>
      </c>
      <c r="C394" s="34">
        <v>7.0000000000000007E-2</v>
      </c>
      <c r="D394" s="34">
        <v>0.15</v>
      </c>
      <c r="E394" s="34">
        <v>0.13</v>
      </c>
      <c r="F394" s="34">
        <v>0.11</v>
      </c>
      <c r="G394" s="34">
        <v>0.14000000000000001</v>
      </c>
      <c r="H394" s="34">
        <v>0.09</v>
      </c>
      <c r="I394" s="34">
        <v>0.1</v>
      </c>
      <c r="J394" s="34">
        <v>0.1</v>
      </c>
      <c r="K394" s="35">
        <v>0.11</v>
      </c>
      <c r="L394" s="34">
        <v>0.16</v>
      </c>
      <c r="M394" s="34">
        <v>0.13</v>
      </c>
      <c r="N394" s="34">
        <v>0.18</v>
      </c>
      <c r="O394" s="34">
        <v>0.09</v>
      </c>
      <c r="P394" s="34">
        <v>0.11</v>
      </c>
      <c r="Q394" s="34">
        <v>0.19</v>
      </c>
      <c r="R394" s="34">
        <v>0.38</v>
      </c>
      <c r="S394" s="34">
        <v>0.2</v>
      </c>
      <c r="T394" s="34">
        <v>0.13</v>
      </c>
      <c r="U394" s="34">
        <v>0.14000000000000001</v>
      </c>
      <c r="V394" s="34">
        <v>7.0000000000000007E-2</v>
      </c>
      <c r="W394" s="34">
        <v>0.05</v>
      </c>
      <c r="X394" s="34">
        <v>0.02</v>
      </c>
      <c r="Y394" s="35">
        <v>0.01</v>
      </c>
      <c r="Z394" s="34">
        <v>0.04</v>
      </c>
      <c r="AA394" s="34">
        <v>0.04</v>
      </c>
      <c r="AB394" s="34">
        <v>0.1</v>
      </c>
      <c r="AC394" s="34">
        <v>0.28000000000000003</v>
      </c>
      <c r="AD394" s="34">
        <v>0.37</v>
      </c>
      <c r="AE394" s="34">
        <v>0.14000000000000001</v>
      </c>
      <c r="AF394" s="34">
        <v>0.28999999999999998</v>
      </c>
      <c r="AG394" s="34">
        <v>0.16</v>
      </c>
      <c r="AH394" s="34">
        <v>0.16</v>
      </c>
      <c r="AI394" s="34">
        <v>0.13</v>
      </c>
      <c r="AJ394" s="34">
        <v>0.24</v>
      </c>
      <c r="AK394" s="34">
        <v>0.11</v>
      </c>
      <c r="AL394" s="34">
        <v>0.16</v>
      </c>
      <c r="AM394" s="35">
        <v>0.1</v>
      </c>
      <c r="AN394" s="34">
        <v>0.14000000000000001</v>
      </c>
      <c r="AO394" s="34">
        <v>0.27</v>
      </c>
      <c r="AP394" s="34">
        <v>0.13</v>
      </c>
      <c r="AQ394" s="34">
        <v>0.13</v>
      </c>
      <c r="AR394" s="34">
        <v>0.27</v>
      </c>
      <c r="AS394" s="34">
        <v>0.09</v>
      </c>
      <c r="AT394" s="37"/>
    </row>
    <row r="395" spans="1:46" x14ac:dyDescent="0.25">
      <c r="A395" s="34" t="s">
        <v>40</v>
      </c>
      <c r="B395" s="34" t="s">
        <v>41</v>
      </c>
      <c r="C395" s="34">
        <v>0.25</v>
      </c>
      <c r="D395" s="34">
        <v>0.28999999999999998</v>
      </c>
      <c r="E395" s="34">
        <v>0.23</v>
      </c>
      <c r="F395" s="34">
        <v>0.15</v>
      </c>
      <c r="G395" s="34">
        <v>0.21</v>
      </c>
      <c r="H395" s="34">
        <v>0.2</v>
      </c>
      <c r="I395" s="34">
        <v>0.28999999999999998</v>
      </c>
      <c r="J395" s="34">
        <v>0.25</v>
      </c>
      <c r="K395" s="35">
        <v>0.28999999999999998</v>
      </c>
      <c r="L395" s="34">
        <v>0.31</v>
      </c>
      <c r="M395" s="34">
        <v>0.22</v>
      </c>
      <c r="N395" s="34">
        <v>0.26</v>
      </c>
      <c r="O395" s="34">
        <v>0.22</v>
      </c>
      <c r="P395" s="34">
        <v>0.27</v>
      </c>
      <c r="Q395" s="34">
        <v>0.31</v>
      </c>
      <c r="R395" s="34">
        <v>0.42</v>
      </c>
      <c r="S395" s="34">
        <v>0.33</v>
      </c>
      <c r="T395" s="34">
        <v>0.25</v>
      </c>
      <c r="U395" s="34">
        <v>0.23</v>
      </c>
      <c r="V395" s="34">
        <v>0.12</v>
      </c>
      <c r="W395" s="34">
        <v>0.09</v>
      </c>
      <c r="X395" s="34">
        <v>0.06</v>
      </c>
      <c r="Y395" s="35">
        <v>0.06</v>
      </c>
      <c r="Z395" s="34">
        <v>0.08</v>
      </c>
      <c r="AA395" s="34">
        <v>0.17</v>
      </c>
      <c r="AB395" s="34">
        <v>0.27</v>
      </c>
      <c r="AC395" s="34">
        <v>0.64</v>
      </c>
      <c r="AD395" s="34">
        <v>0.56999999999999995</v>
      </c>
      <c r="AE395" s="34">
        <v>0.76</v>
      </c>
      <c r="AF395" s="34">
        <v>1.04</v>
      </c>
      <c r="AG395" s="34">
        <v>0.93</v>
      </c>
      <c r="AH395" s="34">
        <v>0.92</v>
      </c>
      <c r="AI395" s="34">
        <v>0.55000000000000004</v>
      </c>
      <c r="AJ395" s="34">
        <v>0.66</v>
      </c>
      <c r="AK395" s="34">
        <v>0.69</v>
      </c>
      <c r="AL395" s="34">
        <v>0.45</v>
      </c>
      <c r="AM395" s="35">
        <v>0.61</v>
      </c>
      <c r="AN395" s="34">
        <v>0.44</v>
      </c>
      <c r="AO395" s="34">
        <v>0.54</v>
      </c>
      <c r="AP395" s="34">
        <v>0.48</v>
      </c>
      <c r="AQ395" s="34">
        <v>0.32</v>
      </c>
      <c r="AR395" s="34">
        <v>0.49</v>
      </c>
      <c r="AS395" s="34">
        <v>0.35</v>
      </c>
      <c r="AT395" s="37"/>
    </row>
    <row r="396" spans="1:46" x14ac:dyDescent="0.25">
      <c r="A396" s="34" t="s">
        <v>42</v>
      </c>
      <c r="B396" s="34" t="s">
        <v>43</v>
      </c>
      <c r="C396" s="34">
        <v>8.9499999999999993</v>
      </c>
      <c r="D396" s="34">
        <v>7.14</v>
      </c>
      <c r="E396" s="34">
        <v>9.02</v>
      </c>
      <c r="F396" s="34">
        <v>8.6199999999999992</v>
      </c>
      <c r="G396" s="34">
        <v>9.9700000000000006</v>
      </c>
      <c r="H396" s="34">
        <v>8.2200000000000006</v>
      </c>
      <c r="I396" s="34">
        <v>8.27</v>
      </c>
      <c r="J396" s="34">
        <v>8.27</v>
      </c>
      <c r="K396" s="35">
        <v>8.06</v>
      </c>
      <c r="L396" s="34">
        <v>8.6999999999999993</v>
      </c>
      <c r="M396" s="34">
        <v>8.08</v>
      </c>
      <c r="N396" s="34">
        <v>7.05</v>
      </c>
      <c r="O396" s="34">
        <v>7.57</v>
      </c>
      <c r="P396" s="34">
        <v>7.31</v>
      </c>
      <c r="Q396" s="34">
        <v>6.24</v>
      </c>
      <c r="R396" s="34">
        <v>4.2</v>
      </c>
      <c r="S396" s="34">
        <v>3.91</v>
      </c>
      <c r="T396" s="34">
        <v>2.95</v>
      </c>
      <c r="U396" s="34">
        <v>3.1</v>
      </c>
      <c r="V396" s="34">
        <v>4.08</v>
      </c>
      <c r="W396" s="34">
        <v>4.18</v>
      </c>
      <c r="X396" s="34">
        <v>4.4400000000000004</v>
      </c>
      <c r="Y396" s="35">
        <v>4.99</v>
      </c>
      <c r="Z396" s="34">
        <v>5.58</v>
      </c>
      <c r="AA396" s="34">
        <v>7.61</v>
      </c>
      <c r="AB396" s="34">
        <v>9.9600000000000009</v>
      </c>
      <c r="AC396" s="34">
        <v>12.03</v>
      </c>
      <c r="AD396" s="34">
        <v>13.32</v>
      </c>
      <c r="AE396" s="34">
        <v>14.7</v>
      </c>
      <c r="AF396" s="34">
        <v>15.21</v>
      </c>
      <c r="AG396" s="34">
        <v>14.83</v>
      </c>
      <c r="AH396" s="34">
        <v>16.39</v>
      </c>
      <c r="AI396" s="34">
        <v>15.06</v>
      </c>
      <c r="AJ396" s="34">
        <v>14.84</v>
      </c>
      <c r="AK396" s="34">
        <v>15.98</v>
      </c>
      <c r="AL396" s="34">
        <v>15.87</v>
      </c>
      <c r="AM396" s="35">
        <v>16.46</v>
      </c>
      <c r="AN396" s="34">
        <v>16.690000000000001</v>
      </c>
      <c r="AO396" s="34">
        <v>17.48</v>
      </c>
      <c r="AP396" s="34">
        <v>18.48</v>
      </c>
      <c r="AQ396" s="34">
        <v>18.37</v>
      </c>
      <c r="AR396" s="34">
        <v>20.86</v>
      </c>
      <c r="AS396" s="34">
        <v>21.99</v>
      </c>
      <c r="AT396" s="37"/>
    </row>
    <row r="397" spans="1:46" x14ac:dyDescent="0.25">
      <c r="K397" s="36"/>
      <c r="Y397" s="36"/>
      <c r="AM397" s="36"/>
      <c r="AT397" s="37"/>
    </row>
    <row r="398" spans="1:46" x14ac:dyDescent="0.25">
      <c r="A398" s="34" t="s">
        <v>2</v>
      </c>
      <c r="B398" s="34" t="s">
        <v>3</v>
      </c>
      <c r="C398" s="34">
        <v>16.54</v>
      </c>
      <c r="D398" s="34">
        <v>22.41</v>
      </c>
      <c r="E398" s="34">
        <v>21.97</v>
      </c>
      <c r="F398" s="34">
        <v>21.3</v>
      </c>
      <c r="G398" s="34">
        <v>20.56</v>
      </c>
      <c r="H398" s="34">
        <v>21.95</v>
      </c>
      <c r="I398" s="34">
        <v>21.89</v>
      </c>
      <c r="J398" s="34">
        <v>23.52</v>
      </c>
      <c r="K398" s="35">
        <v>24</v>
      </c>
      <c r="L398" s="34">
        <v>22.65</v>
      </c>
      <c r="M398" s="34">
        <v>21.55</v>
      </c>
      <c r="N398" s="34">
        <v>21.19</v>
      </c>
      <c r="O398" s="34">
        <v>21.66</v>
      </c>
      <c r="P398" s="34">
        <v>21.45</v>
      </c>
      <c r="Q398" s="34">
        <v>20.88</v>
      </c>
      <c r="R398" s="34">
        <v>20.07</v>
      </c>
      <c r="S398" s="34">
        <v>20.329999999999998</v>
      </c>
      <c r="T398" s="34">
        <v>19.079999999999998</v>
      </c>
      <c r="U398" s="34">
        <v>18.29</v>
      </c>
      <c r="V398" s="34">
        <v>19.52</v>
      </c>
      <c r="W398" s="34">
        <v>21.96</v>
      </c>
      <c r="X398" s="34">
        <v>23.79</v>
      </c>
      <c r="Y398" s="35">
        <v>25.01</v>
      </c>
      <c r="Z398" s="34">
        <v>24.03</v>
      </c>
      <c r="AA398" s="34">
        <v>22.67</v>
      </c>
      <c r="AB398" s="34">
        <v>15.57</v>
      </c>
      <c r="AC398" s="34">
        <v>15.64</v>
      </c>
      <c r="AD398" s="34">
        <v>12.07</v>
      </c>
      <c r="AE398" s="34">
        <v>10.63</v>
      </c>
      <c r="AF398" s="34">
        <v>9.7100000000000009</v>
      </c>
      <c r="AG398" s="34">
        <v>10.49</v>
      </c>
      <c r="AH398" s="34">
        <v>10.59</v>
      </c>
      <c r="AI398" s="34">
        <v>11.09</v>
      </c>
      <c r="AJ398" s="34">
        <v>11.89</v>
      </c>
      <c r="AK398" s="34">
        <v>12.25</v>
      </c>
      <c r="AL398" s="34">
        <v>12.13</v>
      </c>
      <c r="AM398" s="35">
        <v>11.52</v>
      </c>
      <c r="AN398" s="34">
        <v>11.81</v>
      </c>
      <c r="AO398" s="34">
        <v>12.95</v>
      </c>
      <c r="AP398" s="34">
        <v>11.64</v>
      </c>
      <c r="AQ398" s="34">
        <v>11.11</v>
      </c>
      <c r="AR398" s="34">
        <v>11.42</v>
      </c>
      <c r="AS398" s="34">
        <v>10.66</v>
      </c>
      <c r="AT398" s="37"/>
    </row>
    <row r="399" spans="1:46" x14ac:dyDescent="0.25">
      <c r="A399" s="34" t="s">
        <v>4</v>
      </c>
      <c r="B399" s="34" t="s">
        <v>5</v>
      </c>
      <c r="C399" s="34">
        <v>0.33</v>
      </c>
      <c r="D399" s="34">
        <v>0.34</v>
      </c>
      <c r="E399" s="34">
        <v>0.38</v>
      </c>
      <c r="F399" s="34">
        <v>0.36</v>
      </c>
      <c r="G399" s="34">
        <v>0.43</v>
      </c>
      <c r="H399" s="34">
        <v>0.49</v>
      </c>
      <c r="I399" s="34">
        <v>0.59</v>
      </c>
      <c r="J399" s="34">
        <v>0.88</v>
      </c>
      <c r="K399" s="35">
        <v>0.9</v>
      </c>
      <c r="L399" s="34">
        <v>0.94</v>
      </c>
      <c r="M399" s="34">
        <v>0.33</v>
      </c>
      <c r="N399" s="34">
        <v>0.27</v>
      </c>
      <c r="O399" s="34">
        <v>0.25</v>
      </c>
      <c r="P399" s="34">
        <v>0.21</v>
      </c>
      <c r="Q399" s="34">
        <v>0.22</v>
      </c>
      <c r="R399" s="34">
        <v>0.18</v>
      </c>
      <c r="S399" s="34">
        <v>0.15</v>
      </c>
      <c r="T399" s="34">
        <v>0.13</v>
      </c>
      <c r="U399" s="34">
        <v>0.16</v>
      </c>
      <c r="V399" s="34">
        <v>0.15</v>
      </c>
      <c r="W399" s="34">
        <v>0.18</v>
      </c>
      <c r="X399" s="34">
        <v>0.21</v>
      </c>
      <c r="Y399" s="35">
        <v>0.23</v>
      </c>
      <c r="Z399" s="34">
        <v>0.28000000000000003</v>
      </c>
      <c r="AA399" s="34">
        <v>0.41</v>
      </c>
      <c r="AB399" s="34">
        <v>0.59</v>
      </c>
      <c r="AC399" s="34">
        <v>0.7</v>
      </c>
      <c r="AD399" s="34">
        <v>0.62</v>
      </c>
      <c r="AE399" s="34">
        <v>0.77</v>
      </c>
      <c r="AF399" s="34">
        <v>0.72</v>
      </c>
      <c r="AG399" s="34">
        <v>0.47</v>
      </c>
      <c r="AH399" s="34">
        <v>0.33</v>
      </c>
      <c r="AI399" s="34">
        <v>0.36</v>
      </c>
      <c r="AJ399" s="34">
        <v>0.35</v>
      </c>
      <c r="AK399" s="34">
        <v>0.2</v>
      </c>
      <c r="AL399" s="34">
        <v>0.22</v>
      </c>
      <c r="AM399" s="35">
        <v>0.37</v>
      </c>
      <c r="AN399" s="34">
        <v>0.39</v>
      </c>
      <c r="AO399" s="34">
        <v>0.27</v>
      </c>
      <c r="AP399" s="34">
        <v>0.32</v>
      </c>
      <c r="AQ399" s="34">
        <v>0.17</v>
      </c>
      <c r="AR399" s="34">
        <v>0.25</v>
      </c>
      <c r="AS399" s="34">
        <v>0.12</v>
      </c>
      <c r="AT399" s="37"/>
    </row>
    <row r="400" spans="1:46" x14ac:dyDescent="0.25">
      <c r="A400" s="34" t="s">
        <v>6</v>
      </c>
      <c r="B400" s="34" t="s">
        <v>7</v>
      </c>
      <c r="C400" s="34">
        <v>9.31</v>
      </c>
      <c r="D400" s="34">
        <v>11.27</v>
      </c>
      <c r="E400" s="34">
        <v>10.43</v>
      </c>
      <c r="F400" s="34">
        <v>8.91</v>
      </c>
      <c r="G400" s="34">
        <v>9.5299999999999994</v>
      </c>
      <c r="H400" s="34">
        <v>9.6999999999999993</v>
      </c>
      <c r="I400" s="34">
        <v>8.9600000000000009</v>
      </c>
      <c r="J400" s="34">
        <v>9.06</v>
      </c>
      <c r="K400" s="35">
        <v>10.36</v>
      </c>
      <c r="L400" s="34">
        <v>8.7799999999999994</v>
      </c>
      <c r="M400" s="34">
        <v>10.73</v>
      </c>
      <c r="N400" s="34">
        <v>11.82</v>
      </c>
      <c r="O400" s="34">
        <v>11.88</v>
      </c>
      <c r="P400" s="34">
        <v>12.43</v>
      </c>
      <c r="Q400" s="34">
        <v>14.27</v>
      </c>
      <c r="R400" s="34">
        <v>16.760000000000002</v>
      </c>
      <c r="S400" s="34">
        <v>18.77</v>
      </c>
      <c r="T400" s="34">
        <v>22.65</v>
      </c>
      <c r="U400" s="34">
        <v>24.29</v>
      </c>
      <c r="V400" s="34">
        <v>23.25</v>
      </c>
      <c r="W400" s="34">
        <v>21.79</v>
      </c>
      <c r="X400" s="34">
        <v>20.52</v>
      </c>
      <c r="Y400" s="35">
        <v>18.66</v>
      </c>
      <c r="Z400" s="34">
        <v>17.8</v>
      </c>
      <c r="AA400" s="34">
        <v>12.87</v>
      </c>
      <c r="AB400" s="34">
        <v>8.2799999999999994</v>
      </c>
      <c r="AC400" s="34">
        <v>7.82</v>
      </c>
      <c r="AD400" s="34">
        <v>5.95</v>
      </c>
      <c r="AE400" s="34">
        <v>5.37</v>
      </c>
      <c r="AF400" s="34">
        <v>6.44</v>
      </c>
      <c r="AG400" s="34">
        <v>7.52</v>
      </c>
      <c r="AH400" s="34">
        <v>6.97</v>
      </c>
      <c r="AI400" s="34">
        <v>7.43</v>
      </c>
      <c r="AJ400" s="34">
        <v>8.33</v>
      </c>
      <c r="AK400" s="34">
        <v>7.95</v>
      </c>
      <c r="AL400" s="34">
        <v>7.58</v>
      </c>
      <c r="AM400" s="35">
        <v>6.14</v>
      </c>
      <c r="AN400" s="34">
        <v>5.67</v>
      </c>
      <c r="AO400" s="34">
        <v>5.51</v>
      </c>
      <c r="AP400" s="34">
        <v>5.36</v>
      </c>
      <c r="AQ400" s="34">
        <v>5.16</v>
      </c>
      <c r="AR400" s="34">
        <v>5</v>
      </c>
      <c r="AS400" s="34">
        <v>4.93</v>
      </c>
      <c r="AT400" s="37"/>
    </row>
    <row r="401" spans="1:46" x14ac:dyDescent="0.25">
      <c r="A401" s="34" t="s">
        <v>8</v>
      </c>
      <c r="B401" s="34" t="s">
        <v>9</v>
      </c>
      <c r="C401" s="34">
        <v>2.62</v>
      </c>
      <c r="D401" s="34">
        <v>2.82</v>
      </c>
      <c r="E401" s="34">
        <v>2.5499999999999998</v>
      </c>
      <c r="F401" s="34">
        <v>2.46</v>
      </c>
      <c r="G401" s="34">
        <v>2.7</v>
      </c>
      <c r="H401" s="34">
        <v>2.52</v>
      </c>
      <c r="I401" s="34">
        <v>2.2799999999999998</v>
      </c>
      <c r="J401" s="34">
        <v>2.63</v>
      </c>
      <c r="K401" s="35">
        <v>2.81</v>
      </c>
      <c r="L401" s="34">
        <v>2.37</v>
      </c>
      <c r="M401" s="34">
        <v>2.64</v>
      </c>
      <c r="N401" s="34">
        <v>2.4300000000000002</v>
      </c>
      <c r="O401" s="34">
        <v>2.64</v>
      </c>
      <c r="P401" s="34">
        <v>2.38</v>
      </c>
      <c r="Q401" s="34">
        <v>2.4500000000000002</v>
      </c>
      <c r="R401" s="34">
        <v>2.42</v>
      </c>
      <c r="S401" s="34">
        <v>2.31</v>
      </c>
      <c r="T401" s="34">
        <v>2.38</v>
      </c>
      <c r="U401" s="34">
        <v>2.58</v>
      </c>
      <c r="V401" s="34">
        <v>3.19</v>
      </c>
      <c r="W401" s="34">
        <v>3.44</v>
      </c>
      <c r="X401" s="34">
        <v>3.84</v>
      </c>
      <c r="Y401" s="35">
        <v>4.2699999999999996</v>
      </c>
      <c r="Z401" s="34">
        <v>4.33</v>
      </c>
      <c r="AA401" s="34">
        <v>4.42</v>
      </c>
      <c r="AB401" s="34">
        <v>3.86</v>
      </c>
      <c r="AC401" s="34">
        <v>3.25</v>
      </c>
      <c r="AD401" s="34">
        <v>2.33</v>
      </c>
      <c r="AE401" s="34">
        <v>2.35</v>
      </c>
      <c r="AF401" s="34">
        <v>2.33</v>
      </c>
      <c r="AG401" s="34">
        <v>2.1800000000000002</v>
      </c>
      <c r="AH401" s="34">
        <v>2.39</v>
      </c>
      <c r="AI401" s="34">
        <v>1.84</v>
      </c>
      <c r="AJ401" s="34">
        <v>2.7</v>
      </c>
      <c r="AK401" s="34">
        <v>2.78</v>
      </c>
      <c r="AL401" s="34">
        <v>2.71</v>
      </c>
      <c r="AM401" s="35">
        <v>2.5099999999999998</v>
      </c>
      <c r="AN401" s="34">
        <v>2.12</v>
      </c>
      <c r="AO401" s="34">
        <v>2.16</v>
      </c>
      <c r="AP401" s="34">
        <v>1.29</v>
      </c>
      <c r="AQ401" s="34">
        <v>1.56</v>
      </c>
      <c r="AR401" s="34">
        <v>1.38</v>
      </c>
      <c r="AS401" s="34">
        <v>1.52</v>
      </c>
      <c r="AT401" s="37"/>
    </row>
    <row r="402" spans="1:46" x14ac:dyDescent="0.25">
      <c r="A402" s="34" t="s">
        <v>10</v>
      </c>
      <c r="B402" s="34" t="s">
        <v>11</v>
      </c>
      <c r="C402" s="34">
        <v>7.0000000000000007E-2</v>
      </c>
      <c r="D402" s="34">
        <v>0.16</v>
      </c>
      <c r="E402" s="34">
        <v>0.11</v>
      </c>
      <c r="F402" s="34">
        <v>0.13</v>
      </c>
      <c r="G402" s="34">
        <v>0.17</v>
      </c>
      <c r="H402" s="34">
        <v>0.16</v>
      </c>
      <c r="I402" s="34">
        <v>0.21</v>
      </c>
      <c r="J402" s="34">
        <v>0.25</v>
      </c>
      <c r="K402" s="35">
        <v>0.25</v>
      </c>
      <c r="L402" s="34">
        <v>0.16</v>
      </c>
      <c r="M402" s="34">
        <v>0.36</v>
      </c>
      <c r="N402" s="34">
        <v>0.25</v>
      </c>
      <c r="O402" s="34">
        <v>0.21</v>
      </c>
      <c r="P402" s="34">
        <v>0.19</v>
      </c>
      <c r="Q402" s="34">
        <v>0.12</v>
      </c>
      <c r="R402" s="34">
        <v>0.14000000000000001</v>
      </c>
      <c r="S402" s="34">
        <v>0.11</v>
      </c>
      <c r="T402" s="34">
        <v>0.08</v>
      </c>
      <c r="U402" s="34">
        <v>0.09</v>
      </c>
      <c r="V402" s="34">
        <v>0.09</v>
      </c>
      <c r="W402" s="34">
        <v>0.08</v>
      </c>
      <c r="X402" s="34">
        <v>0.09</v>
      </c>
      <c r="Y402" s="35">
        <v>0.11</v>
      </c>
      <c r="Z402" s="34">
        <v>0.08</v>
      </c>
      <c r="AA402" s="34">
        <v>0.13</v>
      </c>
      <c r="AB402" s="34">
        <v>0.17</v>
      </c>
      <c r="AC402" s="34">
        <v>0.24</v>
      </c>
      <c r="AD402" s="34">
        <v>0.26</v>
      </c>
      <c r="AE402" s="34">
        <v>0.19</v>
      </c>
      <c r="AF402" s="34">
        <v>0.22</v>
      </c>
      <c r="AG402" s="34">
        <v>0.27</v>
      </c>
      <c r="AH402" s="34">
        <v>0.25</v>
      </c>
      <c r="AI402" s="34">
        <v>0.21</v>
      </c>
      <c r="AJ402" s="34">
        <v>0.11</v>
      </c>
      <c r="AK402" s="34">
        <v>0.21</v>
      </c>
      <c r="AL402" s="34">
        <v>0.28000000000000003</v>
      </c>
      <c r="AM402" s="35">
        <v>0.21</v>
      </c>
      <c r="AN402" s="34">
        <v>0.14000000000000001</v>
      </c>
      <c r="AO402" s="34">
        <v>0.24</v>
      </c>
      <c r="AP402" s="34">
        <v>0.21</v>
      </c>
      <c r="AQ402" s="34">
        <v>0.16</v>
      </c>
      <c r="AR402" s="34">
        <v>0.21</v>
      </c>
      <c r="AS402" s="34">
        <v>0.24</v>
      </c>
      <c r="AT402" s="37"/>
    </row>
    <row r="403" spans="1:46" x14ac:dyDescent="0.25">
      <c r="A403" s="34" t="s">
        <v>12</v>
      </c>
      <c r="B403" s="34" t="s">
        <v>13</v>
      </c>
      <c r="C403" s="34">
        <v>6.08</v>
      </c>
      <c r="D403" s="34">
        <v>6.14</v>
      </c>
      <c r="E403" s="34">
        <v>5.61</v>
      </c>
      <c r="F403" s="34">
        <v>6.19</v>
      </c>
      <c r="G403" s="34">
        <v>5.93</v>
      </c>
      <c r="H403" s="34">
        <v>6.23</v>
      </c>
      <c r="I403" s="34">
        <v>6.16</v>
      </c>
      <c r="J403" s="34">
        <v>5.94</v>
      </c>
      <c r="K403" s="35">
        <v>6.25</v>
      </c>
      <c r="L403" s="34">
        <v>6.19</v>
      </c>
      <c r="M403" s="34">
        <v>6.1</v>
      </c>
      <c r="N403" s="34">
        <v>6.74</v>
      </c>
      <c r="O403" s="34">
        <v>6.55</v>
      </c>
      <c r="P403" s="34">
        <v>6.81</v>
      </c>
      <c r="Q403" s="34">
        <v>6.69</v>
      </c>
      <c r="R403" s="34">
        <v>7.11</v>
      </c>
      <c r="S403" s="34">
        <v>7</v>
      </c>
      <c r="T403" s="34">
        <v>6.27</v>
      </c>
      <c r="U403" s="34">
        <v>6.33</v>
      </c>
      <c r="V403" s="34">
        <v>6.69</v>
      </c>
      <c r="W403" s="34">
        <v>6.93</v>
      </c>
      <c r="X403" s="34">
        <v>7.25</v>
      </c>
      <c r="Y403" s="35">
        <v>7.53</v>
      </c>
      <c r="Z403" s="34">
        <v>7.34</v>
      </c>
      <c r="AA403" s="34">
        <v>8.6199999999999992</v>
      </c>
      <c r="AB403" s="34">
        <v>6.69</v>
      </c>
      <c r="AC403" s="34">
        <v>5.76</v>
      </c>
      <c r="AD403" s="34">
        <v>4.74</v>
      </c>
      <c r="AE403" s="34">
        <v>3.98</v>
      </c>
      <c r="AF403" s="34">
        <v>4.08</v>
      </c>
      <c r="AG403" s="34">
        <v>4.03</v>
      </c>
      <c r="AH403" s="34">
        <v>4.13</v>
      </c>
      <c r="AI403" s="34">
        <v>5.76</v>
      </c>
      <c r="AJ403" s="34">
        <v>4.04</v>
      </c>
      <c r="AK403" s="34">
        <v>4.05</v>
      </c>
      <c r="AL403" s="34">
        <v>3.97</v>
      </c>
      <c r="AM403" s="35">
        <v>4.8099999999999996</v>
      </c>
      <c r="AN403" s="34">
        <v>4.7699999999999996</v>
      </c>
      <c r="AO403" s="34">
        <v>5.21</v>
      </c>
      <c r="AP403" s="34">
        <v>5.08</v>
      </c>
      <c r="AQ403" s="34">
        <v>4.49</v>
      </c>
      <c r="AR403" s="34">
        <v>4.49</v>
      </c>
      <c r="AS403" s="34">
        <v>4.03</v>
      </c>
      <c r="AT403" s="37"/>
    </row>
    <row r="404" spans="1:46" x14ac:dyDescent="0.25">
      <c r="A404" s="34" t="s">
        <v>14</v>
      </c>
      <c r="B404" s="34" t="s">
        <v>15</v>
      </c>
      <c r="C404" s="34">
        <v>2.02</v>
      </c>
      <c r="D404" s="34">
        <v>1.86</v>
      </c>
      <c r="E404" s="34">
        <v>1.9</v>
      </c>
      <c r="F404" s="34">
        <v>2.06</v>
      </c>
      <c r="G404" s="34">
        <v>1.94</v>
      </c>
      <c r="H404" s="34">
        <v>2.15</v>
      </c>
      <c r="I404" s="34">
        <v>2.15</v>
      </c>
      <c r="J404" s="34">
        <v>2.62</v>
      </c>
      <c r="K404" s="35">
        <v>2.81</v>
      </c>
      <c r="L404" s="34">
        <v>2.61</v>
      </c>
      <c r="M404" s="34">
        <v>2.7</v>
      </c>
      <c r="N404" s="34">
        <v>2.8</v>
      </c>
      <c r="O404" s="34">
        <v>2.21</v>
      </c>
      <c r="P404" s="34">
        <v>2.2799999999999998</v>
      </c>
      <c r="Q404" s="34">
        <v>2.17</v>
      </c>
      <c r="R404" s="34">
        <v>1.89</v>
      </c>
      <c r="S404" s="34">
        <v>1.67</v>
      </c>
      <c r="T404" s="34">
        <v>1.72</v>
      </c>
      <c r="U404" s="34">
        <v>1.61</v>
      </c>
      <c r="V404" s="34">
        <v>1.83</v>
      </c>
      <c r="W404" s="34">
        <v>1.89</v>
      </c>
      <c r="X404" s="34">
        <v>2.06</v>
      </c>
      <c r="Y404" s="35">
        <v>2.21</v>
      </c>
      <c r="Z404" s="34">
        <v>2.48</v>
      </c>
      <c r="AA404" s="34">
        <v>2.57</v>
      </c>
      <c r="AB404" s="34">
        <v>3.54</v>
      </c>
      <c r="AC404" s="34">
        <v>2.84</v>
      </c>
      <c r="AD404" s="34">
        <v>2.0099999999999998</v>
      </c>
      <c r="AE404" s="34">
        <v>1.77</v>
      </c>
      <c r="AF404" s="34">
        <v>1.52</v>
      </c>
      <c r="AG404" s="34">
        <v>1.62</v>
      </c>
      <c r="AH404" s="34">
        <v>1.71</v>
      </c>
      <c r="AI404" s="34">
        <v>1.52</v>
      </c>
      <c r="AJ404" s="34">
        <v>1.99</v>
      </c>
      <c r="AK404" s="34">
        <v>1.49</v>
      </c>
      <c r="AL404" s="34">
        <v>1.63</v>
      </c>
      <c r="AM404" s="35">
        <v>1.4</v>
      </c>
      <c r="AN404" s="34">
        <v>1.43</v>
      </c>
      <c r="AO404" s="34">
        <v>1.65</v>
      </c>
      <c r="AP404" s="34">
        <v>1.1599999999999999</v>
      </c>
      <c r="AQ404" s="34">
        <v>1.2</v>
      </c>
      <c r="AR404" s="34">
        <v>1.3</v>
      </c>
      <c r="AS404" s="34">
        <v>1.46</v>
      </c>
      <c r="AT404" s="37"/>
    </row>
    <row r="405" spans="1:46" x14ac:dyDescent="0.25">
      <c r="A405" s="34" t="s">
        <v>16</v>
      </c>
      <c r="B405" s="34" t="s">
        <v>17</v>
      </c>
      <c r="C405" s="34">
        <v>23.2</v>
      </c>
      <c r="D405" s="34">
        <v>13.52</v>
      </c>
      <c r="E405" s="34">
        <v>18.43</v>
      </c>
      <c r="F405" s="34">
        <v>18.79</v>
      </c>
      <c r="G405" s="34">
        <v>17.940000000000001</v>
      </c>
      <c r="H405" s="34">
        <v>15.77</v>
      </c>
      <c r="I405" s="34">
        <v>16.87</v>
      </c>
      <c r="J405" s="34">
        <v>14.6</v>
      </c>
      <c r="K405" s="35">
        <v>12.52</v>
      </c>
      <c r="L405" s="34">
        <v>16.62</v>
      </c>
      <c r="M405" s="34">
        <v>16.309999999999999</v>
      </c>
      <c r="N405" s="34">
        <v>13.55</v>
      </c>
      <c r="O405" s="34">
        <v>12.77</v>
      </c>
      <c r="P405" s="34">
        <v>10.8</v>
      </c>
      <c r="Q405" s="34">
        <v>9.32</v>
      </c>
      <c r="R405" s="34">
        <v>7.5</v>
      </c>
      <c r="S405" s="34">
        <v>6.19</v>
      </c>
      <c r="T405" s="34">
        <v>5.58</v>
      </c>
      <c r="U405" s="34">
        <v>4.8600000000000003</v>
      </c>
      <c r="V405" s="34">
        <v>4.78</v>
      </c>
      <c r="W405" s="34">
        <v>4.84</v>
      </c>
      <c r="X405" s="34">
        <v>6.15</v>
      </c>
      <c r="Y405" s="35">
        <v>7.68</v>
      </c>
      <c r="Z405" s="34">
        <v>9.25</v>
      </c>
      <c r="AA405" s="34">
        <v>12.14</v>
      </c>
      <c r="AB405" s="34">
        <v>18.98</v>
      </c>
      <c r="AC405" s="34">
        <v>19.95</v>
      </c>
      <c r="AD405" s="34">
        <v>22.92</v>
      </c>
      <c r="AE405" s="34">
        <v>25.06</v>
      </c>
      <c r="AF405" s="34">
        <v>25.36</v>
      </c>
      <c r="AG405" s="34">
        <v>26.26</v>
      </c>
      <c r="AH405" s="34">
        <v>28.14</v>
      </c>
      <c r="AI405" s="34">
        <v>27.34</v>
      </c>
      <c r="AJ405" s="34">
        <v>28.09</v>
      </c>
      <c r="AK405" s="34">
        <v>29.89</v>
      </c>
      <c r="AL405" s="34">
        <v>29.75</v>
      </c>
      <c r="AM405" s="35">
        <v>30.27</v>
      </c>
      <c r="AN405" s="34">
        <v>32.76</v>
      </c>
      <c r="AO405" s="34">
        <v>32.97</v>
      </c>
      <c r="AP405" s="34">
        <v>34.94</v>
      </c>
      <c r="AQ405" s="34">
        <v>36.799999999999997</v>
      </c>
      <c r="AR405" s="34">
        <v>35.44</v>
      </c>
      <c r="AS405" s="34">
        <v>35.99</v>
      </c>
      <c r="AT405" s="37"/>
    </row>
    <row r="406" spans="1:46" x14ac:dyDescent="0.25">
      <c r="A406" s="35" t="s">
        <v>18</v>
      </c>
      <c r="B406" s="35" t="s">
        <v>19</v>
      </c>
      <c r="C406" s="34">
        <v>0</v>
      </c>
      <c r="D406" s="34">
        <v>0</v>
      </c>
      <c r="E406" s="34">
        <v>0</v>
      </c>
      <c r="F406" s="34">
        <v>0</v>
      </c>
      <c r="G406" s="34">
        <v>0</v>
      </c>
      <c r="H406" s="34">
        <v>0</v>
      </c>
      <c r="I406" s="34">
        <v>0</v>
      </c>
      <c r="J406" s="34">
        <v>0</v>
      </c>
      <c r="K406" s="35">
        <v>0</v>
      </c>
      <c r="L406" s="34">
        <v>0</v>
      </c>
      <c r="M406" s="34">
        <v>0</v>
      </c>
      <c r="N406" s="34">
        <v>0</v>
      </c>
      <c r="O406" s="34">
        <v>0</v>
      </c>
      <c r="P406" s="34">
        <v>0</v>
      </c>
      <c r="Q406" s="34">
        <v>0</v>
      </c>
      <c r="R406" s="34">
        <v>0</v>
      </c>
      <c r="S406" s="34">
        <v>0</v>
      </c>
      <c r="T406" s="34">
        <v>0</v>
      </c>
      <c r="U406" s="34">
        <v>0</v>
      </c>
      <c r="V406" s="34">
        <v>0</v>
      </c>
      <c r="W406" s="34">
        <v>0</v>
      </c>
      <c r="X406" s="34">
        <v>0</v>
      </c>
      <c r="Y406" s="35">
        <v>0</v>
      </c>
      <c r="Z406" s="34">
        <v>0</v>
      </c>
      <c r="AA406" s="34">
        <v>0</v>
      </c>
      <c r="AB406" s="34">
        <v>0</v>
      </c>
      <c r="AC406" s="34">
        <v>0</v>
      </c>
      <c r="AD406" s="34">
        <v>0</v>
      </c>
      <c r="AE406" s="34">
        <v>0</v>
      </c>
      <c r="AF406" s="34">
        <v>0</v>
      </c>
      <c r="AG406" s="34">
        <v>0</v>
      </c>
      <c r="AH406" s="34">
        <v>0</v>
      </c>
      <c r="AI406" s="34">
        <v>0</v>
      </c>
      <c r="AJ406" s="34">
        <v>0</v>
      </c>
      <c r="AK406" s="34">
        <v>0</v>
      </c>
      <c r="AL406" s="34">
        <v>0</v>
      </c>
      <c r="AM406" s="35">
        <v>0</v>
      </c>
      <c r="AN406" s="34">
        <v>0</v>
      </c>
      <c r="AO406" s="34">
        <v>0</v>
      </c>
      <c r="AP406" s="34">
        <v>0</v>
      </c>
      <c r="AQ406" s="34">
        <v>0</v>
      </c>
      <c r="AR406" s="34">
        <v>0</v>
      </c>
      <c r="AS406" s="34">
        <v>0</v>
      </c>
      <c r="AT406" s="37"/>
    </row>
    <row r="407" spans="1:46" x14ac:dyDescent="0.25">
      <c r="A407" s="34" t="s">
        <v>20</v>
      </c>
      <c r="B407" s="34" t="s">
        <v>21</v>
      </c>
      <c r="C407" s="34">
        <v>1.18</v>
      </c>
      <c r="D407" s="34">
        <v>1.59</v>
      </c>
      <c r="E407" s="34">
        <v>1.76</v>
      </c>
      <c r="F407" s="34">
        <v>1.85</v>
      </c>
      <c r="G407" s="34">
        <v>1.75</v>
      </c>
      <c r="H407" s="34">
        <v>1.92</v>
      </c>
      <c r="I407" s="34">
        <v>2.27</v>
      </c>
      <c r="J407" s="34">
        <v>2.52</v>
      </c>
      <c r="K407" s="35">
        <v>1.93</v>
      </c>
      <c r="L407" s="34">
        <v>2.06</v>
      </c>
      <c r="M407" s="34">
        <v>1.8</v>
      </c>
      <c r="N407" s="34">
        <v>1.52</v>
      </c>
      <c r="O407" s="34">
        <v>1.45</v>
      </c>
      <c r="P407" s="34">
        <v>1.22</v>
      </c>
      <c r="Q407" s="34">
        <v>1.1100000000000001</v>
      </c>
      <c r="R407" s="34">
        <v>1.04</v>
      </c>
      <c r="S407" s="34">
        <v>0.87</v>
      </c>
      <c r="T407" s="34">
        <v>0.81</v>
      </c>
      <c r="U407" s="34">
        <v>0.71</v>
      </c>
      <c r="V407" s="34">
        <v>0.79</v>
      </c>
      <c r="W407" s="34">
        <v>0.81</v>
      </c>
      <c r="X407" s="34">
        <v>0.85</v>
      </c>
      <c r="Y407" s="35">
        <v>0.95</v>
      </c>
      <c r="Z407" s="34">
        <v>0.92</v>
      </c>
      <c r="AA407" s="34">
        <v>1.04</v>
      </c>
      <c r="AB407" s="34">
        <v>1.81</v>
      </c>
      <c r="AC407" s="34">
        <v>1.45</v>
      </c>
      <c r="AD407" s="34">
        <v>1.5</v>
      </c>
      <c r="AE407" s="34">
        <v>1.24</v>
      </c>
      <c r="AF407" s="34">
        <v>1.01</v>
      </c>
      <c r="AG407" s="34">
        <v>1.02</v>
      </c>
      <c r="AH407" s="34">
        <v>1.0900000000000001</v>
      </c>
      <c r="AI407" s="34">
        <v>1.05</v>
      </c>
      <c r="AJ407" s="34">
        <v>1.02</v>
      </c>
      <c r="AK407" s="34">
        <v>0.8</v>
      </c>
      <c r="AL407" s="34">
        <v>0.87</v>
      </c>
      <c r="AM407" s="35">
        <v>0.77</v>
      </c>
      <c r="AN407" s="34">
        <v>0.45</v>
      </c>
      <c r="AO407" s="34">
        <v>0.6</v>
      </c>
      <c r="AP407" s="34">
        <v>0.41</v>
      </c>
      <c r="AQ407" s="34">
        <v>0.35</v>
      </c>
      <c r="AR407" s="34">
        <v>0.47</v>
      </c>
      <c r="AS407" s="34">
        <v>0.24</v>
      </c>
      <c r="AT407" s="37"/>
    </row>
    <row r="408" spans="1:46" x14ac:dyDescent="0.25">
      <c r="A408" s="34" t="s">
        <v>22</v>
      </c>
      <c r="B408" s="34" t="s">
        <v>23</v>
      </c>
      <c r="C408" s="34">
        <v>1.18</v>
      </c>
      <c r="D408" s="34">
        <v>1.81</v>
      </c>
      <c r="E408" s="34">
        <v>1.64</v>
      </c>
      <c r="F408" s="34">
        <v>1.91</v>
      </c>
      <c r="G408" s="34">
        <v>1.46</v>
      </c>
      <c r="H408" s="34">
        <v>1.52</v>
      </c>
      <c r="I408" s="34">
        <v>1.51</v>
      </c>
      <c r="J408" s="34">
        <v>1.79</v>
      </c>
      <c r="K408" s="35">
        <v>1.98</v>
      </c>
      <c r="L408" s="34">
        <v>1.63</v>
      </c>
      <c r="M408" s="34">
        <v>2.0699999999999998</v>
      </c>
      <c r="N408" s="34">
        <v>2.2200000000000002</v>
      </c>
      <c r="O408" s="34">
        <v>2.2999999999999998</v>
      </c>
      <c r="P408" s="34">
        <v>2.41</v>
      </c>
      <c r="Q408" s="34">
        <v>2.5499999999999998</v>
      </c>
      <c r="R408" s="34">
        <v>2.5499999999999998</v>
      </c>
      <c r="S408" s="34">
        <v>2.7</v>
      </c>
      <c r="T408" s="34">
        <v>2.1800000000000002</v>
      </c>
      <c r="U408" s="34">
        <v>2.38</v>
      </c>
      <c r="V408" s="34">
        <v>2.4900000000000002</v>
      </c>
      <c r="W408" s="34">
        <v>2.5299999999999998</v>
      </c>
      <c r="X408" s="34">
        <v>2.17</v>
      </c>
      <c r="Y408" s="35">
        <v>2.06</v>
      </c>
      <c r="Z408" s="34">
        <v>2.27</v>
      </c>
      <c r="AA408" s="34">
        <v>2.2599999999999998</v>
      </c>
      <c r="AB408" s="34">
        <v>2.35</v>
      </c>
      <c r="AC408" s="34">
        <v>1.74</v>
      </c>
      <c r="AD408" s="34">
        <v>1.55</v>
      </c>
      <c r="AE408" s="34">
        <v>1.18</v>
      </c>
      <c r="AF408" s="34">
        <v>1.08</v>
      </c>
      <c r="AG408" s="34">
        <v>1.19</v>
      </c>
      <c r="AH408" s="34">
        <v>0.94</v>
      </c>
      <c r="AI408" s="34">
        <v>1.0900000000000001</v>
      </c>
      <c r="AJ408" s="34">
        <v>1.43</v>
      </c>
      <c r="AK408" s="34">
        <v>1</v>
      </c>
      <c r="AL408" s="34">
        <v>1.22</v>
      </c>
      <c r="AM408" s="35">
        <v>1.05</v>
      </c>
      <c r="AN408" s="34">
        <v>0.96</v>
      </c>
      <c r="AO408" s="34">
        <v>1</v>
      </c>
      <c r="AP408" s="34">
        <v>0.87</v>
      </c>
      <c r="AQ408" s="34">
        <v>0.68</v>
      </c>
      <c r="AR408" s="34">
        <v>0.85</v>
      </c>
      <c r="AS408" s="34">
        <v>0.84</v>
      </c>
      <c r="AT408" s="37"/>
    </row>
    <row r="409" spans="1:46" x14ac:dyDescent="0.25">
      <c r="A409" s="34" t="s">
        <v>24</v>
      </c>
      <c r="B409" s="34" t="s">
        <v>25</v>
      </c>
      <c r="C409" s="34">
        <v>0.15</v>
      </c>
      <c r="D409" s="34">
        <v>0.15</v>
      </c>
      <c r="E409" s="34">
        <v>0.12</v>
      </c>
      <c r="F409" s="34">
        <v>0.11</v>
      </c>
      <c r="G409" s="34">
        <v>0.11</v>
      </c>
      <c r="H409" s="34">
        <v>0.16</v>
      </c>
      <c r="I409" s="34">
        <v>0.16</v>
      </c>
      <c r="J409" s="34">
        <v>0.15</v>
      </c>
      <c r="K409" s="35">
        <v>0.25</v>
      </c>
      <c r="L409" s="34">
        <v>7.0000000000000007E-2</v>
      </c>
      <c r="M409" s="34">
        <v>0.38</v>
      </c>
      <c r="N409" s="34">
        <v>0.54</v>
      </c>
      <c r="O409" s="34">
        <v>0.28000000000000003</v>
      </c>
      <c r="P409" s="34">
        <v>0.17</v>
      </c>
      <c r="Q409" s="34">
        <v>0.14000000000000001</v>
      </c>
      <c r="R409" s="34">
        <v>0.11</v>
      </c>
      <c r="S409" s="34">
        <v>0.2</v>
      </c>
      <c r="T409" s="34">
        <v>0.1</v>
      </c>
      <c r="U409" s="34">
        <v>0.09</v>
      </c>
      <c r="V409" s="34">
        <v>0.1</v>
      </c>
      <c r="W409" s="34">
        <v>0.1</v>
      </c>
      <c r="X409" s="34">
        <v>0.08</v>
      </c>
      <c r="Y409" s="35">
        <v>7.0000000000000007E-2</v>
      </c>
      <c r="Z409" s="34">
        <v>0.08</v>
      </c>
      <c r="AA409" s="34">
        <v>0.14000000000000001</v>
      </c>
      <c r="AB409" s="34">
        <v>0.28999999999999998</v>
      </c>
      <c r="AC409" s="34">
        <v>0.44</v>
      </c>
      <c r="AD409" s="34">
        <v>0.51</v>
      </c>
      <c r="AE409" s="34">
        <v>0.64</v>
      </c>
      <c r="AF409" s="34">
        <v>0.59</v>
      </c>
      <c r="AG409" s="34">
        <v>0.46</v>
      </c>
      <c r="AH409" s="34">
        <v>0.52</v>
      </c>
      <c r="AI409" s="34">
        <v>0.32</v>
      </c>
      <c r="AJ409" s="34">
        <v>0.32</v>
      </c>
      <c r="AK409" s="34">
        <v>0.23</v>
      </c>
      <c r="AL409" s="34">
        <v>0.26</v>
      </c>
      <c r="AM409" s="35">
        <v>0.19</v>
      </c>
      <c r="AN409" s="34">
        <v>0.26</v>
      </c>
      <c r="AO409" s="34">
        <v>0.19</v>
      </c>
      <c r="AP409" s="34">
        <v>0.23</v>
      </c>
      <c r="AQ409" s="34">
        <v>0.28000000000000003</v>
      </c>
      <c r="AR409" s="34">
        <v>0.22</v>
      </c>
      <c r="AS409" s="34">
        <v>0.3</v>
      </c>
      <c r="AT409" s="37"/>
    </row>
    <row r="410" spans="1:46" x14ac:dyDescent="0.25">
      <c r="A410" s="34" t="s">
        <v>26</v>
      </c>
      <c r="B410" s="34" t="s">
        <v>27</v>
      </c>
      <c r="C410" s="34">
        <v>0.06</v>
      </c>
      <c r="D410" s="34">
        <v>0.17</v>
      </c>
      <c r="E410" s="34">
        <v>0.09</v>
      </c>
      <c r="F410" s="34">
        <v>0.1</v>
      </c>
      <c r="G410" s="34">
        <v>0.08</v>
      </c>
      <c r="H410" s="34">
        <v>0.16</v>
      </c>
      <c r="I410" s="34">
        <v>0.13</v>
      </c>
      <c r="J410" s="34">
        <v>0.22</v>
      </c>
      <c r="K410" s="35">
        <v>0.23</v>
      </c>
      <c r="L410" s="34">
        <v>0.2</v>
      </c>
      <c r="M410" s="34">
        <v>0.12</v>
      </c>
      <c r="N410" s="34">
        <v>0.11</v>
      </c>
      <c r="O410" s="34">
        <v>0.14000000000000001</v>
      </c>
      <c r="P410" s="34">
        <v>7.0000000000000007E-2</v>
      </c>
      <c r="Q410" s="34">
        <v>0.15</v>
      </c>
      <c r="R410" s="34">
        <v>0.09</v>
      </c>
      <c r="S410" s="34">
        <v>0.08</v>
      </c>
      <c r="T410" s="34">
        <v>7.0000000000000007E-2</v>
      </c>
      <c r="U410" s="34">
        <v>0.06</v>
      </c>
      <c r="V410" s="34">
        <v>0.06</v>
      </c>
      <c r="W410" s="34">
        <v>0.05</v>
      </c>
      <c r="X410" s="34">
        <v>7.0000000000000007E-2</v>
      </c>
      <c r="Y410" s="35">
        <v>0.04</v>
      </c>
      <c r="Z410" s="34">
        <v>0.04</v>
      </c>
      <c r="AA410" s="34">
        <v>7.0000000000000007E-2</v>
      </c>
      <c r="AB410" s="34">
        <v>0.16</v>
      </c>
      <c r="AC410" s="34">
        <v>0.28999999999999998</v>
      </c>
      <c r="AD410" s="34">
        <v>0.25</v>
      </c>
      <c r="AE410" s="34">
        <v>0.27</v>
      </c>
      <c r="AF410" s="34">
        <v>0.22</v>
      </c>
      <c r="AG410" s="34">
        <v>0.24</v>
      </c>
      <c r="AH410" s="34">
        <v>0.25</v>
      </c>
      <c r="AI410" s="34">
        <v>0.18</v>
      </c>
      <c r="AJ410" s="34">
        <v>0.08</v>
      </c>
      <c r="AK410" s="34">
        <v>0.15</v>
      </c>
      <c r="AL410" s="34">
        <v>0.12</v>
      </c>
      <c r="AM410" s="35">
        <v>0.11</v>
      </c>
      <c r="AN410" s="34">
        <v>0.17</v>
      </c>
      <c r="AO410" s="34">
        <v>0.17</v>
      </c>
      <c r="AP410" s="34">
        <v>0.12</v>
      </c>
      <c r="AQ410" s="34">
        <v>0.09</v>
      </c>
      <c r="AR410" s="34">
        <v>0.14000000000000001</v>
      </c>
      <c r="AS410" s="34">
        <v>0.1</v>
      </c>
      <c r="AT410" s="37"/>
    </row>
    <row r="411" spans="1:46" x14ac:dyDescent="0.25">
      <c r="A411" s="34" t="s">
        <v>28</v>
      </c>
      <c r="B411" s="34" t="s">
        <v>29</v>
      </c>
      <c r="C411" s="34">
        <v>0.12</v>
      </c>
      <c r="D411" s="34">
        <v>0.16</v>
      </c>
      <c r="E411" s="34">
        <v>0.15</v>
      </c>
      <c r="F411" s="34">
        <v>0.15</v>
      </c>
      <c r="G411" s="34">
        <v>0.2</v>
      </c>
      <c r="H411" s="34">
        <v>0.19</v>
      </c>
      <c r="I411" s="34">
        <v>0.13</v>
      </c>
      <c r="J411" s="34">
        <v>0.2</v>
      </c>
      <c r="K411" s="35">
        <v>0.26</v>
      </c>
      <c r="L411" s="34">
        <v>0.17</v>
      </c>
      <c r="M411" s="34">
        <v>0.19</v>
      </c>
      <c r="N411" s="34">
        <v>0.18</v>
      </c>
      <c r="O411" s="34">
        <v>0.25</v>
      </c>
      <c r="P411" s="34">
        <v>0.2</v>
      </c>
      <c r="Q411" s="34">
        <v>0.21</v>
      </c>
      <c r="R411" s="34">
        <v>0.16</v>
      </c>
      <c r="S411" s="34">
        <v>0.13</v>
      </c>
      <c r="T411" s="34">
        <v>0.19</v>
      </c>
      <c r="U411" s="34">
        <v>0.14000000000000001</v>
      </c>
      <c r="V411" s="34">
        <v>0.13</v>
      </c>
      <c r="W411" s="34">
        <v>0.16</v>
      </c>
      <c r="X411" s="34">
        <v>0.14000000000000001</v>
      </c>
      <c r="Y411" s="35">
        <v>0.14000000000000001</v>
      </c>
      <c r="Z411" s="34">
        <v>0.18</v>
      </c>
      <c r="AA411" s="34">
        <v>0.24</v>
      </c>
      <c r="AB411" s="34">
        <v>0.56000000000000005</v>
      </c>
      <c r="AC411" s="34">
        <v>0.55000000000000004</v>
      </c>
      <c r="AD411" s="34">
        <v>0.5</v>
      </c>
      <c r="AE411" s="34">
        <v>0.59</v>
      </c>
      <c r="AF411" s="34">
        <v>0.59</v>
      </c>
      <c r="AG411" s="34">
        <v>0.44</v>
      </c>
      <c r="AH411" s="34">
        <v>0.41</v>
      </c>
      <c r="AI411" s="34">
        <v>0.28999999999999998</v>
      </c>
      <c r="AJ411" s="34">
        <v>0.34</v>
      </c>
      <c r="AK411" s="34">
        <v>0.2</v>
      </c>
      <c r="AL411" s="34">
        <v>0.23</v>
      </c>
      <c r="AM411" s="35">
        <v>0.33</v>
      </c>
      <c r="AN411" s="34">
        <v>0.27</v>
      </c>
      <c r="AO411" s="34">
        <v>0.22</v>
      </c>
      <c r="AP411" s="34">
        <v>0.2</v>
      </c>
      <c r="AQ411" s="34">
        <v>7.0000000000000007E-2</v>
      </c>
      <c r="AR411" s="34">
        <v>0</v>
      </c>
      <c r="AS411" s="34">
        <v>0.09</v>
      </c>
      <c r="AT411" s="37"/>
    </row>
    <row r="412" spans="1:46" x14ac:dyDescent="0.25">
      <c r="A412" s="34" t="s">
        <v>30</v>
      </c>
      <c r="B412" s="34" t="s">
        <v>31</v>
      </c>
      <c r="C412" s="34">
        <v>5.32</v>
      </c>
      <c r="D412" s="34">
        <v>3.6</v>
      </c>
      <c r="E412" s="34">
        <v>4.79</v>
      </c>
      <c r="F412" s="34">
        <v>4.87</v>
      </c>
      <c r="G412" s="34">
        <v>4.92</v>
      </c>
      <c r="H412" s="34">
        <v>4.58</v>
      </c>
      <c r="I412" s="34">
        <v>4.29</v>
      </c>
      <c r="J412" s="34">
        <v>4.0999999999999996</v>
      </c>
      <c r="K412" s="35">
        <v>3.45</v>
      </c>
      <c r="L412" s="34">
        <v>4.5199999999999996</v>
      </c>
      <c r="M412" s="34">
        <v>3.75</v>
      </c>
      <c r="N412" s="34">
        <v>3.34</v>
      </c>
      <c r="O412" s="34">
        <v>3.62</v>
      </c>
      <c r="P412" s="34">
        <v>2.92</v>
      </c>
      <c r="Q412" s="34">
        <v>2.52</v>
      </c>
      <c r="R412" s="34">
        <v>2.38</v>
      </c>
      <c r="S412" s="34">
        <v>1.91</v>
      </c>
      <c r="T412" s="34">
        <v>1.84</v>
      </c>
      <c r="U412" s="34">
        <v>1.46</v>
      </c>
      <c r="V412" s="34">
        <v>1.55</v>
      </c>
      <c r="W412" s="34">
        <v>1.63</v>
      </c>
      <c r="X412" s="34">
        <v>1.86</v>
      </c>
      <c r="Y412" s="35">
        <v>1.93</v>
      </c>
      <c r="Z412" s="34">
        <v>2.14</v>
      </c>
      <c r="AA412" s="34">
        <v>3.21</v>
      </c>
      <c r="AB412" s="34">
        <v>5.79</v>
      </c>
      <c r="AC412" s="34">
        <v>5</v>
      </c>
      <c r="AD412" s="34">
        <v>6.54</v>
      </c>
      <c r="AE412" s="34">
        <v>5.75</v>
      </c>
      <c r="AF412" s="34">
        <v>5.92</v>
      </c>
      <c r="AG412" s="34">
        <v>6.21</v>
      </c>
      <c r="AH412" s="34">
        <v>6.04</v>
      </c>
      <c r="AI412" s="34">
        <v>6.36</v>
      </c>
      <c r="AJ412" s="34">
        <v>6.43</v>
      </c>
      <c r="AK412" s="34">
        <v>6.52</v>
      </c>
      <c r="AL412" s="34">
        <v>6.96</v>
      </c>
      <c r="AM412" s="35">
        <v>8.09</v>
      </c>
      <c r="AN412" s="34">
        <v>7.36</v>
      </c>
      <c r="AO412" s="34">
        <v>6.81</v>
      </c>
      <c r="AP412" s="34">
        <v>6.43</v>
      </c>
      <c r="AQ412" s="34">
        <v>6.1</v>
      </c>
      <c r="AR412" s="34">
        <v>7.17</v>
      </c>
      <c r="AS412" s="34">
        <v>7.68</v>
      </c>
      <c r="AT412" s="37"/>
    </row>
    <row r="413" spans="1:46" x14ac:dyDescent="0.25">
      <c r="A413" s="34" t="s">
        <v>32</v>
      </c>
      <c r="B413" s="34" t="s">
        <v>33</v>
      </c>
      <c r="C413" s="34">
        <v>0.49</v>
      </c>
      <c r="D413" s="34">
        <v>0.54</v>
      </c>
      <c r="E413" s="34">
        <v>0.44</v>
      </c>
      <c r="F413" s="34">
        <v>0.48</v>
      </c>
      <c r="G413" s="34">
        <v>0.47</v>
      </c>
      <c r="H413" s="34">
        <v>0.64</v>
      </c>
      <c r="I413" s="34">
        <v>0.99</v>
      </c>
      <c r="J413" s="34">
        <v>0.99</v>
      </c>
      <c r="K413" s="35">
        <v>1</v>
      </c>
      <c r="L413" s="34">
        <v>1</v>
      </c>
      <c r="M413" s="34">
        <v>0.84</v>
      </c>
      <c r="N413" s="34">
        <v>0.56999999999999995</v>
      </c>
      <c r="O413" s="34">
        <v>0.51</v>
      </c>
      <c r="P413" s="34">
        <v>0.37</v>
      </c>
      <c r="Q413" s="34">
        <v>0.47</v>
      </c>
      <c r="R413" s="34">
        <v>0.46</v>
      </c>
      <c r="S413" s="34">
        <v>0.41</v>
      </c>
      <c r="T413" s="34">
        <v>0.37</v>
      </c>
      <c r="U413" s="34">
        <v>0.39</v>
      </c>
      <c r="V413" s="34">
        <v>0.41</v>
      </c>
      <c r="W413" s="34">
        <v>0.41</v>
      </c>
      <c r="X413" s="34">
        <v>0.44</v>
      </c>
      <c r="Y413" s="35">
        <v>0.46</v>
      </c>
      <c r="Z413" s="34">
        <v>0.38</v>
      </c>
      <c r="AA413" s="34">
        <v>0.66</v>
      </c>
      <c r="AB413" s="34">
        <v>1.08</v>
      </c>
      <c r="AC413" s="34">
        <v>1.04</v>
      </c>
      <c r="AD413" s="34">
        <v>1.04</v>
      </c>
      <c r="AE413" s="34">
        <v>0.82</v>
      </c>
      <c r="AF413" s="34">
        <v>0.89</v>
      </c>
      <c r="AG413" s="34">
        <v>0.64</v>
      </c>
      <c r="AH413" s="34">
        <v>0.52</v>
      </c>
      <c r="AI413" s="34">
        <v>0.48</v>
      </c>
      <c r="AJ413" s="34">
        <v>0.55000000000000004</v>
      </c>
      <c r="AK413" s="34">
        <v>0.42</v>
      </c>
      <c r="AL413" s="34">
        <v>0.3</v>
      </c>
      <c r="AM413" s="35">
        <v>0.32</v>
      </c>
      <c r="AN413" s="34">
        <v>0.42</v>
      </c>
      <c r="AO413" s="34">
        <v>0.45</v>
      </c>
      <c r="AP413" s="34">
        <v>0.35</v>
      </c>
      <c r="AQ413" s="34">
        <v>0.45</v>
      </c>
      <c r="AR413" s="34">
        <v>0.46</v>
      </c>
      <c r="AS413" s="34">
        <v>0.27</v>
      </c>
      <c r="AT413" s="37"/>
    </row>
    <row r="414" spans="1:46" x14ac:dyDescent="0.25">
      <c r="A414" s="34" t="s">
        <v>34</v>
      </c>
      <c r="B414" s="34" t="s">
        <v>35</v>
      </c>
      <c r="C414" s="34">
        <v>9.41</v>
      </c>
      <c r="D414" s="34">
        <v>12.27</v>
      </c>
      <c r="E414" s="34">
        <v>10.18</v>
      </c>
      <c r="F414" s="34">
        <v>10.08</v>
      </c>
      <c r="G414" s="34">
        <v>10.34</v>
      </c>
      <c r="H414" s="34">
        <v>10.62</v>
      </c>
      <c r="I414" s="34">
        <v>9.32</v>
      </c>
      <c r="J414" s="34">
        <v>10.1</v>
      </c>
      <c r="K414" s="35">
        <v>11.47</v>
      </c>
      <c r="L414" s="34">
        <v>9.5</v>
      </c>
      <c r="M414" s="34">
        <v>12.18</v>
      </c>
      <c r="N414" s="34">
        <v>13.67</v>
      </c>
      <c r="O414" s="34">
        <v>13.83</v>
      </c>
      <c r="P414" s="34">
        <v>16.920000000000002</v>
      </c>
      <c r="Q414" s="34">
        <v>18.61</v>
      </c>
      <c r="R414" s="34">
        <v>21.7</v>
      </c>
      <c r="S414" s="34">
        <v>22.99</v>
      </c>
      <c r="T414" s="34">
        <v>23.85</v>
      </c>
      <c r="U414" s="34">
        <v>24.75</v>
      </c>
      <c r="V414" s="34">
        <v>22.22</v>
      </c>
      <c r="W414" s="34">
        <v>19.46</v>
      </c>
      <c r="X414" s="34">
        <v>16.14</v>
      </c>
      <c r="Y414" s="35">
        <v>13.39</v>
      </c>
      <c r="Z414" s="34">
        <v>14</v>
      </c>
      <c r="AA414" s="34">
        <v>11.35</v>
      </c>
      <c r="AB414" s="34">
        <v>7.14</v>
      </c>
      <c r="AC414" s="34">
        <v>6.24</v>
      </c>
      <c r="AD414" s="34">
        <v>4.97</v>
      </c>
      <c r="AE414" s="34">
        <v>4.3899999999999997</v>
      </c>
      <c r="AF414" s="34">
        <v>5.01</v>
      </c>
      <c r="AG414" s="34">
        <v>4.8899999999999997</v>
      </c>
      <c r="AH414" s="34">
        <v>6.46</v>
      </c>
      <c r="AI414" s="34">
        <v>5.74</v>
      </c>
      <c r="AJ414" s="34">
        <v>7.25</v>
      </c>
      <c r="AK414" s="34">
        <v>7.17</v>
      </c>
      <c r="AL414" s="34">
        <v>6.72</v>
      </c>
      <c r="AM414" s="35">
        <v>5.93</v>
      </c>
      <c r="AN414" s="34">
        <v>5.89</v>
      </c>
      <c r="AO414" s="34">
        <v>4.8099999999999996</v>
      </c>
      <c r="AP414" s="34">
        <v>5.12</v>
      </c>
      <c r="AQ414" s="34">
        <v>4.2300000000000004</v>
      </c>
      <c r="AR414" s="34">
        <v>4.99</v>
      </c>
      <c r="AS414" s="34">
        <v>4.8600000000000003</v>
      </c>
      <c r="AT414" s="37"/>
    </row>
    <row r="415" spans="1:46" x14ac:dyDescent="0.25">
      <c r="A415" s="34" t="s">
        <v>36</v>
      </c>
      <c r="B415" s="34" t="s">
        <v>37</v>
      </c>
      <c r="C415" s="34">
        <v>2.92</v>
      </c>
      <c r="D415" s="34">
        <v>3.51</v>
      </c>
      <c r="E415" s="34">
        <v>2.82</v>
      </c>
      <c r="F415" s="34">
        <v>2.25</v>
      </c>
      <c r="G415" s="34">
        <v>2.71</v>
      </c>
      <c r="H415" s="34">
        <v>2.63</v>
      </c>
      <c r="I415" s="34">
        <v>2.69</v>
      </c>
      <c r="J415" s="34">
        <v>2.91</v>
      </c>
      <c r="K415" s="35">
        <v>3.2</v>
      </c>
      <c r="L415" s="34">
        <v>2.7</v>
      </c>
      <c r="M415" s="34">
        <v>3.46</v>
      </c>
      <c r="N415" s="34">
        <v>3.76</v>
      </c>
      <c r="O415" s="34">
        <v>3.79</v>
      </c>
      <c r="P415" s="34">
        <v>3.83</v>
      </c>
      <c r="Q415" s="34">
        <v>3.92</v>
      </c>
      <c r="R415" s="34">
        <v>3.97</v>
      </c>
      <c r="S415" s="34">
        <v>3.9</v>
      </c>
      <c r="T415" s="34">
        <v>3.62</v>
      </c>
      <c r="U415" s="34">
        <v>3.74</v>
      </c>
      <c r="V415" s="34">
        <v>4.07</v>
      </c>
      <c r="W415" s="34">
        <v>4.17</v>
      </c>
      <c r="X415" s="34">
        <v>4.13</v>
      </c>
      <c r="Y415" s="35">
        <v>4.09</v>
      </c>
      <c r="Z415" s="34">
        <v>4.3899999999999997</v>
      </c>
      <c r="AA415" s="34">
        <v>4.8600000000000003</v>
      </c>
      <c r="AB415" s="34">
        <v>4.0999999999999996</v>
      </c>
      <c r="AC415" s="34">
        <v>2.98</v>
      </c>
      <c r="AD415" s="34">
        <v>2.36</v>
      </c>
      <c r="AE415" s="34">
        <v>1.89</v>
      </c>
      <c r="AF415" s="34">
        <v>1.78</v>
      </c>
      <c r="AG415" s="34">
        <v>1.83</v>
      </c>
      <c r="AH415" s="34">
        <v>1.98</v>
      </c>
      <c r="AI415" s="34">
        <v>2.11</v>
      </c>
      <c r="AJ415" s="34">
        <v>2.3199999999999998</v>
      </c>
      <c r="AK415" s="34">
        <v>1.84</v>
      </c>
      <c r="AL415" s="34">
        <v>2.11</v>
      </c>
      <c r="AM415" s="35">
        <v>2.2000000000000002</v>
      </c>
      <c r="AN415" s="34">
        <v>1.65</v>
      </c>
      <c r="AO415" s="34">
        <v>1.89</v>
      </c>
      <c r="AP415" s="34">
        <v>2.4700000000000002</v>
      </c>
      <c r="AQ415" s="34">
        <v>2.0299999999999998</v>
      </c>
      <c r="AR415" s="34">
        <v>1.92</v>
      </c>
      <c r="AS415" s="34">
        <v>1.79</v>
      </c>
      <c r="AT415" s="37"/>
    </row>
    <row r="416" spans="1:46" x14ac:dyDescent="0.25">
      <c r="A416" s="34" t="s">
        <v>38</v>
      </c>
      <c r="B416" s="34" t="s">
        <v>39</v>
      </c>
      <c r="C416" s="34">
        <v>7.0000000000000007E-2</v>
      </c>
      <c r="D416" s="34">
        <v>0.15</v>
      </c>
      <c r="E416" s="34">
        <v>0.14000000000000001</v>
      </c>
      <c r="F416" s="34">
        <v>0.16</v>
      </c>
      <c r="G416" s="34">
        <v>0.36</v>
      </c>
      <c r="H416" s="34">
        <v>0.09</v>
      </c>
      <c r="I416" s="34">
        <v>0.1</v>
      </c>
      <c r="J416" s="34">
        <v>0.06</v>
      </c>
      <c r="K416" s="35">
        <v>7.0000000000000007E-2</v>
      </c>
      <c r="L416" s="34">
        <v>0.05</v>
      </c>
      <c r="M416" s="34">
        <v>0.04</v>
      </c>
      <c r="N416" s="34">
        <v>0.04</v>
      </c>
      <c r="O416" s="34">
        <v>0.04</v>
      </c>
      <c r="P416" s="34">
        <v>0.05</v>
      </c>
      <c r="Q416" s="34">
        <v>0.04</v>
      </c>
      <c r="R416" s="34">
        <v>0.03</v>
      </c>
      <c r="S416" s="34">
        <v>0.04</v>
      </c>
      <c r="T416" s="34">
        <v>0.03</v>
      </c>
      <c r="U416" s="34">
        <v>0.03</v>
      </c>
      <c r="V416" s="34">
        <v>0.02</v>
      </c>
      <c r="W416" s="34">
        <v>0.03</v>
      </c>
      <c r="X416" s="34">
        <v>0.02</v>
      </c>
      <c r="Y416" s="35">
        <v>0.02</v>
      </c>
      <c r="Z416" s="34">
        <v>0.02</v>
      </c>
      <c r="AA416" s="34">
        <v>0.04</v>
      </c>
      <c r="AB416" s="34">
        <v>0.06</v>
      </c>
      <c r="AC416" s="34">
        <v>7.0000000000000007E-2</v>
      </c>
      <c r="AD416" s="34">
        <v>0.08</v>
      </c>
      <c r="AE416" s="34">
        <v>0.08</v>
      </c>
      <c r="AF416" s="34">
        <v>0.11</v>
      </c>
      <c r="AG416" s="34">
        <v>0.2</v>
      </c>
      <c r="AH416" s="34">
        <v>0.06</v>
      </c>
      <c r="AI416" s="34">
        <v>0.09</v>
      </c>
      <c r="AJ416" s="34">
        <v>0.04</v>
      </c>
      <c r="AK416" s="34">
        <v>0.04</v>
      </c>
      <c r="AL416" s="34">
        <v>0.13</v>
      </c>
      <c r="AM416" s="35">
        <v>0.05</v>
      </c>
      <c r="AN416" s="34">
        <v>7.0000000000000007E-2</v>
      </c>
      <c r="AO416" s="34">
        <v>0.04</v>
      </c>
      <c r="AP416" s="34">
        <v>0.1</v>
      </c>
      <c r="AQ416" s="34">
        <v>0.03</v>
      </c>
      <c r="AR416" s="34">
        <v>0.08</v>
      </c>
      <c r="AS416" s="34">
        <v>0</v>
      </c>
      <c r="AT416" s="37"/>
    </row>
    <row r="417" spans="1:46" x14ac:dyDescent="0.25">
      <c r="A417" s="34" t="s">
        <v>40</v>
      </c>
      <c r="B417" s="34" t="s">
        <v>41</v>
      </c>
      <c r="C417" s="34">
        <v>0.11</v>
      </c>
      <c r="D417" s="34">
        <v>0.13</v>
      </c>
      <c r="E417" s="34">
        <v>7.0000000000000007E-2</v>
      </c>
      <c r="F417" s="34">
        <v>0.12</v>
      </c>
      <c r="G417" s="34">
        <v>7.0000000000000007E-2</v>
      </c>
      <c r="H417" s="34">
        <v>0.12</v>
      </c>
      <c r="I417" s="34">
        <v>0.2</v>
      </c>
      <c r="J417" s="34">
        <v>0.19</v>
      </c>
      <c r="K417" s="35">
        <v>0.18</v>
      </c>
      <c r="L417" s="34">
        <v>0.18</v>
      </c>
      <c r="M417" s="34">
        <v>0.11</v>
      </c>
      <c r="N417" s="34">
        <v>7.0000000000000007E-2</v>
      </c>
      <c r="O417" s="34">
        <v>0.12</v>
      </c>
      <c r="P417" s="34">
        <v>0.08</v>
      </c>
      <c r="Q417" s="34">
        <v>0.22</v>
      </c>
      <c r="R417" s="34">
        <v>0.12</v>
      </c>
      <c r="S417" s="34">
        <v>0.1</v>
      </c>
      <c r="T417" s="34">
        <v>7.0000000000000007E-2</v>
      </c>
      <c r="U417" s="34">
        <v>0.06</v>
      </c>
      <c r="V417" s="34">
        <v>7.0000000000000007E-2</v>
      </c>
      <c r="W417" s="34">
        <v>0.06</v>
      </c>
      <c r="X417" s="34">
        <v>0.06</v>
      </c>
      <c r="Y417" s="35">
        <v>0.08</v>
      </c>
      <c r="Z417" s="34">
        <v>0.06</v>
      </c>
      <c r="AA417" s="34">
        <v>0.12</v>
      </c>
      <c r="AB417" s="34">
        <v>0.22</v>
      </c>
      <c r="AC417" s="34">
        <v>0.3</v>
      </c>
      <c r="AD417" s="34">
        <v>0.25</v>
      </c>
      <c r="AE417" s="34">
        <v>0.33</v>
      </c>
      <c r="AF417" s="34">
        <v>0.27</v>
      </c>
      <c r="AG417" s="34">
        <v>0.36</v>
      </c>
      <c r="AH417" s="34">
        <v>0.23</v>
      </c>
      <c r="AI417" s="34">
        <v>0.24</v>
      </c>
      <c r="AJ417" s="34">
        <v>0.25</v>
      </c>
      <c r="AK417" s="34">
        <v>0.21</v>
      </c>
      <c r="AL417" s="34">
        <v>0.21</v>
      </c>
      <c r="AM417" s="35">
        <v>0.38</v>
      </c>
      <c r="AN417" s="34">
        <v>0.18</v>
      </c>
      <c r="AO417" s="34">
        <v>0.15</v>
      </c>
      <c r="AP417" s="34">
        <v>0.16</v>
      </c>
      <c r="AQ417" s="34">
        <v>0.16</v>
      </c>
      <c r="AR417" s="34">
        <v>0.18</v>
      </c>
      <c r="AS417" s="34">
        <v>0.3</v>
      </c>
      <c r="AT417" s="37"/>
    </row>
    <row r="418" spans="1:46" x14ac:dyDescent="0.25">
      <c r="A418" s="34" t="s">
        <v>42</v>
      </c>
      <c r="B418" s="34" t="s">
        <v>43</v>
      </c>
      <c r="C418" s="34">
        <v>2.52</v>
      </c>
      <c r="D418" s="34">
        <v>1.45</v>
      </c>
      <c r="E418" s="34">
        <v>1.88</v>
      </c>
      <c r="F418" s="34">
        <v>1.97</v>
      </c>
      <c r="G418" s="34">
        <v>2.0099999999999998</v>
      </c>
      <c r="H418" s="34">
        <v>1.84</v>
      </c>
      <c r="I418" s="34">
        <v>1.77</v>
      </c>
      <c r="J418" s="34">
        <v>1.76</v>
      </c>
      <c r="K418" s="35">
        <v>1.32</v>
      </c>
      <c r="L418" s="34">
        <v>1.83</v>
      </c>
      <c r="M418" s="34">
        <v>1.43</v>
      </c>
      <c r="N418" s="34">
        <v>1.48</v>
      </c>
      <c r="O418" s="34">
        <v>1.45</v>
      </c>
      <c r="P418" s="34">
        <v>1.18</v>
      </c>
      <c r="Q418" s="34">
        <v>1.23</v>
      </c>
      <c r="R418" s="34">
        <v>0.94</v>
      </c>
      <c r="S418" s="34">
        <v>0.73</v>
      </c>
      <c r="T418" s="34">
        <v>0.82</v>
      </c>
      <c r="U418" s="34">
        <v>0.75</v>
      </c>
      <c r="V418" s="34">
        <v>0.73</v>
      </c>
      <c r="W418" s="34">
        <v>0.76</v>
      </c>
      <c r="X418" s="34">
        <v>0.91</v>
      </c>
      <c r="Y418" s="35">
        <v>0.93</v>
      </c>
      <c r="Z418" s="34">
        <v>0.86</v>
      </c>
      <c r="AA418" s="34">
        <v>1.04</v>
      </c>
      <c r="AB418" s="34">
        <v>3.18</v>
      </c>
      <c r="AC418" s="34">
        <v>2.42</v>
      </c>
      <c r="AD418" s="34">
        <v>3.82</v>
      </c>
      <c r="AE418" s="34">
        <v>3.74</v>
      </c>
      <c r="AF418" s="34">
        <v>3.09</v>
      </c>
      <c r="AG418" s="34">
        <v>2.42</v>
      </c>
      <c r="AH418" s="34">
        <v>3.42</v>
      </c>
      <c r="AI418" s="34">
        <v>3.07</v>
      </c>
      <c r="AJ418" s="34">
        <v>2.5299999999999998</v>
      </c>
      <c r="AK418" s="34">
        <v>2.44</v>
      </c>
      <c r="AL418" s="34">
        <v>2.34</v>
      </c>
      <c r="AM418" s="35">
        <v>2.63</v>
      </c>
      <c r="AN418" s="34">
        <v>2.64</v>
      </c>
      <c r="AO418" s="34">
        <v>2.13</v>
      </c>
      <c r="AP418" s="34">
        <v>1.82</v>
      </c>
      <c r="AQ418" s="34">
        <v>1.82</v>
      </c>
      <c r="AR418" s="34">
        <v>1.71</v>
      </c>
      <c r="AS418" s="34">
        <v>1.67</v>
      </c>
      <c r="AT418" s="37"/>
    </row>
    <row r="419" spans="1:46" x14ac:dyDescent="0.25">
      <c r="K419" s="36"/>
      <c r="Y419" s="36"/>
      <c r="AM419" s="36"/>
      <c r="AT419" s="37"/>
    </row>
    <row r="420" spans="1:46" x14ac:dyDescent="0.25">
      <c r="A420" s="34" t="s">
        <v>2</v>
      </c>
      <c r="B420" s="34" t="s">
        <v>3</v>
      </c>
      <c r="C420" s="34">
        <v>17.47</v>
      </c>
      <c r="D420" s="34">
        <v>23.51</v>
      </c>
      <c r="E420" s="34">
        <v>25.38</v>
      </c>
      <c r="F420" s="34">
        <v>22.09</v>
      </c>
      <c r="G420" s="34">
        <v>21.9</v>
      </c>
      <c r="H420" s="34">
        <v>22.76</v>
      </c>
      <c r="I420" s="34">
        <v>21.38</v>
      </c>
      <c r="J420" s="34">
        <v>22.27</v>
      </c>
      <c r="K420" s="35">
        <v>22.65</v>
      </c>
      <c r="L420" s="34">
        <v>22.22</v>
      </c>
      <c r="M420" s="34">
        <v>21.72</v>
      </c>
      <c r="N420" s="34">
        <v>19.760000000000002</v>
      </c>
      <c r="O420" s="34">
        <v>20.41</v>
      </c>
      <c r="P420" s="34">
        <v>18.8</v>
      </c>
      <c r="Q420" s="34">
        <v>18.05</v>
      </c>
      <c r="R420" s="34">
        <v>18.53</v>
      </c>
      <c r="S420" s="34">
        <v>19.07</v>
      </c>
      <c r="T420" s="34">
        <v>19.399999999999999</v>
      </c>
      <c r="U420" s="34">
        <v>18.12</v>
      </c>
      <c r="V420" s="34">
        <v>19.36</v>
      </c>
      <c r="W420" s="34">
        <v>21.28</v>
      </c>
      <c r="X420" s="34">
        <v>23.12</v>
      </c>
      <c r="Y420" s="35">
        <v>24.41</v>
      </c>
      <c r="Z420" s="34">
        <v>23.61</v>
      </c>
      <c r="AA420" s="34">
        <v>21.21</v>
      </c>
      <c r="AB420" s="34">
        <v>14.86</v>
      </c>
      <c r="AC420" s="34">
        <v>11.97</v>
      </c>
      <c r="AD420" s="34">
        <v>9.0399999999999991</v>
      </c>
      <c r="AE420" s="34">
        <v>8.3000000000000007</v>
      </c>
      <c r="AF420" s="34">
        <v>7.14</v>
      </c>
      <c r="AG420" s="34">
        <v>7.78</v>
      </c>
      <c r="AH420" s="34">
        <v>10.31</v>
      </c>
      <c r="AI420" s="34">
        <v>8.24</v>
      </c>
      <c r="AJ420" s="34">
        <v>10.44</v>
      </c>
      <c r="AK420" s="34">
        <v>11.56</v>
      </c>
      <c r="AL420" s="34">
        <v>12.55</v>
      </c>
      <c r="AM420" s="35">
        <v>11.15</v>
      </c>
      <c r="AN420" s="34">
        <v>11.15</v>
      </c>
      <c r="AO420" s="34">
        <v>10.38</v>
      </c>
      <c r="AP420" s="34">
        <v>9.18</v>
      </c>
      <c r="AQ420" s="34">
        <v>11.29</v>
      </c>
      <c r="AR420" s="34">
        <v>11.62</v>
      </c>
      <c r="AS420" s="34">
        <v>12.13</v>
      </c>
      <c r="AT420" s="37"/>
    </row>
    <row r="421" spans="1:46" x14ac:dyDescent="0.25">
      <c r="A421" s="34" t="s">
        <v>4</v>
      </c>
      <c r="B421" s="34" t="s">
        <v>5</v>
      </c>
      <c r="C421" s="34">
        <v>0.31</v>
      </c>
      <c r="D421" s="34">
        <v>0.47</v>
      </c>
      <c r="E421" s="34">
        <v>0.37</v>
      </c>
      <c r="F421" s="34">
        <v>0.45</v>
      </c>
      <c r="G421" s="34">
        <v>0.4</v>
      </c>
      <c r="H421" s="34">
        <v>0.48</v>
      </c>
      <c r="I421" s="34">
        <v>0.65</v>
      </c>
      <c r="J421" s="34">
        <v>0.66</v>
      </c>
      <c r="K421" s="35">
        <v>0.55000000000000004</v>
      </c>
      <c r="L421" s="34">
        <v>0.6</v>
      </c>
      <c r="M421" s="34">
        <v>0.24</v>
      </c>
      <c r="N421" s="34">
        <v>0.2</v>
      </c>
      <c r="O421" s="34">
        <v>0.25</v>
      </c>
      <c r="P421" s="34">
        <v>0.32</v>
      </c>
      <c r="Q421" s="34">
        <v>0.24</v>
      </c>
      <c r="R421" s="34">
        <v>0.18</v>
      </c>
      <c r="S421" s="34">
        <v>0.28999999999999998</v>
      </c>
      <c r="T421" s="34">
        <v>0.24</v>
      </c>
      <c r="U421" s="34">
        <v>0.18</v>
      </c>
      <c r="V421" s="34">
        <v>0.22</v>
      </c>
      <c r="W421" s="34">
        <v>0.19</v>
      </c>
      <c r="X421" s="34">
        <v>0.19</v>
      </c>
      <c r="Y421" s="35">
        <v>0.24</v>
      </c>
      <c r="Z421" s="34">
        <v>0.31</v>
      </c>
      <c r="AA421" s="34">
        <v>0.44</v>
      </c>
      <c r="AB421" s="34">
        <v>0.66</v>
      </c>
      <c r="AC421" s="34">
        <v>0.89</v>
      </c>
      <c r="AD421" s="34">
        <v>1</v>
      </c>
      <c r="AE421" s="34">
        <v>0.89</v>
      </c>
      <c r="AF421" s="34">
        <v>0.81</v>
      </c>
      <c r="AG421" s="34">
        <v>0.92</v>
      </c>
      <c r="AH421" s="34">
        <v>0.56999999999999995</v>
      </c>
      <c r="AI421" s="34">
        <v>0.66</v>
      </c>
      <c r="AJ421" s="34">
        <v>0.67</v>
      </c>
      <c r="AK421" s="34">
        <v>0.54</v>
      </c>
      <c r="AL421" s="34">
        <v>0.36</v>
      </c>
      <c r="AM421" s="35">
        <v>0.82</v>
      </c>
      <c r="AN421" s="34">
        <v>0.46</v>
      </c>
      <c r="AO421" s="34">
        <v>0.22</v>
      </c>
      <c r="AP421" s="34">
        <v>0.23</v>
      </c>
      <c r="AQ421" s="34">
        <v>0.35</v>
      </c>
      <c r="AR421" s="34">
        <v>0.39</v>
      </c>
      <c r="AS421" s="34">
        <v>0.41</v>
      </c>
      <c r="AT421" s="37"/>
    </row>
    <row r="422" spans="1:46" x14ac:dyDescent="0.25">
      <c r="A422" s="34" t="s">
        <v>6</v>
      </c>
      <c r="B422" s="34" t="s">
        <v>7</v>
      </c>
      <c r="C422" s="34">
        <v>6</v>
      </c>
      <c r="D422" s="34">
        <v>6.6</v>
      </c>
      <c r="E422" s="34">
        <v>6.57</v>
      </c>
      <c r="F422" s="34">
        <v>6.29</v>
      </c>
      <c r="G422" s="34">
        <v>6.07</v>
      </c>
      <c r="H422" s="34">
        <v>6.12</v>
      </c>
      <c r="I422" s="34">
        <v>5.43</v>
      </c>
      <c r="J422" s="34">
        <v>5.99</v>
      </c>
      <c r="K422" s="35">
        <v>6.36</v>
      </c>
      <c r="L422" s="34">
        <v>5.9</v>
      </c>
      <c r="M422" s="34">
        <v>7.13</v>
      </c>
      <c r="N422" s="34">
        <v>7.72</v>
      </c>
      <c r="O422" s="34">
        <v>7.77</v>
      </c>
      <c r="P422" s="34">
        <v>7.04</v>
      </c>
      <c r="Q422" s="34">
        <v>8.76</v>
      </c>
      <c r="R422" s="34">
        <v>10.49</v>
      </c>
      <c r="S422" s="34">
        <v>12.04</v>
      </c>
      <c r="T422" s="34">
        <v>14.89</v>
      </c>
      <c r="U422" s="34">
        <v>16.57</v>
      </c>
      <c r="V422" s="34">
        <v>14.39</v>
      </c>
      <c r="W422" s="34">
        <v>14.07</v>
      </c>
      <c r="X422" s="34">
        <v>13.7</v>
      </c>
      <c r="Y422" s="35">
        <v>11.81</v>
      </c>
      <c r="Z422" s="34">
        <v>11.26</v>
      </c>
      <c r="AA422" s="34">
        <v>8.07</v>
      </c>
      <c r="AB422" s="34">
        <v>6.09</v>
      </c>
      <c r="AC422" s="34">
        <v>5.04</v>
      </c>
      <c r="AD422" s="34">
        <v>3.38</v>
      </c>
      <c r="AE422" s="34">
        <v>3.42</v>
      </c>
      <c r="AF422" s="34">
        <v>3.51</v>
      </c>
      <c r="AG422" s="34">
        <v>3.54</v>
      </c>
      <c r="AH422" s="34">
        <v>3.38</v>
      </c>
      <c r="AI422" s="34">
        <v>3.24</v>
      </c>
      <c r="AJ422" s="34">
        <v>4.6100000000000003</v>
      </c>
      <c r="AK422" s="34">
        <v>4.9400000000000004</v>
      </c>
      <c r="AL422" s="34">
        <v>5.39</v>
      </c>
      <c r="AM422" s="35">
        <v>4.1500000000000004</v>
      </c>
      <c r="AN422" s="34">
        <v>3.76</v>
      </c>
      <c r="AO422" s="34">
        <v>3.57</v>
      </c>
      <c r="AP422" s="34">
        <v>3.66</v>
      </c>
      <c r="AQ422" s="34">
        <v>3.67</v>
      </c>
      <c r="AR422" s="34">
        <v>4.6399999999999997</v>
      </c>
      <c r="AS422" s="34">
        <v>4.1100000000000003</v>
      </c>
      <c r="AT422" s="37"/>
    </row>
    <row r="423" spans="1:46" x14ac:dyDescent="0.25">
      <c r="A423" s="34" t="s">
        <v>8</v>
      </c>
      <c r="B423" s="34" t="s">
        <v>9</v>
      </c>
      <c r="C423" s="34">
        <v>4.59</v>
      </c>
      <c r="D423" s="34">
        <v>4.62</v>
      </c>
      <c r="E423" s="34">
        <v>4.28</v>
      </c>
      <c r="F423" s="34">
        <v>4.0199999999999996</v>
      </c>
      <c r="G423" s="34">
        <v>4.58</v>
      </c>
      <c r="H423" s="34">
        <v>4.68</v>
      </c>
      <c r="I423" s="34">
        <v>4.55</v>
      </c>
      <c r="J423" s="34">
        <v>3.91</v>
      </c>
      <c r="K423" s="35">
        <v>3.97</v>
      </c>
      <c r="L423" s="34">
        <v>4.0199999999999996</v>
      </c>
      <c r="M423" s="34">
        <v>4.34</v>
      </c>
      <c r="N423" s="34">
        <v>4.2699999999999996</v>
      </c>
      <c r="O423" s="34">
        <v>4.6100000000000003</v>
      </c>
      <c r="P423" s="34">
        <v>4.3600000000000003</v>
      </c>
      <c r="Q423" s="34">
        <v>4.55</v>
      </c>
      <c r="R423" s="34">
        <v>3.94</v>
      </c>
      <c r="S423" s="34">
        <v>4.42</v>
      </c>
      <c r="T423" s="34">
        <v>4.95</v>
      </c>
      <c r="U423" s="34">
        <v>4.91</v>
      </c>
      <c r="V423" s="34">
        <v>5.17</v>
      </c>
      <c r="W423" s="34">
        <v>5.48</v>
      </c>
      <c r="X423" s="34">
        <v>5.95</v>
      </c>
      <c r="Y423" s="35">
        <v>6.14</v>
      </c>
      <c r="Z423" s="34">
        <v>5.53</v>
      </c>
      <c r="AA423" s="34">
        <v>5.71</v>
      </c>
      <c r="AB423" s="34">
        <v>5.59</v>
      </c>
      <c r="AC423" s="34">
        <v>4.08</v>
      </c>
      <c r="AD423" s="34">
        <v>3.02</v>
      </c>
      <c r="AE423" s="34">
        <v>2.69</v>
      </c>
      <c r="AF423" s="34">
        <v>2.68</v>
      </c>
      <c r="AG423" s="34">
        <v>2.65</v>
      </c>
      <c r="AH423" s="34">
        <v>3.15</v>
      </c>
      <c r="AI423" s="34">
        <v>3.09</v>
      </c>
      <c r="AJ423" s="34">
        <v>4.08</v>
      </c>
      <c r="AK423" s="34">
        <v>3.6</v>
      </c>
      <c r="AL423" s="34">
        <v>3.87</v>
      </c>
      <c r="AM423" s="35">
        <v>3.92</v>
      </c>
      <c r="AN423" s="34">
        <v>2.97</v>
      </c>
      <c r="AO423" s="34">
        <v>3.95</v>
      </c>
      <c r="AP423" s="34">
        <v>2.86</v>
      </c>
      <c r="AQ423" s="34">
        <v>3.24</v>
      </c>
      <c r="AR423" s="34">
        <v>2.96</v>
      </c>
      <c r="AS423" s="34">
        <v>2.44</v>
      </c>
      <c r="AT423" s="37"/>
    </row>
    <row r="424" spans="1:46" x14ac:dyDescent="0.25">
      <c r="A424" s="34" t="s">
        <v>10</v>
      </c>
      <c r="B424" s="34" t="s">
        <v>11</v>
      </c>
      <c r="C424" s="34">
        <v>0.1</v>
      </c>
      <c r="D424" s="34">
        <v>0.24</v>
      </c>
      <c r="E424" s="34">
        <v>0.22</v>
      </c>
      <c r="F424" s="34">
        <v>0.23</v>
      </c>
      <c r="G424" s="34">
        <v>0.26</v>
      </c>
      <c r="H424" s="34">
        <v>0.32</v>
      </c>
      <c r="I424" s="34">
        <v>0.38</v>
      </c>
      <c r="J424" s="34">
        <v>0.31</v>
      </c>
      <c r="K424" s="35">
        <v>0.33</v>
      </c>
      <c r="L424" s="34">
        <v>0.3</v>
      </c>
      <c r="M424" s="34">
        <v>0.38</v>
      </c>
      <c r="N424" s="34">
        <v>0.19</v>
      </c>
      <c r="O424" s="34">
        <v>0.41</v>
      </c>
      <c r="P424" s="34">
        <v>0.43</v>
      </c>
      <c r="Q424" s="34">
        <v>0.22</v>
      </c>
      <c r="R424" s="34">
        <v>0.12</v>
      </c>
      <c r="S424" s="34">
        <v>0.16</v>
      </c>
      <c r="T424" s="34">
        <v>0.16</v>
      </c>
      <c r="U424" s="34">
        <v>7.0000000000000007E-2</v>
      </c>
      <c r="V424" s="34">
        <v>0.09</v>
      </c>
      <c r="W424" s="34">
        <v>0.08</v>
      </c>
      <c r="X424" s="34">
        <v>0.08</v>
      </c>
      <c r="Y424" s="35">
        <v>7.0000000000000007E-2</v>
      </c>
      <c r="Z424" s="34">
        <v>7.0000000000000007E-2</v>
      </c>
      <c r="AA424" s="34">
        <v>0.17</v>
      </c>
      <c r="AB424" s="34">
        <v>0.18</v>
      </c>
      <c r="AC424" s="34">
        <v>0.25</v>
      </c>
      <c r="AD424" s="34">
        <v>0.36</v>
      </c>
      <c r="AE424" s="34">
        <v>0.28000000000000003</v>
      </c>
      <c r="AF424" s="34">
        <v>0.16</v>
      </c>
      <c r="AG424" s="34">
        <v>0.24</v>
      </c>
      <c r="AH424" s="34">
        <v>0.37</v>
      </c>
      <c r="AI424" s="34">
        <v>0.28999999999999998</v>
      </c>
      <c r="AJ424" s="34">
        <v>0.24</v>
      </c>
      <c r="AK424" s="34">
        <v>0.21</v>
      </c>
      <c r="AL424" s="34">
        <v>0.23</v>
      </c>
      <c r="AM424" s="35">
        <v>0.18</v>
      </c>
      <c r="AN424" s="34">
        <v>0.18</v>
      </c>
      <c r="AO424" s="34">
        <v>0.2</v>
      </c>
      <c r="AP424" s="34">
        <v>0.48</v>
      </c>
      <c r="AQ424" s="34">
        <v>0.5</v>
      </c>
      <c r="AR424" s="34">
        <v>0.45</v>
      </c>
      <c r="AS424" s="34">
        <v>0.35</v>
      </c>
      <c r="AT424" s="37"/>
    </row>
    <row r="425" spans="1:46" x14ac:dyDescent="0.25">
      <c r="A425" s="34" t="s">
        <v>12</v>
      </c>
      <c r="B425" s="34" t="s">
        <v>13</v>
      </c>
      <c r="C425" s="34">
        <v>8.35</v>
      </c>
      <c r="D425" s="34">
        <v>8.59</v>
      </c>
      <c r="E425" s="34">
        <v>8.51</v>
      </c>
      <c r="F425" s="34">
        <v>8.75</v>
      </c>
      <c r="G425" s="34">
        <v>9.1</v>
      </c>
      <c r="H425" s="34">
        <v>9.17</v>
      </c>
      <c r="I425" s="34">
        <v>9.07</v>
      </c>
      <c r="J425" s="34">
        <v>7.99</v>
      </c>
      <c r="K425" s="35">
        <v>8.5</v>
      </c>
      <c r="L425" s="34">
        <v>8.35</v>
      </c>
      <c r="M425" s="34">
        <v>9.23</v>
      </c>
      <c r="N425" s="34">
        <v>10.44</v>
      </c>
      <c r="O425" s="34">
        <v>9.41</v>
      </c>
      <c r="P425" s="34">
        <v>9.2799999999999994</v>
      </c>
      <c r="Q425" s="34">
        <v>10.06</v>
      </c>
      <c r="R425" s="34">
        <v>10.74</v>
      </c>
      <c r="S425" s="34">
        <v>9.76</v>
      </c>
      <c r="T425" s="34">
        <v>10.08</v>
      </c>
      <c r="U425" s="34">
        <v>9.8000000000000007</v>
      </c>
      <c r="V425" s="34">
        <v>10.65</v>
      </c>
      <c r="W425" s="34">
        <v>10.49</v>
      </c>
      <c r="X425" s="34">
        <v>10.199999999999999</v>
      </c>
      <c r="Y425" s="35">
        <v>10.59</v>
      </c>
      <c r="Z425" s="34">
        <v>10.81</v>
      </c>
      <c r="AA425" s="34">
        <v>10.53</v>
      </c>
      <c r="AB425" s="34">
        <v>9.58</v>
      </c>
      <c r="AC425" s="34">
        <v>8.4</v>
      </c>
      <c r="AD425" s="34">
        <v>5.54</v>
      </c>
      <c r="AE425" s="34">
        <v>4.9000000000000004</v>
      </c>
      <c r="AF425" s="34">
        <v>4.59</v>
      </c>
      <c r="AG425" s="34">
        <v>5</v>
      </c>
      <c r="AH425" s="34">
        <v>6.22</v>
      </c>
      <c r="AI425" s="34">
        <v>4.8</v>
      </c>
      <c r="AJ425" s="34">
        <v>6.17</v>
      </c>
      <c r="AK425" s="34">
        <v>5.4</v>
      </c>
      <c r="AL425" s="34">
        <v>5.75</v>
      </c>
      <c r="AM425" s="35">
        <v>5.29</v>
      </c>
      <c r="AN425" s="34">
        <v>7.38</v>
      </c>
      <c r="AO425" s="34">
        <v>5.51</v>
      </c>
      <c r="AP425" s="34">
        <v>3.91</v>
      </c>
      <c r="AQ425" s="34">
        <v>3.72</v>
      </c>
      <c r="AR425" s="34">
        <v>5.16</v>
      </c>
      <c r="AS425" s="34">
        <v>5.49</v>
      </c>
      <c r="AT425" s="37"/>
    </row>
    <row r="426" spans="1:46" x14ac:dyDescent="0.25">
      <c r="A426" s="34" t="s">
        <v>14</v>
      </c>
      <c r="B426" s="34" t="s">
        <v>15</v>
      </c>
      <c r="C426" s="34">
        <v>11.63</v>
      </c>
      <c r="D426" s="34">
        <v>7.59</v>
      </c>
      <c r="E426" s="34">
        <v>8.65</v>
      </c>
      <c r="F426" s="34">
        <v>9.57</v>
      </c>
      <c r="G426" s="34">
        <v>9.3800000000000008</v>
      </c>
      <c r="H426" s="34">
        <v>8.65</v>
      </c>
      <c r="I426" s="34">
        <v>9.1</v>
      </c>
      <c r="J426" s="34">
        <v>8.98</v>
      </c>
      <c r="K426" s="35">
        <v>9.11</v>
      </c>
      <c r="L426" s="34">
        <v>10.53</v>
      </c>
      <c r="M426" s="34">
        <v>9.4700000000000006</v>
      </c>
      <c r="N426" s="34">
        <v>10.24</v>
      </c>
      <c r="O426" s="34">
        <v>9.08</v>
      </c>
      <c r="P426" s="34">
        <v>8.58</v>
      </c>
      <c r="Q426" s="34">
        <v>8.25</v>
      </c>
      <c r="R426" s="34">
        <v>7.35</v>
      </c>
      <c r="S426" s="34">
        <v>6.33</v>
      </c>
      <c r="T426" s="34">
        <v>6.45</v>
      </c>
      <c r="U426" s="34">
        <v>6.17</v>
      </c>
      <c r="V426" s="34">
        <v>6.33</v>
      </c>
      <c r="W426" s="34">
        <v>6.34</v>
      </c>
      <c r="X426" s="34">
        <v>7.4</v>
      </c>
      <c r="Y426" s="35">
        <v>7.64</v>
      </c>
      <c r="Z426" s="34">
        <v>8.5</v>
      </c>
      <c r="AA426" s="34">
        <v>9.69</v>
      </c>
      <c r="AB426" s="34">
        <v>12.83</v>
      </c>
      <c r="AC426" s="34">
        <v>9.34</v>
      </c>
      <c r="AD426" s="34">
        <v>8.07</v>
      </c>
      <c r="AE426" s="34">
        <v>7.5</v>
      </c>
      <c r="AF426" s="34">
        <v>6.4</v>
      </c>
      <c r="AG426" s="34">
        <v>7.49</v>
      </c>
      <c r="AH426" s="34">
        <v>9.06</v>
      </c>
      <c r="AI426" s="34">
        <v>8.42</v>
      </c>
      <c r="AJ426" s="34">
        <v>8.91</v>
      </c>
      <c r="AK426" s="34">
        <v>9.19</v>
      </c>
      <c r="AL426" s="34">
        <v>8.26</v>
      </c>
      <c r="AM426" s="35">
        <v>7.39</v>
      </c>
      <c r="AN426" s="34">
        <v>10.09</v>
      </c>
      <c r="AO426" s="34">
        <v>8.9</v>
      </c>
      <c r="AP426" s="34">
        <v>8.34</v>
      </c>
      <c r="AQ426" s="34">
        <v>8.4499999999999993</v>
      </c>
      <c r="AR426" s="34">
        <v>9.35</v>
      </c>
      <c r="AS426" s="34">
        <v>10.66</v>
      </c>
      <c r="AT426" s="37"/>
    </row>
    <row r="427" spans="1:46" x14ac:dyDescent="0.25">
      <c r="A427" s="34" t="s">
        <v>16</v>
      </c>
      <c r="B427" s="34" t="s">
        <v>17</v>
      </c>
      <c r="C427" s="34">
        <v>4.45</v>
      </c>
      <c r="D427" s="34">
        <v>4.2300000000000004</v>
      </c>
      <c r="E427" s="34">
        <v>4.4800000000000004</v>
      </c>
      <c r="F427" s="34">
        <v>4.58</v>
      </c>
      <c r="G427" s="34">
        <v>4.3099999999999996</v>
      </c>
      <c r="H427" s="34">
        <v>3.99</v>
      </c>
      <c r="I427" s="34">
        <v>4.9400000000000004</v>
      </c>
      <c r="J427" s="34">
        <v>4.8099999999999996</v>
      </c>
      <c r="K427" s="35">
        <v>4.43</v>
      </c>
      <c r="L427" s="34">
        <v>4.38</v>
      </c>
      <c r="M427" s="34">
        <v>5.25</v>
      </c>
      <c r="N427" s="34">
        <v>3.89</v>
      </c>
      <c r="O427" s="34">
        <v>3.72</v>
      </c>
      <c r="P427" s="34">
        <v>3.55</v>
      </c>
      <c r="Q427" s="34">
        <v>2.92</v>
      </c>
      <c r="R427" s="34">
        <v>2.34</v>
      </c>
      <c r="S427" s="34">
        <v>2.08</v>
      </c>
      <c r="T427" s="34">
        <v>1.48</v>
      </c>
      <c r="U427" s="34">
        <v>1.45</v>
      </c>
      <c r="V427" s="34">
        <v>1.47</v>
      </c>
      <c r="W427" s="34">
        <v>1.26</v>
      </c>
      <c r="X427" s="34">
        <v>1.38</v>
      </c>
      <c r="Y427" s="35">
        <v>1.78</v>
      </c>
      <c r="Z427" s="34">
        <v>1.69</v>
      </c>
      <c r="AA427" s="34">
        <v>1.91</v>
      </c>
      <c r="AB427" s="34">
        <v>3.88</v>
      </c>
      <c r="AC427" s="34">
        <v>5.96</v>
      </c>
      <c r="AD427" s="34">
        <v>8.5</v>
      </c>
      <c r="AE427" s="34">
        <v>6.9</v>
      </c>
      <c r="AF427" s="34">
        <v>6.56</v>
      </c>
      <c r="AG427" s="34">
        <v>5.71</v>
      </c>
      <c r="AH427" s="34">
        <v>5.49</v>
      </c>
      <c r="AI427" s="34">
        <v>4.87</v>
      </c>
      <c r="AJ427" s="34">
        <v>5.55</v>
      </c>
      <c r="AK427" s="34">
        <v>4.8499999999999996</v>
      </c>
      <c r="AL427" s="34">
        <v>6.17</v>
      </c>
      <c r="AM427" s="35">
        <v>5.24</v>
      </c>
      <c r="AN427" s="34">
        <v>5.73</v>
      </c>
      <c r="AO427" s="34">
        <v>5.99</v>
      </c>
      <c r="AP427" s="34">
        <v>8.6199999999999992</v>
      </c>
      <c r="AQ427" s="34">
        <v>6.58</v>
      </c>
      <c r="AR427" s="34">
        <v>5.41</v>
      </c>
      <c r="AS427" s="34">
        <v>5.2</v>
      </c>
      <c r="AT427" s="37"/>
    </row>
    <row r="428" spans="1:46" x14ac:dyDescent="0.25">
      <c r="A428" s="34" t="s">
        <v>18</v>
      </c>
      <c r="B428" s="34" t="s">
        <v>19</v>
      </c>
      <c r="C428" s="34">
        <v>12</v>
      </c>
      <c r="D428" s="34">
        <v>8.4700000000000006</v>
      </c>
      <c r="E428" s="34">
        <v>9.91</v>
      </c>
      <c r="F428" s="34">
        <v>11.28</v>
      </c>
      <c r="G428" s="34">
        <v>11.13</v>
      </c>
      <c r="H428" s="34">
        <v>10.1</v>
      </c>
      <c r="I428" s="34">
        <v>10.35</v>
      </c>
      <c r="J428" s="34">
        <v>10.7</v>
      </c>
      <c r="K428" s="35">
        <v>8.7799999999999994</v>
      </c>
      <c r="L428" s="34">
        <v>10.49</v>
      </c>
      <c r="M428" s="34">
        <v>8.86</v>
      </c>
      <c r="N428" s="34">
        <v>7.91</v>
      </c>
      <c r="O428" s="34">
        <v>8.25</v>
      </c>
      <c r="P428" s="34">
        <v>8.74</v>
      </c>
      <c r="Q428" s="34">
        <v>7.51</v>
      </c>
      <c r="R428" s="34">
        <v>6.03</v>
      </c>
      <c r="S428" s="34">
        <v>5.22</v>
      </c>
      <c r="T428" s="34">
        <v>4.49</v>
      </c>
      <c r="U428" s="34">
        <v>4.4000000000000004</v>
      </c>
      <c r="V428" s="34">
        <v>4.72</v>
      </c>
      <c r="W428" s="34">
        <v>4.4000000000000004</v>
      </c>
      <c r="X428" s="34">
        <v>4.5999999999999996</v>
      </c>
      <c r="Y428" s="35">
        <v>4.97</v>
      </c>
      <c r="Z428" s="34">
        <v>4.82</v>
      </c>
      <c r="AA428" s="34">
        <v>7.89</v>
      </c>
      <c r="AB428" s="34">
        <v>12.16</v>
      </c>
      <c r="AC428" s="34">
        <v>13.51</v>
      </c>
      <c r="AD428" s="34">
        <v>18.14</v>
      </c>
      <c r="AE428" s="34">
        <v>17.920000000000002</v>
      </c>
      <c r="AF428" s="34">
        <v>18.13</v>
      </c>
      <c r="AG428" s="34">
        <v>17.39</v>
      </c>
      <c r="AH428" s="34">
        <v>19.13</v>
      </c>
      <c r="AI428" s="34">
        <v>19.91</v>
      </c>
      <c r="AJ428" s="34">
        <v>17.690000000000001</v>
      </c>
      <c r="AK428" s="34">
        <v>19.329999999999998</v>
      </c>
      <c r="AL428" s="34">
        <v>21.56</v>
      </c>
      <c r="AM428" s="35">
        <v>20</v>
      </c>
      <c r="AN428" s="34">
        <v>18.78</v>
      </c>
      <c r="AO428" s="34">
        <v>21.38</v>
      </c>
      <c r="AP428" s="34">
        <v>20.6</v>
      </c>
      <c r="AQ428" s="34">
        <v>18.579999999999998</v>
      </c>
      <c r="AR428" s="34">
        <v>17.61</v>
      </c>
      <c r="AS428" s="34">
        <v>18.62</v>
      </c>
      <c r="AT428" s="37"/>
    </row>
    <row r="429" spans="1:46" x14ac:dyDescent="0.25">
      <c r="A429" s="34" t="s">
        <v>20</v>
      </c>
      <c r="B429" s="34" t="s">
        <v>21</v>
      </c>
      <c r="C429" s="34">
        <v>2.17</v>
      </c>
      <c r="D429" s="34">
        <v>1.72</v>
      </c>
      <c r="E429" s="34">
        <v>1.99</v>
      </c>
      <c r="F429" s="34">
        <v>2.34</v>
      </c>
      <c r="G429" s="34">
        <v>2.81</v>
      </c>
      <c r="H429" s="34">
        <v>2.2599999999999998</v>
      </c>
      <c r="I429" s="34">
        <v>2.5</v>
      </c>
      <c r="J429" s="34">
        <v>2.96</v>
      </c>
      <c r="K429" s="35">
        <v>2.97</v>
      </c>
      <c r="L429" s="34">
        <v>3</v>
      </c>
      <c r="M429" s="34">
        <v>1.85</v>
      </c>
      <c r="N429" s="34">
        <v>1.79</v>
      </c>
      <c r="O429" s="34">
        <v>2.0699999999999998</v>
      </c>
      <c r="P429" s="34">
        <v>1.78</v>
      </c>
      <c r="Q429" s="34">
        <v>1.52</v>
      </c>
      <c r="R429" s="34">
        <v>1.42</v>
      </c>
      <c r="S429" s="34">
        <v>1.2</v>
      </c>
      <c r="T429" s="34">
        <v>1.0900000000000001</v>
      </c>
      <c r="U429" s="34">
        <v>1.04</v>
      </c>
      <c r="V429" s="34">
        <v>1.05</v>
      </c>
      <c r="W429" s="34">
        <v>1.1200000000000001</v>
      </c>
      <c r="X429" s="34">
        <v>1.08</v>
      </c>
      <c r="Y429" s="35">
        <v>1.34</v>
      </c>
      <c r="Z429" s="34">
        <v>1.46</v>
      </c>
      <c r="AA429" s="34">
        <v>1.24</v>
      </c>
      <c r="AB429" s="34">
        <v>2.06</v>
      </c>
      <c r="AC429" s="34">
        <v>1.7</v>
      </c>
      <c r="AD429" s="34">
        <v>2</v>
      </c>
      <c r="AE429" s="34">
        <v>2.02</v>
      </c>
      <c r="AF429" s="34">
        <v>1.88</v>
      </c>
      <c r="AG429" s="34">
        <v>1.7</v>
      </c>
      <c r="AH429" s="34">
        <v>1.53</v>
      </c>
      <c r="AI429" s="34">
        <v>1.53</v>
      </c>
      <c r="AJ429" s="34">
        <v>1.72</v>
      </c>
      <c r="AK429" s="34">
        <v>1.43</v>
      </c>
      <c r="AL429" s="34">
        <v>1.08</v>
      </c>
      <c r="AM429" s="35">
        <v>1.4</v>
      </c>
      <c r="AN429" s="34">
        <v>1.1000000000000001</v>
      </c>
      <c r="AO429" s="34">
        <v>0.81</v>
      </c>
      <c r="AP429" s="34">
        <v>0.69</v>
      </c>
      <c r="AQ429" s="34">
        <v>0.43</v>
      </c>
      <c r="AR429" s="34">
        <v>0.45</v>
      </c>
      <c r="AS429" s="34">
        <v>0.77</v>
      </c>
      <c r="AT429" s="37"/>
    </row>
    <row r="430" spans="1:46" x14ac:dyDescent="0.25">
      <c r="A430" s="34" t="s">
        <v>22</v>
      </c>
      <c r="B430" s="34" t="s">
        <v>23</v>
      </c>
      <c r="C430" s="34">
        <v>1.56</v>
      </c>
      <c r="D430" s="34">
        <v>1.74</v>
      </c>
      <c r="E430" s="34">
        <v>1.47</v>
      </c>
      <c r="F430" s="34">
        <v>1.37</v>
      </c>
      <c r="G430" s="34">
        <v>1.29</v>
      </c>
      <c r="H430" s="34">
        <v>1.39</v>
      </c>
      <c r="I430" s="34">
        <v>1.45</v>
      </c>
      <c r="J430" s="34">
        <v>1.75</v>
      </c>
      <c r="K430" s="35">
        <v>1.93</v>
      </c>
      <c r="L430" s="34">
        <v>1.61</v>
      </c>
      <c r="M430" s="34">
        <v>1.75</v>
      </c>
      <c r="N430" s="34">
        <v>1.89</v>
      </c>
      <c r="O430" s="34">
        <v>2</v>
      </c>
      <c r="P430" s="34">
        <v>2.4700000000000002</v>
      </c>
      <c r="Q430" s="34">
        <v>2.72</v>
      </c>
      <c r="R430" s="34">
        <v>2.93</v>
      </c>
      <c r="S430" s="34">
        <v>2.77</v>
      </c>
      <c r="T430" s="34">
        <v>2.12</v>
      </c>
      <c r="U430" s="34">
        <v>2.2400000000000002</v>
      </c>
      <c r="V430" s="34">
        <v>2.0499999999999998</v>
      </c>
      <c r="W430" s="34">
        <v>1.91</v>
      </c>
      <c r="X430" s="34">
        <v>1.68</v>
      </c>
      <c r="Y430" s="35">
        <v>1.57</v>
      </c>
      <c r="Z430" s="34">
        <v>1.54</v>
      </c>
      <c r="AA430" s="34">
        <v>1.31</v>
      </c>
      <c r="AB430" s="34">
        <v>1.3</v>
      </c>
      <c r="AC430" s="34">
        <v>1.34</v>
      </c>
      <c r="AD430" s="34">
        <v>1.1000000000000001</v>
      </c>
      <c r="AE430" s="34">
        <v>1.06</v>
      </c>
      <c r="AF430" s="34">
        <v>1.1399999999999999</v>
      </c>
      <c r="AG430" s="34">
        <v>1.31</v>
      </c>
      <c r="AH430" s="34">
        <v>1.23</v>
      </c>
      <c r="AI430" s="34">
        <v>0.86</v>
      </c>
      <c r="AJ430" s="34">
        <v>0.92</v>
      </c>
      <c r="AK430" s="34">
        <v>1.05</v>
      </c>
      <c r="AL430" s="34">
        <v>0.92</v>
      </c>
      <c r="AM430" s="35">
        <v>0.6</v>
      </c>
      <c r="AN430" s="34">
        <v>0.56000000000000005</v>
      </c>
      <c r="AO430" s="34">
        <v>0.48</v>
      </c>
      <c r="AP430" s="34">
        <v>0.84</v>
      </c>
      <c r="AQ430" s="34">
        <v>0.65</v>
      </c>
      <c r="AR430" s="34">
        <v>0.94</v>
      </c>
      <c r="AS430" s="34">
        <v>0.7</v>
      </c>
      <c r="AT430" s="37"/>
    </row>
    <row r="431" spans="1:46" x14ac:dyDescent="0.25">
      <c r="A431" s="34" t="s">
        <v>24</v>
      </c>
      <c r="B431" s="34" t="s">
        <v>25</v>
      </c>
      <c r="C431" s="34">
        <v>0.12</v>
      </c>
      <c r="D431" s="34">
        <v>0.19</v>
      </c>
      <c r="E431" s="34">
        <v>0.11</v>
      </c>
      <c r="F431" s="34">
        <v>0.12</v>
      </c>
      <c r="G431" s="34">
        <v>0.08</v>
      </c>
      <c r="H431" s="34">
        <v>0.1</v>
      </c>
      <c r="I431" s="34">
        <v>0.14000000000000001</v>
      </c>
      <c r="J431" s="34">
        <v>0.28000000000000003</v>
      </c>
      <c r="K431" s="35">
        <v>0.17</v>
      </c>
      <c r="L431" s="34">
        <v>0.12</v>
      </c>
      <c r="M431" s="34">
        <v>0.36</v>
      </c>
      <c r="N431" s="34">
        <v>0.22</v>
      </c>
      <c r="O431" s="34">
        <v>0.2</v>
      </c>
      <c r="P431" s="34">
        <v>0.15</v>
      </c>
      <c r="Q431" s="34">
        <v>0.08</v>
      </c>
      <c r="R431" s="34">
        <v>0.18</v>
      </c>
      <c r="S431" s="34">
        <v>0.13</v>
      </c>
      <c r="T431" s="34">
        <v>0.17</v>
      </c>
      <c r="U431" s="34">
        <v>0.16</v>
      </c>
      <c r="V431" s="34">
        <v>0.17</v>
      </c>
      <c r="W431" s="34">
        <v>0.09</v>
      </c>
      <c r="X431" s="34">
        <v>0.08</v>
      </c>
      <c r="Y431" s="35">
        <v>0.09</v>
      </c>
      <c r="Z431" s="34">
        <v>0.13</v>
      </c>
      <c r="AA431" s="34">
        <v>0.12</v>
      </c>
      <c r="AB431" s="34">
        <v>0.22</v>
      </c>
      <c r="AC431" s="34">
        <v>0.64</v>
      </c>
      <c r="AD431" s="34">
        <v>0.77</v>
      </c>
      <c r="AE431" s="34">
        <v>0.85</v>
      </c>
      <c r="AF431" s="34">
        <v>0.9</v>
      </c>
      <c r="AG431" s="34">
        <v>1.01</v>
      </c>
      <c r="AH431" s="34">
        <v>0.67</v>
      </c>
      <c r="AI431" s="34">
        <v>0.6</v>
      </c>
      <c r="AJ431" s="34">
        <v>0.28000000000000003</v>
      </c>
      <c r="AK431" s="34">
        <v>0.31</v>
      </c>
      <c r="AL431" s="34">
        <v>0.56000000000000005</v>
      </c>
      <c r="AM431" s="35">
        <v>0.39</v>
      </c>
      <c r="AN431" s="34">
        <v>0.4</v>
      </c>
      <c r="AO431" s="34">
        <v>0.48</v>
      </c>
      <c r="AP431" s="34">
        <v>0.57999999999999996</v>
      </c>
      <c r="AQ431" s="34">
        <v>0.48</v>
      </c>
      <c r="AR431" s="34">
        <v>0.51</v>
      </c>
      <c r="AS431" s="34">
        <v>0.22</v>
      </c>
      <c r="AT431" s="37"/>
    </row>
    <row r="432" spans="1:46" x14ac:dyDescent="0.25">
      <c r="A432" s="34" t="s">
        <v>26</v>
      </c>
      <c r="B432" s="34" t="s">
        <v>27</v>
      </c>
      <c r="C432" s="34">
        <v>0.21</v>
      </c>
      <c r="D432" s="34">
        <v>0.11</v>
      </c>
      <c r="E432" s="34">
        <v>0.17</v>
      </c>
      <c r="F432" s="34">
        <v>0.14000000000000001</v>
      </c>
      <c r="G432" s="34">
        <v>0.09</v>
      </c>
      <c r="H432" s="34">
        <v>0.08</v>
      </c>
      <c r="I432" s="34">
        <v>0.18</v>
      </c>
      <c r="J432" s="34">
        <v>0.27</v>
      </c>
      <c r="K432" s="35">
        <v>0.44</v>
      </c>
      <c r="L432" s="34">
        <v>0.39</v>
      </c>
      <c r="M432" s="34">
        <v>0.25</v>
      </c>
      <c r="N432" s="34">
        <v>0.18</v>
      </c>
      <c r="O432" s="34">
        <v>0.24</v>
      </c>
      <c r="P432" s="34">
        <v>0.44</v>
      </c>
      <c r="Q432" s="34">
        <v>0.48</v>
      </c>
      <c r="R432" s="34">
        <v>0.22</v>
      </c>
      <c r="S432" s="34">
        <v>0.2</v>
      </c>
      <c r="T432" s="34">
        <v>0.22</v>
      </c>
      <c r="U432" s="34">
        <v>0.13</v>
      </c>
      <c r="V432" s="34">
        <v>0.17</v>
      </c>
      <c r="W432" s="34">
        <v>0.08</v>
      </c>
      <c r="X432" s="34">
        <v>0.06</v>
      </c>
      <c r="Y432" s="35">
        <v>0.05</v>
      </c>
      <c r="Z432" s="34">
        <v>0.04</v>
      </c>
      <c r="AA432" s="34">
        <v>0.1</v>
      </c>
      <c r="AB432" s="34">
        <v>0.09</v>
      </c>
      <c r="AC432" s="34">
        <v>0.28000000000000003</v>
      </c>
      <c r="AD432" s="34">
        <v>0.23</v>
      </c>
      <c r="AE432" s="34">
        <v>0.24</v>
      </c>
      <c r="AF432" s="34">
        <v>0.28000000000000003</v>
      </c>
      <c r="AG432" s="34">
        <v>0.23</v>
      </c>
      <c r="AH432" s="34">
        <v>0.24</v>
      </c>
      <c r="AI432" s="34">
        <v>0.11</v>
      </c>
      <c r="AJ432" s="34">
        <v>0.19</v>
      </c>
      <c r="AK432" s="34">
        <v>0.14000000000000001</v>
      </c>
      <c r="AL432" s="34">
        <v>0.28000000000000003</v>
      </c>
      <c r="AM432" s="35">
        <v>0.42</v>
      </c>
      <c r="AN432" s="34">
        <v>0.24</v>
      </c>
      <c r="AO432" s="34">
        <v>7.0000000000000007E-2</v>
      </c>
      <c r="AP432" s="34">
        <v>0.12</v>
      </c>
      <c r="AQ432" s="34">
        <v>0.12</v>
      </c>
      <c r="AR432" s="34">
        <v>0.3</v>
      </c>
      <c r="AS432" s="34">
        <v>0.12</v>
      </c>
      <c r="AT432" s="37"/>
    </row>
    <row r="433" spans="1:46" x14ac:dyDescent="0.25">
      <c r="A433" s="34" t="s">
        <v>28</v>
      </c>
      <c r="B433" s="34" t="s">
        <v>29</v>
      </c>
      <c r="C433" s="34">
        <v>0.12</v>
      </c>
      <c r="D433" s="34">
        <v>0.23</v>
      </c>
      <c r="E433" s="34">
        <v>0.24</v>
      </c>
      <c r="F433" s="34">
        <v>0.24</v>
      </c>
      <c r="G433" s="34">
        <v>0.27</v>
      </c>
      <c r="H433" s="34">
        <v>0.19</v>
      </c>
      <c r="I433" s="34">
        <v>0.28000000000000003</v>
      </c>
      <c r="J433" s="34">
        <v>0.24</v>
      </c>
      <c r="K433" s="35">
        <v>0.31</v>
      </c>
      <c r="L433" s="34">
        <v>0.21</v>
      </c>
      <c r="M433" s="34">
        <v>0.49</v>
      </c>
      <c r="N433" s="34">
        <v>0.26</v>
      </c>
      <c r="O433" s="34">
        <v>0.21</v>
      </c>
      <c r="P433" s="34">
        <v>0.22</v>
      </c>
      <c r="Q433" s="34">
        <v>0.25</v>
      </c>
      <c r="R433" s="34">
        <v>0.22</v>
      </c>
      <c r="S433" s="34">
        <v>0.23</v>
      </c>
      <c r="T433" s="34">
        <v>0.16</v>
      </c>
      <c r="U433" s="34">
        <v>0.2</v>
      </c>
      <c r="V433" s="34">
        <v>0.21</v>
      </c>
      <c r="W433" s="34">
        <v>0.15</v>
      </c>
      <c r="X433" s="34">
        <v>0.21</v>
      </c>
      <c r="Y433" s="35">
        <v>0.18</v>
      </c>
      <c r="Z433" s="34">
        <v>0.14000000000000001</v>
      </c>
      <c r="AA433" s="34">
        <v>0.1</v>
      </c>
      <c r="AB433" s="34">
        <v>0.35</v>
      </c>
      <c r="AC433" s="34">
        <v>0.61</v>
      </c>
      <c r="AD433" s="34">
        <v>0.7</v>
      </c>
      <c r="AE433" s="34">
        <v>0.43</v>
      </c>
      <c r="AF433" s="34">
        <v>0.55000000000000004</v>
      </c>
      <c r="AG433" s="34">
        <v>0.73</v>
      </c>
      <c r="AH433" s="34">
        <v>0.35</v>
      </c>
      <c r="AI433" s="34">
        <v>0.45</v>
      </c>
      <c r="AJ433" s="34">
        <v>0.56999999999999995</v>
      </c>
      <c r="AK433" s="34">
        <v>0.26</v>
      </c>
      <c r="AL433" s="34">
        <v>0.28000000000000003</v>
      </c>
      <c r="AM433" s="35">
        <v>0.28999999999999998</v>
      </c>
      <c r="AN433" s="34">
        <v>0.32</v>
      </c>
      <c r="AO433" s="34">
        <v>0.35</v>
      </c>
      <c r="AP433" s="34">
        <v>0.23</v>
      </c>
      <c r="AQ433" s="34">
        <v>0.12</v>
      </c>
      <c r="AR433" s="34">
        <v>0.09</v>
      </c>
      <c r="AS433" s="34">
        <v>0.25</v>
      </c>
      <c r="AT433" s="37"/>
    </row>
    <row r="434" spans="1:46" x14ac:dyDescent="0.25">
      <c r="A434" s="35" t="s">
        <v>30</v>
      </c>
      <c r="B434" s="35" t="s">
        <v>31</v>
      </c>
      <c r="C434" s="34">
        <v>0</v>
      </c>
      <c r="D434" s="34">
        <v>0</v>
      </c>
      <c r="E434" s="34">
        <v>0</v>
      </c>
      <c r="F434" s="34">
        <v>0</v>
      </c>
      <c r="G434" s="34">
        <v>0</v>
      </c>
      <c r="H434" s="34">
        <v>0</v>
      </c>
      <c r="I434" s="34">
        <v>0</v>
      </c>
      <c r="J434" s="34">
        <v>0</v>
      </c>
      <c r="K434" s="35">
        <v>0</v>
      </c>
      <c r="L434" s="34">
        <v>0</v>
      </c>
      <c r="M434" s="34">
        <v>0</v>
      </c>
      <c r="N434" s="34">
        <v>0</v>
      </c>
      <c r="O434" s="34">
        <v>0</v>
      </c>
      <c r="P434" s="34">
        <v>0</v>
      </c>
      <c r="Q434" s="34">
        <v>0</v>
      </c>
      <c r="R434" s="34">
        <v>0</v>
      </c>
      <c r="S434" s="34">
        <v>0</v>
      </c>
      <c r="T434" s="34">
        <v>0</v>
      </c>
      <c r="U434" s="34">
        <v>0</v>
      </c>
      <c r="V434" s="34">
        <v>0</v>
      </c>
      <c r="W434" s="34">
        <v>0</v>
      </c>
      <c r="X434" s="34">
        <v>0</v>
      </c>
      <c r="Y434" s="35">
        <v>0</v>
      </c>
      <c r="Z434" s="34">
        <v>0</v>
      </c>
      <c r="AA434" s="34">
        <v>0</v>
      </c>
      <c r="AB434" s="34">
        <v>0</v>
      </c>
      <c r="AC434" s="34">
        <v>0</v>
      </c>
      <c r="AD434" s="34">
        <v>0</v>
      </c>
      <c r="AE434" s="34">
        <v>0</v>
      </c>
      <c r="AF434" s="34">
        <v>0</v>
      </c>
      <c r="AG434" s="34">
        <v>0</v>
      </c>
      <c r="AH434" s="34">
        <v>0</v>
      </c>
      <c r="AI434" s="34">
        <v>0</v>
      </c>
      <c r="AJ434" s="34">
        <v>0</v>
      </c>
      <c r="AK434" s="34">
        <v>0</v>
      </c>
      <c r="AL434" s="34">
        <v>0</v>
      </c>
      <c r="AM434" s="35">
        <v>0</v>
      </c>
      <c r="AN434" s="34">
        <v>0</v>
      </c>
      <c r="AO434" s="34">
        <v>0</v>
      </c>
      <c r="AP434" s="34">
        <v>0</v>
      </c>
      <c r="AQ434" s="34">
        <v>0</v>
      </c>
      <c r="AR434" s="34">
        <v>0</v>
      </c>
      <c r="AS434" s="34">
        <v>0</v>
      </c>
      <c r="AT434" s="37"/>
    </row>
    <row r="435" spans="1:46" x14ac:dyDescent="0.25">
      <c r="A435" s="34" t="s">
        <v>32</v>
      </c>
      <c r="B435" s="34" t="s">
        <v>33</v>
      </c>
      <c r="C435" s="34">
        <v>0.72</v>
      </c>
      <c r="D435" s="34">
        <v>0.68</v>
      </c>
      <c r="E435" s="34">
        <v>0.57999999999999996</v>
      </c>
      <c r="F435" s="34">
        <v>0.64</v>
      </c>
      <c r="G435" s="34">
        <v>0.83</v>
      </c>
      <c r="H435" s="34">
        <v>0.88</v>
      </c>
      <c r="I435" s="34">
        <v>1.1499999999999999</v>
      </c>
      <c r="J435" s="34">
        <v>1.03</v>
      </c>
      <c r="K435" s="35">
        <v>1.05</v>
      </c>
      <c r="L435" s="34">
        <v>1.01</v>
      </c>
      <c r="M435" s="34">
        <v>0.84</v>
      </c>
      <c r="N435" s="34">
        <v>0.81</v>
      </c>
      <c r="O435" s="34">
        <v>0.69</v>
      </c>
      <c r="P435" s="34">
        <v>0.81</v>
      </c>
      <c r="Q435" s="34">
        <v>0.69</v>
      </c>
      <c r="R435" s="34">
        <v>0.82</v>
      </c>
      <c r="S435" s="34">
        <v>0.59</v>
      </c>
      <c r="T435" s="34">
        <v>0.52</v>
      </c>
      <c r="U435" s="34">
        <v>0.61</v>
      </c>
      <c r="V435" s="34">
        <v>0.48</v>
      </c>
      <c r="W435" s="34">
        <v>0.54</v>
      </c>
      <c r="X435" s="34">
        <v>0.55000000000000004</v>
      </c>
      <c r="Y435" s="35">
        <v>0.53</v>
      </c>
      <c r="Z435" s="34">
        <v>0.6</v>
      </c>
      <c r="AA435" s="34">
        <v>0.47</v>
      </c>
      <c r="AB435" s="34">
        <v>0.94</v>
      </c>
      <c r="AC435" s="34">
        <v>1</v>
      </c>
      <c r="AD435" s="34">
        <v>1.05</v>
      </c>
      <c r="AE435" s="34">
        <v>1.36</v>
      </c>
      <c r="AF435" s="34">
        <v>1.25</v>
      </c>
      <c r="AG435" s="34">
        <v>0.99</v>
      </c>
      <c r="AH435" s="34">
        <v>0.72</v>
      </c>
      <c r="AI435" s="34">
        <v>1.04</v>
      </c>
      <c r="AJ435" s="34">
        <v>1.03</v>
      </c>
      <c r="AK435" s="34">
        <v>0.86</v>
      </c>
      <c r="AL435" s="34">
        <v>0.41</v>
      </c>
      <c r="AM435" s="35">
        <v>0.92</v>
      </c>
      <c r="AN435" s="34">
        <v>0.59</v>
      </c>
      <c r="AO435" s="34">
        <v>0.89</v>
      </c>
      <c r="AP435" s="34">
        <v>0.81</v>
      </c>
      <c r="AQ435" s="34">
        <v>0.6</v>
      </c>
      <c r="AR435" s="34">
        <v>0.76</v>
      </c>
      <c r="AS435" s="34">
        <v>0.73</v>
      </c>
      <c r="AT435" s="37"/>
    </row>
    <row r="436" spans="1:46" x14ac:dyDescent="0.25">
      <c r="A436" s="34" t="s">
        <v>34</v>
      </c>
      <c r="B436" s="34" t="s">
        <v>35</v>
      </c>
      <c r="C436" s="34">
        <v>6.39</v>
      </c>
      <c r="D436" s="34">
        <v>7.19</v>
      </c>
      <c r="E436" s="34">
        <v>6.5</v>
      </c>
      <c r="F436" s="34">
        <v>6.49</v>
      </c>
      <c r="G436" s="34">
        <v>6.58</v>
      </c>
      <c r="H436" s="34">
        <v>6.71</v>
      </c>
      <c r="I436" s="34">
        <v>6.28</v>
      </c>
      <c r="J436" s="34">
        <v>6.3</v>
      </c>
      <c r="K436" s="35">
        <v>6.64</v>
      </c>
      <c r="L436" s="34">
        <v>5.8</v>
      </c>
      <c r="M436" s="34">
        <v>7.5</v>
      </c>
      <c r="N436" s="34">
        <v>8.7200000000000006</v>
      </c>
      <c r="O436" s="34">
        <v>8.09</v>
      </c>
      <c r="P436" s="34">
        <v>10.49</v>
      </c>
      <c r="Q436" s="34">
        <v>12.11</v>
      </c>
      <c r="R436" s="34">
        <v>14.28</v>
      </c>
      <c r="S436" s="34">
        <v>15.44</v>
      </c>
      <c r="T436" s="34">
        <v>16.309999999999999</v>
      </c>
      <c r="U436" s="34">
        <v>16.78</v>
      </c>
      <c r="V436" s="34">
        <v>14.31</v>
      </c>
      <c r="W436" s="34">
        <v>12.14</v>
      </c>
      <c r="X436" s="34">
        <v>10.02</v>
      </c>
      <c r="Y436" s="35">
        <v>8.11</v>
      </c>
      <c r="Z436" s="34">
        <v>7.28</v>
      </c>
      <c r="AA436" s="34">
        <v>6.3</v>
      </c>
      <c r="AB436" s="34">
        <v>4.97</v>
      </c>
      <c r="AC436" s="34">
        <v>4.18</v>
      </c>
      <c r="AD436" s="34">
        <v>2.65</v>
      </c>
      <c r="AE436" s="34">
        <v>2.5</v>
      </c>
      <c r="AF436" s="34">
        <v>3.05</v>
      </c>
      <c r="AG436" s="34">
        <v>2.65</v>
      </c>
      <c r="AH436" s="34">
        <v>3.25</v>
      </c>
      <c r="AI436" s="34">
        <v>3.91</v>
      </c>
      <c r="AJ436" s="34">
        <v>3.37</v>
      </c>
      <c r="AK436" s="34">
        <v>3.6</v>
      </c>
      <c r="AL436" s="34">
        <v>3.58</v>
      </c>
      <c r="AM436" s="35">
        <v>3.31</v>
      </c>
      <c r="AN436" s="34">
        <v>3.59</v>
      </c>
      <c r="AO436" s="34">
        <v>3.72</v>
      </c>
      <c r="AP436" s="34">
        <v>3.17</v>
      </c>
      <c r="AQ436" s="34">
        <v>2.98</v>
      </c>
      <c r="AR436" s="34">
        <v>4.4000000000000004</v>
      </c>
      <c r="AS436" s="34">
        <v>3.59</v>
      </c>
      <c r="AT436" s="37"/>
    </row>
    <row r="437" spans="1:46" x14ac:dyDescent="0.25">
      <c r="A437" s="34" t="s">
        <v>36</v>
      </c>
      <c r="B437" s="34" t="s">
        <v>37</v>
      </c>
      <c r="C437" s="34">
        <v>7.29</v>
      </c>
      <c r="D437" s="34">
        <v>5.73</v>
      </c>
      <c r="E437" s="34">
        <v>4.91</v>
      </c>
      <c r="F437" s="34">
        <v>5.15</v>
      </c>
      <c r="G437" s="34">
        <v>5.46</v>
      </c>
      <c r="H437" s="34">
        <v>5.85</v>
      </c>
      <c r="I437" s="34">
        <v>6.11</v>
      </c>
      <c r="J437" s="34">
        <v>6.04</v>
      </c>
      <c r="K437" s="35">
        <v>6.47</v>
      </c>
      <c r="L437" s="34">
        <v>5.86</v>
      </c>
      <c r="M437" s="34">
        <v>7.44</v>
      </c>
      <c r="N437" s="34">
        <v>9.1999999999999993</v>
      </c>
      <c r="O437" s="34">
        <v>8.86</v>
      </c>
      <c r="P437" s="34">
        <v>8.18</v>
      </c>
      <c r="Q437" s="34">
        <v>8.6</v>
      </c>
      <c r="R437" s="34">
        <v>9.16</v>
      </c>
      <c r="S437" s="34">
        <v>9.85</v>
      </c>
      <c r="T437" s="34">
        <v>9.1</v>
      </c>
      <c r="U437" s="34">
        <v>9.17</v>
      </c>
      <c r="V437" s="34">
        <v>10.36</v>
      </c>
      <c r="W437" s="34">
        <v>9.9600000000000009</v>
      </c>
      <c r="X437" s="34">
        <v>9.36</v>
      </c>
      <c r="Y437" s="35">
        <v>8.69</v>
      </c>
      <c r="Z437" s="34">
        <v>8.7200000000000006</v>
      </c>
      <c r="AA437" s="34">
        <v>7.72</v>
      </c>
      <c r="AB437" s="34">
        <v>8.9700000000000006</v>
      </c>
      <c r="AC437" s="34">
        <v>6.41</v>
      </c>
      <c r="AD437" s="34">
        <v>4.9400000000000004</v>
      </c>
      <c r="AE437" s="34">
        <v>4.74</v>
      </c>
      <c r="AF437" s="34">
        <v>4.7300000000000004</v>
      </c>
      <c r="AG437" s="34">
        <v>5.1100000000000003</v>
      </c>
      <c r="AH437" s="34">
        <v>6.16</v>
      </c>
      <c r="AI437" s="34">
        <v>4.87</v>
      </c>
      <c r="AJ437" s="34">
        <v>4.96</v>
      </c>
      <c r="AK437" s="34">
        <v>6.04</v>
      </c>
      <c r="AL437" s="34">
        <v>4.62</v>
      </c>
      <c r="AM437" s="35">
        <v>5.13</v>
      </c>
      <c r="AN437" s="34">
        <v>4.41</v>
      </c>
      <c r="AO437" s="34">
        <v>4.21</v>
      </c>
      <c r="AP437" s="34">
        <v>3.48</v>
      </c>
      <c r="AQ437" s="34">
        <v>4.9800000000000004</v>
      </c>
      <c r="AR437" s="34">
        <v>5.07</v>
      </c>
      <c r="AS437" s="34">
        <v>4.1100000000000003</v>
      </c>
      <c r="AT437" s="37"/>
    </row>
    <row r="438" spans="1:46" x14ac:dyDescent="0.25">
      <c r="A438" s="34" t="s">
        <v>38</v>
      </c>
      <c r="B438" s="34" t="s">
        <v>39</v>
      </c>
      <c r="C438" s="34">
        <v>0.15</v>
      </c>
      <c r="D438" s="34">
        <v>0.17</v>
      </c>
      <c r="E438" s="34">
        <v>0.09</v>
      </c>
      <c r="F438" s="34">
        <v>0.15</v>
      </c>
      <c r="G438" s="34">
        <v>0.06</v>
      </c>
      <c r="H438" s="34">
        <v>7.0000000000000007E-2</v>
      </c>
      <c r="I438" s="34">
        <v>0.06</v>
      </c>
      <c r="J438" s="34">
        <v>0.09</v>
      </c>
      <c r="K438" s="35">
        <v>0.03</v>
      </c>
      <c r="L438" s="34">
        <v>0.03</v>
      </c>
      <c r="M438" s="34">
        <v>0.04</v>
      </c>
      <c r="N438" s="34">
        <v>0.05</v>
      </c>
      <c r="O438" s="34">
        <v>7.0000000000000007E-2</v>
      </c>
      <c r="P438" s="34">
        <v>0.04</v>
      </c>
      <c r="Q438" s="34">
        <v>0.08</v>
      </c>
      <c r="R438" s="34">
        <v>0.05</v>
      </c>
      <c r="S438" s="34">
        <v>7.0000000000000007E-2</v>
      </c>
      <c r="T438" s="34">
        <v>0.03</v>
      </c>
      <c r="U438" s="34">
        <v>0.05</v>
      </c>
      <c r="V438" s="34">
        <v>0.03</v>
      </c>
      <c r="W438" s="34">
        <v>0.02</v>
      </c>
      <c r="X438" s="34">
        <v>0.01</v>
      </c>
      <c r="Y438" s="35">
        <v>0.02</v>
      </c>
      <c r="Z438" s="34">
        <v>0.05</v>
      </c>
      <c r="AA438" s="34">
        <v>0.05</v>
      </c>
      <c r="AB438" s="34">
        <v>0.06</v>
      </c>
      <c r="AC438" s="34">
        <v>0.13</v>
      </c>
      <c r="AD438" s="34">
        <v>0.16</v>
      </c>
      <c r="AE438" s="34">
        <v>0.13</v>
      </c>
      <c r="AF438" s="34">
        <v>0.24</v>
      </c>
      <c r="AG438" s="34">
        <v>0.12</v>
      </c>
      <c r="AH438" s="34">
        <v>0.14000000000000001</v>
      </c>
      <c r="AI438" s="34">
        <v>0.17</v>
      </c>
      <c r="AJ438" s="34">
        <v>0.19</v>
      </c>
      <c r="AK438" s="34">
        <v>0</v>
      </c>
      <c r="AL438" s="34">
        <v>0.1</v>
      </c>
      <c r="AM438" s="35">
        <v>0</v>
      </c>
      <c r="AN438" s="34">
        <v>0</v>
      </c>
      <c r="AO438" s="34">
        <v>0.12</v>
      </c>
      <c r="AP438" s="34">
        <v>0.2</v>
      </c>
      <c r="AQ438" s="34">
        <v>0.2</v>
      </c>
      <c r="AR438" s="34">
        <v>0.09</v>
      </c>
      <c r="AS438" s="34">
        <v>0</v>
      </c>
      <c r="AT438" s="37"/>
    </row>
    <row r="439" spans="1:46" x14ac:dyDescent="0.25">
      <c r="A439" s="34" t="s">
        <v>40</v>
      </c>
      <c r="B439" s="34" t="s">
        <v>41</v>
      </c>
      <c r="C439" s="34">
        <v>0.2</v>
      </c>
      <c r="D439" s="34">
        <v>0.08</v>
      </c>
      <c r="E439" s="34">
        <v>0.15</v>
      </c>
      <c r="F439" s="34">
        <v>0.16</v>
      </c>
      <c r="G439" s="34">
        <v>0.14000000000000001</v>
      </c>
      <c r="H439" s="34">
        <v>0.21</v>
      </c>
      <c r="I439" s="34">
        <v>0.24</v>
      </c>
      <c r="J439" s="34">
        <v>0.14000000000000001</v>
      </c>
      <c r="K439" s="35">
        <v>0.17</v>
      </c>
      <c r="L439" s="34">
        <v>0.16</v>
      </c>
      <c r="M439" s="34">
        <v>0.14000000000000001</v>
      </c>
      <c r="N439" s="34">
        <v>0.17</v>
      </c>
      <c r="O439" s="34">
        <v>0.26</v>
      </c>
      <c r="P439" s="34">
        <v>0.24</v>
      </c>
      <c r="Q439" s="34">
        <v>0.25</v>
      </c>
      <c r="R439" s="34">
        <v>0.16</v>
      </c>
      <c r="S439" s="34">
        <v>0.12</v>
      </c>
      <c r="T439" s="34">
        <v>0.1</v>
      </c>
      <c r="U439" s="34">
        <v>0.06</v>
      </c>
      <c r="V439" s="34">
        <v>0.11</v>
      </c>
      <c r="W439" s="34">
        <v>0.06</v>
      </c>
      <c r="X439" s="34">
        <v>0.09</v>
      </c>
      <c r="Y439" s="35">
        <v>0.05</v>
      </c>
      <c r="Z439" s="34">
        <v>7.0000000000000007E-2</v>
      </c>
      <c r="AA439" s="34">
        <v>0.13</v>
      </c>
      <c r="AB439" s="34">
        <v>0.08</v>
      </c>
      <c r="AC439" s="34">
        <v>0.32</v>
      </c>
      <c r="AD439" s="34">
        <v>0.48</v>
      </c>
      <c r="AE439" s="34">
        <v>0.66</v>
      </c>
      <c r="AF439" s="34">
        <v>0.66</v>
      </c>
      <c r="AG439" s="34">
        <v>0.71</v>
      </c>
      <c r="AH439" s="34">
        <v>0.41</v>
      </c>
      <c r="AI439" s="34">
        <v>0.65</v>
      </c>
      <c r="AJ439" s="34">
        <v>0.34</v>
      </c>
      <c r="AK439" s="34">
        <v>0.38</v>
      </c>
      <c r="AL439" s="34">
        <v>0.1</v>
      </c>
      <c r="AM439" s="35">
        <v>0.37</v>
      </c>
      <c r="AN439" s="34">
        <v>0.18</v>
      </c>
      <c r="AO439" s="34">
        <v>0.22</v>
      </c>
      <c r="AP439" s="34">
        <v>0.3</v>
      </c>
      <c r="AQ439" s="34">
        <v>0.27</v>
      </c>
      <c r="AR439" s="34">
        <v>0.48</v>
      </c>
      <c r="AS439" s="34">
        <v>0.22</v>
      </c>
      <c r="AT439" s="37"/>
    </row>
    <row r="440" spans="1:46" x14ac:dyDescent="0.25">
      <c r="A440" s="34" t="s">
        <v>42</v>
      </c>
      <c r="B440" s="34" t="s">
        <v>43</v>
      </c>
      <c r="C440" s="34">
        <v>4.79</v>
      </c>
      <c r="D440" s="34">
        <v>2.71</v>
      </c>
      <c r="E440" s="34">
        <v>4.0999999999999996</v>
      </c>
      <c r="F440" s="34">
        <v>4.26</v>
      </c>
      <c r="G440" s="34">
        <v>4.6100000000000003</v>
      </c>
      <c r="H440" s="34">
        <v>4.17</v>
      </c>
      <c r="I440" s="34">
        <v>3.84</v>
      </c>
      <c r="J440" s="34">
        <v>3.76</v>
      </c>
      <c r="K440" s="35">
        <v>3.56</v>
      </c>
      <c r="L440" s="34">
        <v>3.83</v>
      </c>
      <c r="M440" s="34">
        <v>3.62</v>
      </c>
      <c r="N440" s="34">
        <v>3.29</v>
      </c>
      <c r="O440" s="34">
        <v>3.51</v>
      </c>
      <c r="P440" s="34">
        <v>3.37</v>
      </c>
      <c r="Q440" s="34">
        <v>3.11</v>
      </c>
      <c r="R440" s="34">
        <v>3.01</v>
      </c>
      <c r="S440" s="34">
        <v>2.44</v>
      </c>
      <c r="T440" s="34">
        <v>1.99</v>
      </c>
      <c r="U440" s="34">
        <v>1.73</v>
      </c>
      <c r="V440" s="34">
        <v>1.91</v>
      </c>
      <c r="W440" s="34">
        <v>1.88</v>
      </c>
      <c r="X440" s="34">
        <v>2.1</v>
      </c>
      <c r="Y440" s="35">
        <v>2.15</v>
      </c>
      <c r="Z440" s="34">
        <v>2.25</v>
      </c>
      <c r="AA440" s="34">
        <v>4.3099999999999996</v>
      </c>
      <c r="AB440" s="34">
        <v>4.59</v>
      </c>
      <c r="AC440" s="34">
        <v>5.0999999999999996</v>
      </c>
      <c r="AD440" s="34">
        <v>6.81</v>
      </c>
      <c r="AE440" s="34">
        <v>6.08</v>
      </c>
      <c r="AF440" s="34">
        <v>7.65</v>
      </c>
      <c r="AG440" s="34">
        <v>6.3</v>
      </c>
      <c r="AH440" s="34">
        <v>7.88</v>
      </c>
      <c r="AI440" s="34">
        <v>7.25</v>
      </c>
      <c r="AJ440" s="34">
        <v>6.57</v>
      </c>
      <c r="AK440" s="34">
        <v>7.12</v>
      </c>
      <c r="AL440" s="34">
        <v>6.71</v>
      </c>
      <c r="AM440" s="35">
        <v>7.81</v>
      </c>
      <c r="AN440" s="34">
        <v>6.79</v>
      </c>
      <c r="AO440" s="34">
        <v>4.59</v>
      </c>
      <c r="AP440" s="34">
        <v>5.29</v>
      </c>
      <c r="AQ440" s="34">
        <v>5.34</v>
      </c>
      <c r="AR440" s="34">
        <v>4.9800000000000004</v>
      </c>
      <c r="AS440" s="34">
        <v>5.26</v>
      </c>
      <c r="AT440" s="37"/>
    </row>
    <row r="441" spans="1:46" x14ac:dyDescent="0.25">
      <c r="K441" s="36"/>
      <c r="Y441" s="36"/>
      <c r="AM441" s="36"/>
      <c r="AT441" s="37"/>
    </row>
    <row r="442" spans="1:46" x14ac:dyDescent="0.25">
      <c r="A442" s="34" t="s">
        <v>2</v>
      </c>
      <c r="B442" s="34" t="s">
        <v>3</v>
      </c>
      <c r="C442" s="34">
        <v>26.46</v>
      </c>
      <c r="D442" s="34">
        <v>28.43</v>
      </c>
      <c r="E442" s="34">
        <v>33.72</v>
      </c>
      <c r="F442" s="34">
        <v>30.87</v>
      </c>
      <c r="G442" s="34">
        <v>29.44</v>
      </c>
      <c r="H442" s="34">
        <v>29.5</v>
      </c>
      <c r="I442" s="34">
        <v>29.9</v>
      </c>
      <c r="J442" s="34">
        <v>30.15</v>
      </c>
      <c r="K442" s="35">
        <v>31.2</v>
      </c>
      <c r="L442" s="34">
        <v>30.27</v>
      </c>
      <c r="M442" s="34">
        <v>33.53</v>
      </c>
      <c r="N442" s="34">
        <v>30.44</v>
      </c>
      <c r="O442" s="34">
        <v>28.9</v>
      </c>
      <c r="P442" s="34">
        <v>27.81</v>
      </c>
      <c r="Q442" s="34">
        <v>28.4</v>
      </c>
      <c r="R442" s="34">
        <v>27.06</v>
      </c>
      <c r="S442" s="34">
        <v>26.9</v>
      </c>
      <c r="T442" s="34">
        <v>24.14</v>
      </c>
      <c r="U442" s="34">
        <v>23.78</v>
      </c>
      <c r="V442" s="34">
        <v>27.76</v>
      </c>
      <c r="W442" s="34">
        <v>30.35</v>
      </c>
      <c r="X442" s="34">
        <v>32.6</v>
      </c>
      <c r="Y442" s="35">
        <v>33.479999999999997</v>
      </c>
      <c r="Z442" s="34">
        <v>33.39</v>
      </c>
      <c r="AA442" s="34">
        <v>31.69</v>
      </c>
      <c r="AB442" s="34">
        <v>22.55</v>
      </c>
      <c r="AC442" s="34">
        <v>16.170000000000002</v>
      </c>
      <c r="AD442" s="34">
        <v>12.66</v>
      </c>
      <c r="AE442" s="34">
        <v>11.36</v>
      </c>
      <c r="AF442" s="34">
        <v>11.72</v>
      </c>
      <c r="AG442" s="34">
        <v>12.27</v>
      </c>
      <c r="AH442" s="34">
        <v>11.73</v>
      </c>
      <c r="AI442" s="34">
        <v>14.11</v>
      </c>
      <c r="AJ442" s="34">
        <v>18.16</v>
      </c>
      <c r="AK442" s="34">
        <v>20.86</v>
      </c>
      <c r="AL442" s="34">
        <v>20.3</v>
      </c>
      <c r="AM442" s="35">
        <v>19.91</v>
      </c>
      <c r="AN442" s="34">
        <v>16.920000000000002</v>
      </c>
      <c r="AO442" s="34">
        <v>16.28</v>
      </c>
      <c r="AP442" s="34">
        <v>14.06</v>
      </c>
      <c r="AQ442" s="34">
        <v>16.53</v>
      </c>
      <c r="AR442" s="34">
        <v>17.989999999999998</v>
      </c>
      <c r="AS442" s="34">
        <v>17.760000000000002</v>
      </c>
      <c r="AT442" s="37"/>
    </row>
    <row r="443" spans="1:46" x14ac:dyDescent="0.25">
      <c r="A443" s="35" t="s">
        <v>4</v>
      </c>
      <c r="B443" s="35" t="s">
        <v>5</v>
      </c>
      <c r="C443" s="34">
        <v>0</v>
      </c>
      <c r="D443" s="34">
        <v>0</v>
      </c>
      <c r="E443" s="34">
        <v>0</v>
      </c>
      <c r="F443" s="34">
        <v>0</v>
      </c>
      <c r="G443" s="34">
        <v>0</v>
      </c>
      <c r="H443" s="34">
        <v>0</v>
      </c>
      <c r="I443" s="34">
        <v>0</v>
      </c>
      <c r="J443" s="34">
        <v>0</v>
      </c>
      <c r="K443" s="35">
        <v>0</v>
      </c>
      <c r="L443" s="34">
        <v>0</v>
      </c>
      <c r="M443" s="34">
        <v>0</v>
      </c>
      <c r="N443" s="34">
        <v>0</v>
      </c>
      <c r="O443" s="34">
        <v>0</v>
      </c>
      <c r="P443" s="34">
        <v>0</v>
      </c>
      <c r="Q443" s="34">
        <v>0</v>
      </c>
      <c r="R443" s="34">
        <v>0</v>
      </c>
      <c r="S443" s="34">
        <v>0</v>
      </c>
      <c r="T443" s="34">
        <v>0</v>
      </c>
      <c r="U443" s="34">
        <v>0</v>
      </c>
      <c r="V443" s="34">
        <v>0</v>
      </c>
      <c r="W443" s="34">
        <v>0</v>
      </c>
      <c r="X443" s="34">
        <v>0</v>
      </c>
      <c r="Y443" s="35">
        <v>0</v>
      </c>
      <c r="Z443" s="34">
        <v>0</v>
      </c>
      <c r="AA443" s="34">
        <v>0</v>
      </c>
      <c r="AB443" s="34">
        <v>0</v>
      </c>
      <c r="AC443" s="34">
        <v>0</v>
      </c>
      <c r="AD443" s="34">
        <v>0</v>
      </c>
      <c r="AE443" s="34">
        <v>0</v>
      </c>
      <c r="AF443" s="34">
        <v>0</v>
      </c>
      <c r="AG443" s="34">
        <v>0</v>
      </c>
      <c r="AH443" s="34">
        <v>0</v>
      </c>
      <c r="AI443" s="34">
        <v>0</v>
      </c>
      <c r="AJ443" s="34">
        <v>0</v>
      </c>
      <c r="AK443" s="34">
        <v>0</v>
      </c>
      <c r="AL443" s="34">
        <v>0</v>
      </c>
      <c r="AM443" s="35">
        <v>0</v>
      </c>
      <c r="AN443" s="34">
        <v>0</v>
      </c>
      <c r="AO443" s="34">
        <v>0</v>
      </c>
      <c r="AP443" s="34">
        <v>0</v>
      </c>
      <c r="AQ443" s="34">
        <v>0</v>
      </c>
      <c r="AR443" s="34">
        <v>0</v>
      </c>
      <c r="AS443" s="34">
        <v>0</v>
      </c>
      <c r="AT443" s="37"/>
    </row>
    <row r="444" spans="1:46" x14ac:dyDescent="0.25">
      <c r="A444" s="34" t="s">
        <v>6</v>
      </c>
      <c r="B444" s="34" t="s">
        <v>7</v>
      </c>
      <c r="C444" s="34">
        <v>6.97</v>
      </c>
      <c r="D444" s="34">
        <v>8.56</v>
      </c>
      <c r="E444" s="34">
        <v>7.93</v>
      </c>
      <c r="F444" s="34">
        <v>7.35</v>
      </c>
      <c r="G444" s="34">
        <v>6.17</v>
      </c>
      <c r="H444" s="34">
        <v>6.48</v>
      </c>
      <c r="I444" s="34">
        <v>6.15</v>
      </c>
      <c r="J444" s="34">
        <v>5.79</v>
      </c>
      <c r="K444" s="35">
        <v>6.9</v>
      </c>
      <c r="L444" s="34">
        <v>6.38</v>
      </c>
      <c r="M444" s="34">
        <v>8.41</v>
      </c>
      <c r="N444" s="34">
        <v>7.91</v>
      </c>
      <c r="O444" s="34">
        <v>7.48</v>
      </c>
      <c r="P444" s="34">
        <v>7.64</v>
      </c>
      <c r="Q444" s="34">
        <v>8.7100000000000009</v>
      </c>
      <c r="R444" s="34">
        <v>11.55</v>
      </c>
      <c r="S444" s="34">
        <v>14.59</v>
      </c>
      <c r="T444" s="34">
        <v>21.49</v>
      </c>
      <c r="U444" s="34">
        <v>19.88</v>
      </c>
      <c r="V444" s="34">
        <v>15.58</v>
      </c>
      <c r="W444" s="34">
        <v>14.33</v>
      </c>
      <c r="X444" s="34">
        <v>14.22</v>
      </c>
      <c r="Y444" s="35">
        <v>13.98</v>
      </c>
      <c r="Z444" s="34">
        <v>13.52</v>
      </c>
      <c r="AA444" s="34">
        <v>10</v>
      </c>
      <c r="AB444" s="34">
        <v>6.84</v>
      </c>
      <c r="AC444" s="34">
        <v>4.41</v>
      </c>
      <c r="AD444" s="34">
        <v>3.32</v>
      </c>
      <c r="AE444" s="34">
        <v>3.42</v>
      </c>
      <c r="AF444" s="34">
        <v>3.49</v>
      </c>
      <c r="AG444" s="34">
        <v>3.73</v>
      </c>
      <c r="AH444" s="34">
        <v>3.2</v>
      </c>
      <c r="AI444" s="34">
        <v>4.22</v>
      </c>
      <c r="AJ444" s="34">
        <v>5.36</v>
      </c>
      <c r="AK444" s="34">
        <v>6.29</v>
      </c>
      <c r="AL444" s="34">
        <v>5.95</v>
      </c>
      <c r="AM444" s="35">
        <v>5.24</v>
      </c>
      <c r="AN444" s="34">
        <v>4.71</v>
      </c>
      <c r="AO444" s="34">
        <v>3.89</v>
      </c>
      <c r="AP444" s="34">
        <v>3.17</v>
      </c>
      <c r="AQ444" s="34">
        <v>4.3</v>
      </c>
      <c r="AR444" s="34">
        <v>5.16</v>
      </c>
      <c r="AS444" s="34">
        <v>4.5</v>
      </c>
      <c r="AT444" s="37"/>
    </row>
    <row r="445" spans="1:46" x14ac:dyDescent="0.25">
      <c r="A445" s="34" t="s">
        <v>8</v>
      </c>
      <c r="B445" s="34" t="s">
        <v>9</v>
      </c>
      <c r="C445" s="34">
        <v>1.17</v>
      </c>
      <c r="D445" s="34">
        <v>1.27</v>
      </c>
      <c r="E445" s="34">
        <v>1.53</v>
      </c>
      <c r="F445" s="34">
        <v>0.99</v>
      </c>
      <c r="G445" s="34">
        <v>1</v>
      </c>
      <c r="H445" s="34">
        <v>1.24</v>
      </c>
      <c r="I445" s="34">
        <v>1.24</v>
      </c>
      <c r="J445" s="34">
        <v>1.33</v>
      </c>
      <c r="K445" s="35">
        <v>1.42</v>
      </c>
      <c r="L445" s="34">
        <v>1.25</v>
      </c>
      <c r="M445" s="34">
        <v>1.17</v>
      </c>
      <c r="N445" s="34">
        <v>1.05</v>
      </c>
      <c r="O445" s="34">
        <v>1.1399999999999999</v>
      </c>
      <c r="P445" s="34">
        <v>1.1000000000000001</v>
      </c>
      <c r="Q445" s="34">
        <v>0.95</v>
      </c>
      <c r="R445" s="34">
        <v>1.1000000000000001</v>
      </c>
      <c r="S445" s="34">
        <v>1.34</v>
      </c>
      <c r="T445" s="34">
        <v>1.46</v>
      </c>
      <c r="U445" s="34">
        <v>1.8</v>
      </c>
      <c r="V445" s="34">
        <v>2.4900000000000002</v>
      </c>
      <c r="W445" s="34">
        <v>2.21</v>
      </c>
      <c r="X445" s="34">
        <v>2.2400000000000002</v>
      </c>
      <c r="Y445" s="35">
        <v>2.42</v>
      </c>
      <c r="Z445" s="34">
        <v>2.46</v>
      </c>
      <c r="AA445" s="34">
        <v>2.5099999999999998</v>
      </c>
      <c r="AB445" s="34">
        <v>1.78</v>
      </c>
      <c r="AC445" s="34">
        <v>1.26</v>
      </c>
      <c r="AD445" s="34">
        <v>0.94</v>
      </c>
      <c r="AE445" s="34">
        <v>0.71</v>
      </c>
      <c r="AF445" s="34">
        <v>0.93</v>
      </c>
      <c r="AG445" s="34">
        <v>1.1399999999999999</v>
      </c>
      <c r="AH445" s="34">
        <v>0.57999999999999996</v>
      </c>
      <c r="AI445" s="34">
        <v>0.79</v>
      </c>
      <c r="AJ445" s="34">
        <v>0.78</v>
      </c>
      <c r="AK445" s="34">
        <v>1</v>
      </c>
      <c r="AL445" s="34">
        <v>0.86</v>
      </c>
      <c r="AM445" s="35">
        <v>1.17</v>
      </c>
      <c r="AN445" s="34">
        <v>0.9</v>
      </c>
      <c r="AO445" s="34">
        <v>0.63</v>
      </c>
      <c r="AP445" s="34">
        <v>0.42</v>
      </c>
      <c r="AQ445" s="34">
        <v>0.6</v>
      </c>
      <c r="AR445" s="34">
        <v>0.72</v>
      </c>
      <c r="AS445" s="34">
        <v>0.72</v>
      </c>
      <c r="AT445" s="37"/>
    </row>
    <row r="446" spans="1:46" x14ac:dyDescent="0.25">
      <c r="A446" s="34" t="s">
        <v>10</v>
      </c>
      <c r="B446" s="34" t="s">
        <v>11</v>
      </c>
      <c r="C446" s="34">
        <v>0.27</v>
      </c>
      <c r="D446" s="34">
        <v>0.39</v>
      </c>
      <c r="E446" s="34">
        <v>0.32</v>
      </c>
      <c r="F446" s="34">
        <v>0.34</v>
      </c>
      <c r="G446" s="34">
        <v>0.28999999999999998</v>
      </c>
      <c r="H446" s="34">
        <v>0.3</v>
      </c>
      <c r="I446" s="34">
        <v>0.44</v>
      </c>
      <c r="J446" s="34">
        <v>0.54</v>
      </c>
      <c r="K446" s="35">
        <v>0.56000000000000005</v>
      </c>
      <c r="L446" s="34">
        <v>0.52</v>
      </c>
      <c r="M446" s="34">
        <v>0.49</v>
      </c>
      <c r="N446" s="34">
        <v>0.47</v>
      </c>
      <c r="O446" s="34">
        <v>0.42</v>
      </c>
      <c r="P446" s="34">
        <v>0.35</v>
      </c>
      <c r="Q446" s="34">
        <v>0.38</v>
      </c>
      <c r="R446" s="34">
        <v>0.59</v>
      </c>
      <c r="S446" s="34">
        <v>0.34</v>
      </c>
      <c r="T446" s="34">
        <v>0.28999999999999998</v>
      </c>
      <c r="U446" s="34">
        <v>0.24</v>
      </c>
      <c r="V446" s="34">
        <v>0.21</v>
      </c>
      <c r="W446" s="34">
        <v>0.22</v>
      </c>
      <c r="X446" s="34">
        <v>0.18</v>
      </c>
      <c r="Y446" s="35">
        <v>0.18</v>
      </c>
      <c r="Z446" s="34">
        <v>0.2</v>
      </c>
      <c r="AA446" s="34">
        <v>0.32</v>
      </c>
      <c r="AB446" s="34">
        <v>0.26</v>
      </c>
      <c r="AC446" s="34">
        <v>0.45</v>
      </c>
      <c r="AD446" s="34">
        <v>0.55000000000000004</v>
      </c>
      <c r="AE446" s="34">
        <v>0.53</v>
      </c>
      <c r="AF446" s="34">
        <v>0.63</v>
      </c>
      <c r="AG446" s="34">
        <v>0.6</v>
      </c>
      <c r="AH446" s="34">
        <v>0.52</v>
      </c>
      <c r="AI446" s="34">
        <v>0.51</v>
      </c>
      <c r="AJ446" s="34">
        <v>0.84</v>
      </c>
      <c r="AK446" s="34">
        <v>0.63</v>
      </c>
      <c r="AL446" s="34">
        <v>0.79</v>
      </c>
      <c r="AM446" s="35">
        <v>0.62</v>
      </c>
      <c r="AN446" s="34">
        <v>0.38</v>
      </c>
      <c r="AO446" s="34">
        <v>0.2</v>
      </c>
      <c r="AP446" s="34">
        <v>0.82</v>
      </c>
      <c r="AQ446" s="34">
        <v>1.17</v>
      </c>
      <c r="AR446" s="34">
        <v>0.61</v>
      </c>
      <c r="AS446" s="34">
        <v>0.82</v>
      </c>
      <c r="AT446" s="37"/>
    </row>
    <row r="447" spans="1:46" x14ac:dyDescent="0.25">
      <c r="A447" s="34" t="s">
        <v>12</v>
      </c>
      <c r="B447" s="34" t="s">
        <v>13</v>
      </c>
      <c r="C447" s="34">
        <v>9.11</v>
      </c>
      <c r="D447" s="34">
        <v>8.91</v>
      </c>
      <c r="E447" s="34">
        <v>8.26</v>
      </c>
      <c r="F447" s="34">
        <v>8.35</v>
      </c>
      <c r="G447" s="34">
        <v>8.09</v>
      </c>
      <c r="H447" s="34">
        <v>8.34</v>
      </c>
      <c r="I447" s="34">
        <v>8.44</v>
      </c>
      <c r="J447" s="34">
        <v>8.0299999999999994</v>
      </c>
      <c r="K447" s="35">
        <v>9.1</v>
      </c>
      <c r="L447" s="34">
        <v>8.4600000000000009</v>
      </c>
      <c r="M447" s="34">
        <v>9.0399999999999991</v>
      </c>
      <c r="N447" s="34">
        <v>10.95</v>
      </c>
      <c r="O447" s="34">
        <v>10.42</v>
      </c>
      <c r="P447" s="34">
        <v>11.24</v>
      </c>
      <c r="Q447" s="34">
        <v>13.05</v>
      </c>
      <c r="R447" s="34">
        <v>12.43</v>
      </c>
      <c r="S447" s="34">
        <v>11</v>
      </c>
      <c r="T447" s="34">
        <v>9.31</v>
      </c>
      <c r="U447" s="34">
        <v>10.69</v>
      </c>
      <c r="V447" s="34">
        <v>14.1</v>
      </c>
      <c r="W447" s="34">
        <v>14.13</v>
      </c>
      <c r="X447" s="34">
        <v>13.53</v>
      </c>
      <c r="Y447" s="35">
        <v>13.48</v>
      </c>
      <c r="Z447" s="34">
        <v>13.73</v>
      </c>
      <c r="AA447" s="34">
        <v>13.68</v>
      </c>
      <c r="AB447" s="34">
        <v>9.9700000000000006</v>
      </c>
      <c r="AC447" s="34">
        <v>7.05</v>
      </c>
      <c r="AD447" s="34">
        <v>5.1100000000000003</v>
      </c>
      <c r="AE447" s="34">
        <v>4.25</v>
      </c>
      <c r="AF447" s="34">
        <v>4.3099999999999996</v>
      </c>
      <c r="AG447" s="34">
        <v>4.1900000000000004</v>
      </c>
      <c r="AH447" s="34">
        <v>3.87</v>
      </c>
      <c r="AI447" s="34">
        <v>4.2</v>
      </c>
      <c r="AJ447" s="34">
        <v>4.75</v>
      </c>
      <c r="AK447" s="34">
        <v>5.18</v>
      </c>
      <c r="AL447" s="34">
        <v>4.82</v>
      </c>
      <c r="AM447" s="35">
        <v>5.51</v>
      </c>
      <c r="AN447" s="34">
        <v>4.46</v>
      </c>
      <c r="AO447" s="34">
        <v>4.57</v>
      </c>
      <c r="AP447" s="34">
        <v>4.4000000000000004</v>
      </c>
      <c r="AQ447" s="34">
        <v>4.47</v>
      </c>
      <c r="AR447" s="34">
        <v>5.16</v>
      </c>
      <c r="AS447" s="34">
        <v>5.1100000000000003</v>
      </c>
      <c r="AT447" s="37"/>
    </row>
    <row r="448" spans="1:46" x14ac:dyDescent="0.25">
      <c r="A448" s="34" t="s">
        <v>14</v>
      </c>
      <c r="B448" s="34" t="s">
        <v>15</v>
      </c>
      <c r="C448" s="34">
        <v>0.93</v>
      </c>
      <c r="D448" s="34">
        <v>1.36</v>
      </c>
      <c r="E448" s="34">
        <v>1.04</v>
      </c>
      <c r="F448" s="34">
        <v>0.92</v>
      </c>
      <c r="G448" s="34">
        <v>0.94</v>
      </c>
      <c r="H448" s="34">
        <v>0.92</v>
      </c>
      <c r="I448" s="34">
        <v>1.01</v>
      </c>
      <c r="J448" s="34">
        <v>1.1399999999999999</v>
      </c>
      <c r="K448" s="35">
        <v>1.24</v>
      </c>
      <c r="L448" s="34">
        <v>1.24</v>
      </c>
      <c r="M448" s="34">
        <v>1.1000000000000001</v>
      </c>
      <c r="N448" s="34">
        <v>1.24</v>
      </c>
      <c r="O448" s="34">
        <v>1.03</v>
      </c>
      <c r="P448" s="34">
        <v>1.17</v>
      </c>
      <c r="Q448" s="34">
        <v>1.06</v>
      </c>
      <c r="R448" s="34">
        <v>1.18</v>
      </c>
      <c r="S448" s="34">
        <v>1.18</v>
      </c>
      <c r="T448" s="34">
        <v>1.01</v>
      </c>
      <c r="U448" s="34">
        <v>1.22</v>
      </c>
      <c r="V448" s="34">
        <v>1.37</v>
      </c>
      <c r="W448" s="34">
        <v>1.58</v>
      </c>
      <c r="X448" s="34">
        <v>1.65</v>
      </c>
      <c r="Y448" s="35">
        <v>1.36</v>
      </c>
      <c r="Z448" s="34">
        <v>1.67</v>
      </c>
      <c r="AA448" s="34">
        <v>1.89</v>
      </c>
      <c r="AB448" s="34">
        <v>1.62</v>
      </c>
      <c r="AC448" s="34">
        <v>1.23</v>
      </c>
      <c r="AD448" s="34">
        <v>0.76</v>
      </c>
      <c r="AE448" s="34">
        <v>1.0900000000000001</v>
      </c>
      <c r="AF448" s="34">
        <v>0.92</v>
      </c>
      <c r="AG448" s="34">
        <v>0.72</v>
      </c>
      <c r="AH448" s="34">
        <v>0.68</v>
      </c>
      <c r="AI448" s="34">
        <v>0.63</v>
      </c>
      <c r="AJ448" s="34">
        <v>0.76</v>
      </c>
      <c r="AK448" s="34">
        <v>0.93</v>
      </c>
      <c r="AL448" s="34">
        <v>0.43</v>
      </c>
      <c r="AM448" s="35">
        <v>0.45</v>
      </c>
      <c r="AN448" s="34">
        <v>0.41</v>
      </c>
      <c r="AO448" s="34">
        <v>0.34</v>
      </c>
      <c r="AP448" s="34">
        <v>0.82</v>
      </c>
      <c r="AQ448" s="34">
        <v>0.63</v>
      </c>
      <c r="AR448" s="34">
        <v>0.69</v>
      </c>
      <c r="AS448" s="34">
        <v>0.49</v>
      </c>
      <c r="AT448" s="37"/>
    </row>
    <row r="449" spans="1:46" x14ac:dyDescent="0.25">
      <c r="A449" s="34" t="s">
        <v>16</v>
      </c>
      <c r="B449" s="34" t="s">
        <v>17</v>
      </c>
      <c r="C449" s="34">
        <v>0.47</v>
      </c>
      <c r="D449" s="34">
        <v>0.89</v>
      </c>
      <c r="E449" s="34">
        <v>0.86</v>
      </c>
      <c r="F449" s="34">
        <v>0.5</v>
      </c>
      <c r="G449" s="34">
        <v>0.56000000000000005</v>
      </c>
      <c r="H449" s="34">
        <v>0.63</v>
      </c>
      <c r="I449" s="34">
        <v>0.9</v>
      </c>
      <c r="J449" s="34">
        <v>1.0900000000000001</v>
      </c>
      <c r="K449" s="35">
        <v>1.1599999999999999</v>
      </c>
      <c r="L449" s="34">
        <v>0.95</v>
      </c>
      <c r="M449" s="34">
        <v>0.99</v>
      </c>
      <c r="N449" s="34">
        <v>1.1299999999999999</v>
      </c>
      <c r="O449" s="34">
        <v>0.66</v>
      </c>
      <c r="P449" s="34">
        <v>0.56000000000000005</v>
      </c>
      <c r="Q449" s="34">
        <v>0.28999999999999998</v>
      </c>
      <c r="R449" s="34">
        <v>0.25</v>
      </c>
      <c r="S449" s="34">
        <v>0.19</v>
      </c>
      <c r="T449" s="34">
        <v>0.08</v>
      </c>
      <c r="U449" s="34">
        <v>0.13</v>
      </c>
      <c r="V449" s="34">
        <v>0.21</v>
      </c>
      <c r="W449" s="34">
        <v>0.22</v>
      </c>
      <c r="X449" s="34">
        <v>0.25</v>
      </c>
      <c r="Y449" s="35">
        <v>0.28999999999999998</v>
      </c>
      <c r="Z449" s="34">
        <v>0.28000000000000003</v>
      </c>
      <c r="AA449" s="34">
        <v>0.32</v>
      </c>
      <c r="AB449" s="34">
        <v>0.43</v>
      </c>
      <c r="AC449" s="34">
        <v>0.86</v>
      </c>
      <c r="AD449" s="34">
        <v>1.23</v>
      </c>
      <c r="AE449" s="34">
        <v>1.43</v>
      </c>
      <c r="AF449" s="34">
        <v>1.4</v>
      </c>
      <c r="AG449" s="34">
        <v>1.48</v>
      </c>
      <c r="AH449" s="34">
        <v>0.91</v>
      </c>
      <c r="AI449" s="34">
        <v>1.17</v>
      </c>
      <c r="AJ449" s="34">
        <v>1.77</v>
      </c>
      <c r="AK449" s="34">
        <v>1.98</v>
      </c>
      <c r="AL449" s="34">
        <v>1.6</v>
      </c>
      <c r="AM449" s="35">
        <v>1.74</v>
      </c>
      <c r="AN449" s="34">
        <v>1.33</v>
      </c>
      <c r="AO449" s="34">
        <v>1.1299999999999999</v>
      </c>
      <c r="AP449" s="34">
        <v>1.1299999999999999</v>
      </c>
      <c r="AQ449" s="34">
        <v>1.78</v>
      </c>
      <c r="AR449" s="34">
        <v>1.23</v>
      </c>
      <c r="AS449" s="34">
        <v>1.1499999999999999</v>
      </c>
      <c r="AT449" s="37"/>
    </row>
    <row r="450" spans="1:46" x14ac:dyDescent="0.25">
      <c r="A450" s="34" t="s">
        <v>18</v>
      </c>
      <c r="B450" s="34" t="s">
        <v>19</v>
      </c>
      <c r="C450" s="34">
        <v>0.37</v>
      </c>
      <c r="D450" s="34">
        <v>0.59</v>
      </c>
      <c r="E450" s="34">
        <v>0.39</v>
      </c>
      <c r="F450" s="34">
        <v>0.47</v>
      </c>
      <c r="G450" s="34">
        <v>0.4</v>
      </c>
      <c r="H450" s="34">
        <v>0.53</v>
      </c>
      <c r="I450" s="34">
        <v>0.76</v>
      </c>
      <c r="J450" s="34">
        <v>0.78</v>
      </c>
      <c r="K450" s="35">
        <v>0.76</v>
      </c>
      <c r="L450" s="34">
        <v>0.76</v>
      </c>
      <c r="M450" s="34">
        <v>0.51</v>
      </c>
      <c r="N450" s="34">
        <v>0.28999999999999998</v>
      </c>
      <c r="O450" s="34">
        <v>0.36</v>
      </c>
      <c r="P450" s="34">
        <v>0.48</v>
      </c>
      <c r="Q450" s="34">
        <v>0.79</v>
      </c>
      <c r="R450" s="34">
        <v>0.23</v>
      </c>
      <c r="S450" s="34">
        <v>0.14000000000000001</v>
      </c>
      <c r="T450" s="34">
        <v>0.1</v>
      </c>
      <c r="U450" s="34">
        <v>0.1</v>
      </c>
      <c r="V450" s="34">
        <v>0.18</v>
      </c>
      <c r="W450" s="34">
        <v>0.18</v>
      </c>
      <c r="X450" s="34">
        <v>0.25</v>
      </c>
      <c r="Y450" s="35">
        <v>0.25</v>
      </c>
      <c r="Z450" s="34">
        <v>0.2</v>
      </c>
      <c r="AA450" s="34">
        <v>0.22</v>
      </c>
      <c r="AB450" s="34">
        <v>0.43</v>
      </c>
      <c r="AC450" s="34">
        <v>0.96</v>
      </c>
      <c r="AD450" s="34">
        <v>1.25</v>
      </c>
      <c r="AE450" s="34">
        <v>1.36</v>
      </c>
      <c r="AF450" s="34">
        <v>1.44</v>
      </c>
      <c r="AG450" s="34">
        <v>1.4</v>
      </c>
      <c r="AH450" s="34">
        <v>0.91</v>
      </c>
      <c r="AI450" s="34">
        <v>1.1100000000000001</v>
      </c>
      <c r="AJ450" s="34">
        <v>1.01</v>
      </c>
      <c r="AK450" s="34">
        <v>0.96</v>
      </c>
      <c r="AL450" s="34">
        <v>0.87</v>
      </c>
      <c r="AM450" s="35">
        <v>0.76</v>
      </c>
      <c r="AN450" s="34">
        <v>0.91</v>
      </c>
      <c r="AO450" s="34">
        <v>0.97</v>
      </c>
      <c r="AP450" s="34">
        <v>0.92</v>
      </c>
      <c r="AQ450" s="34">
        <v>1.03</v>
      </c>
      <c r="AR450" s="34">
        <v>0.78</v>
      </c>
      <c r="AS450" s="34">
        <v>0.68</v>
      </c>
      <c r="AT450" s="37"/>
    </row>
    <row r="451" spans="1:46" x14ac:dyDescent="0.25">
      <c r="A451" s="34" t="s">
        <v>20</v>
      </c>
      <c r="B451" s="34" t="s">
        <v>21</v>
      </c>
      <c r="C451" s="34">
        <v>0.89</v>
      </c>
      <c r="D451" s="34">
        <v>1.03</v>
      </c>
      <c r="E451" s="34">
        <v>0.95</v>
      </c>
      <c r="F451" s="34">
        <v>1.1200000000000001</v>
      </c>
      <c r="G451" s="34">
        <v>0.92</v>
      </c>
      <c r="H451" s="34">
        <v>0.99</v>
      </c>
      <c r="I451" s="34">
        <v>1.21</v>
      </c>
      <c r="J451" s="34">
        <v>1.36</v>
      </c>
      <c r="K451" s="35">
        <v>1.18</v>
      </c>
      <c r="L451" s="34">
        <v>1.08</v>
      </c>
      <c r="M451" s="34">
        <v>0.98</v>
      </c>
      <c r="N451" s="34">
        <v>0.75</v>
      </c>
      <c r="O451" s="34">
        <v>0.91</v>
      </c>
      <c r="P451" s="34">
        <v>0.77</v>
      </c>
      <c r="Q451" s="34">
        <v>0.81</v>
      </c>
      <c r="R451" s="34">
        <v>0.53</v>
      </c>
      <c r="S451" s="34">
        <v>0.63</v>
      </c>
      <c r="T451" s="34">
        <v>0.45</v>
      </c>
      <c r="U451" s="34">
        <v>0.41</v>
      </c>
      <c r="V451" s="34">
        <v>0.48</v>
      </c>
      <c r="W451" s="34">
        <v>0.54</v>
      </c>
      <c r="X451" s="34">
        <v>0.56999999999999995</v>
      </c>
      <c r="Y451" s="35">
        <v>0.6</v>
      </c>
      <c r="Z451" s="34">
        <v>0.76</v>
      </c>
      <c r="AA451" s="34">
        <v>0.77</v>
      </c>
      <c r="AB451" s="34">
        <v>1.1000000000000001</v>
      </c>
      <c r="AC451" s="34">
        <v>1.01</v>
      </c>
      <c r="AD451" s="34">
        <v>0.88</v>
      </c>
      <c r="AE451" s="34">
        <v>1.1200000000000001</v>
      </c>
      <c r="AF451" s="34">
        <v>0.89</v>
      </c>
      <c r="AG451" s="34">
        <v>0.61</v>
      </c>
      <c r="AH451" s="34">
        <v>0.76</v>
      </c>
      <c r="AI451" s="34">
        <v>0.7</v>
      </c>
      <c r="AJ451" s="34">
        <v>0.74</v>
      </c>
      <c r="AK451" s="34">
        <v>0.76</v>
      </c>
      <c r="AL451" s="34">
        <v>0.72</v>
      </c>
      <c r="AM451" s="35">
        <v>0.43</v>
      </c>
      <c r="AN451" s="34">
        <v>0.27</v>
      </c>
      <c r="AO451" s="34">
        <v>0.37</v>
      </c>
      <c r="AP451" s="34">
        <v>0.28999999999999998</v>
      </c>
      <c r="AQ451" s="34">
        <v>0.25</v>
      </c>
      <c r="AR451" s="34">
        <v>0.36</v>
      </c>
      <c r="AS451" s="34">
        <v>0.57999999999999996</v>
      </c>
      <c r="AT451" s="37"/>
    </row>
    <row r="452" spans="1:46" x14ac:dyDescent="0.25">
      <c r="A452" s="34" t="s">
        <v>22</v>
      </c>
      <c r="B452" s="34" t="s">
        <v>23</v>
      </c>
      <c r="C452" s="34">
        <v>2.2000000000000002</v>
      </c>
      <c r="D452" s="34">
        <v>2.54</v>
      </c>
      <c r="E452" s="34">
        <v>2.17</v>
      </c>
      <c r="F452" s="34">
        <v>2.2400000000000002</v>
      </c>
      <c r="G452" s="34">
        <v>2.2400000000000002</v>
      </c>
      <c r="H452" s="34">
        <v>2.23</v>
      </c>
      <c r="I452" s="34">
        <v>2.16</v>
      </c>
      <c r="J452" s="34">
        <v>2.4500000000000002</v>
      </c>
      <c r="K452" s="35">
        <v>2.4500000000000002</v>
      </c>
      <c r="L452" s="34">
        <v>2.6</v>
      </c>
      <c r="M452" s="34">
        <v>2.5299999999999998</v>
      </c>
      <c r="N452" s="34">
        <v>2.83</v>
      </c>
      <c r="O452" s="34">
        <v>2.97</v>
      </c>
      <c r="P452" s="34">
        <v>2.66</v>
      </c>
      <c r="Q452" s="34">
        <v>2.66</v>
      </c>
      <c r="R452" s="34">
        <v>3.41</v>
      </c>
      <c r="S452" s="34">
        <v>3.51</v>
      </c>
      <c r="T452" s="34">
        <v>4.37</v>
      </c>
      <c r="U452" s="34">
        <v>3.8</v>
      </c>
      <c r="V452" s="34">
        <v>2.65</v>
      </c>
      <c r="W452" s="34">
        <v>2.81</v>
      </c>
      <c r="X452" s="34">
        <v>2.31</v>
      </c>
      <c r="Y452" s="35">
        <v>2.2400000000000002</v>
      </c>
      <c r="Z452" s="34">
        <v>2.35</v>
      </c>
      <c r="AA452" s="34">
        <v>2.6</v>
      </c>
      <c r="AB452" s="34">
        <v>2.91</v>
      </c>
      <c r="AC452" s="34">
        <v>2.2000000000000002</v>
      </c>
      <c r="AD452" s="34">
        <v>2</v>
      </c>
      <c r="AE452" s="34">
        <v>1.9</v>
      </c>
      <c r="AF452" s="34">
        <v>1.79</v>
      </c>
      <c r="AG452" s="34">
        <v>1.73</v>
      </c>
      <c r="AH452" s="34">
        <v>1.45</v>
      </c>
      <c r="AI452" s="34">
        <v>1.5</v>
      </c>
      <c r="AJ452" s="34">
        <v>1.81</v>
      </c>
      <c r="AK452" s="34">
        <v>2</v>
      </c>
      <c r="AL452" s="34">
        <v>1.66</v>
      </c>
      <c r="AM452" s="35">
        <v>1.66</v>
      </c>
      <c r="AN452" s="34">
        <v>1.64</v>
      </c>
      <c r="AO452" s="34">
        <v>1.32</v>
      </c>
      <c r="AP452" s="34">
        <v>1.69</v>
      </c>
      <c r="AQ452" s="34">
        <v>1.74</v>
      </c>
      <c r="AR452" s="34">
        <v>1.54</v>
      </c>
      <c r="AS452" s="34">
        <v>1.41</v>
      </c>
      <c r="AT452" s="37"/>
    </row>
    <row r="453" spans="1:46" x14ac:dyDescent="0.25">
      <c r="A453" s="34" t="s">
        <v>24</v>
      </c>
      <c r="B453" s="34" t="s">
        <v>25</v>
      </c>
      <c r="C453" s="34">
        <v>0.71</v>
      </c>
      <c r="D453" s="34">
        <v>0.6</v>
      </c>
      <c r="E453" s="34">
        <v>0.45</v>
      </c>
      <c r="F453" s="34">
        <v>0.61</v>
      </c>
      <c r="G453" s="34">
        <v>0.56000000000000005</v>
      </c>
      <c r="H453" s="34">
        <v>0.41</v>
      </c>
      <c r="I453" s="34">
        <v>0.61</v>
      </c>
      <c r="J453" s="34">
        <v>0.78</v>
      </c>
      <c r="K453" s="35">
        <v>0.53</v>
      </c>
      <c r="L453" s="34">
        <v>0.44</v>
      </c>
      <c r="M453" s="34">
        <v>0.87</v>
      </c>
      <c r="N453" s="34">
        <v>0.53</v>
      </c>
      <c r="O453" s="34">
        <v>0.47</v>
      </c>
      <c r="P453" s="34">
        <v>0.41</v>
      </c>
      <c r="Q453" s="34">
        <v>0.48</v>
      </c>
      <c r="R453" s="34">
        <v>0.34</v>
      </c>
      <c r="S453" s="34">
        <v>0.27</v>
      </c>
      <c r="T453" s="34">
        <v>0.23</v>
      </c>
      <c r="U453" s="34">
        <v>0.2</v>
      </c>
      <c r="V453" s="34">
        <v>0.28999999999999998</v>
      </c>
      <c r="W453" s="34">
        <v>0.36</v>
      </c>
      <c r="X453" s="34">
        <v>0.39</v>
      </c>
      <c r="Y453" s="35">
        <v>0.38</v>
      </c>
      <c r="Z453" s="34">
        <v>0.31</v>
      </c>
      <c r="AA453" s="34">
        <v>0.41</v>
      </c>
      <c r="AB453" s="34">
        <v>1.5</v>
      </c>
      <c r="AC453" s="34">
        <v>2.89</v>
      </c>
      <c r="AD453" s="34">
        <v>3.3</v>
      </c>
      <c r="AE453" s="34">
        <v>3.88</v>
      </c>
      <c r="AF453" s="34">
        <v>3.89</v>
      </c>
      <c r="AG453" s="34">
        <v>2.69</v>
      </c>
      <c r="AH453" s="34">
        <v>2.35</v>
      </c>
      <c r="AI453" s="34">
        <v>2.0299999999999998</v>
      </c>
      <c r="AJ453" s="34">
        <v>1.92</v>
      </c>
      <c r="AK453" s="34">
        <v>1.36</v>
      </c>
      <c r="AL453" s="34">
        <v>1.63</v>
      </c>
      <c r="AM453" s="35">
        <v>1.19</v>
      </c>
      <c r="AN453" s="34">
        <v>1.65</v>
      </c>
      <c r="AO453" s="34">
        <v>1.34</v>
      </c>
      <c r="AP453" s="34">
        <v>1.67</v>
      </c>
      <c r="AQ453" s="34">
        <v>1.32</v>
      </c>
      <c r="AR453" s="34">
        <v>1.52</v>
      </c>
      <c r="AS453" s="34">
        <v>1.25</v>
      </c>
      <c r="AT453" s="37"/>
    </row>
    <row r="454" spans="1:46" x14ac:dyDescent="0.25">
      <c r="A454" s="34" t="s">
        <v>26</v>
      </c>
      <c r="B454" s="34" t="s">
        <v>27</v>
      </c>
      <c r="C454" s="34">
        <v>0.14000000000000001</v>
      </c>
      <c r="D454" s="34">
        <v>0.09</v>
      </c>
      <c r="E454" s="34">
        <v>0.17</v>
      </c>
      <c r="F454" s="34">
        <v>0.15</v>
      </c>
      <c r="G454" s="34">
        <v>0.19</v>
      </c>
      <c r="H454" s="34">
        <v>0.15</v>
      </c>
      <c r="I454" s="34">
        <v>0.23</v>
      </c>
      <c r="J454" s="34">
        <v>0.32</v>
      </c>
      <c r="K454" s="35">
        <v>0.36</v>
      </c>
      <c r="L454" s="34">
        <v>0.25</v>
      </c>
      <c r="M454" s="34">
        <v>0.11</v>
      </c>
      <c r="N454" s="34">
        <v>0.18</v>
      </c>
      <c r="O454" s="34">
        <v>0.17</v>
      </c>
      <c r="P454" s="34">
        <v>0.15</v>
      </c>
      <c r="Q454" s="34">
        <v>0.19</v>
      </c>
      <c r="R454" s="34">
        <v>0.26</v>
      </c>
      <c r="S454" s="34">
        <v>0.17</v>
      </c>
      <c r="T454" s="34">
        <v>0.18</v>
      </c>
      <c r="U454" s="34">
        <v>0.15</v>
      </c>
      <c r="V454" s="34">
        <v>0.1</v>
      </c>
      <c r="W454" s="34">
        <v>0.12</v>
      </c>
      <c r="X454" s="34">
        <v>0.08</v>
      </c>
      <c r="Y454" s="35">
        <v>0.1</v>
      </c>
      <c r="Z454" s="34">
        <v>0.11</v>
      </c>
      <c r="AA454" s="34">
        <v>0.1</v>
      </c>
      <c r="AB454" s="34">
        <v>0.2</v>
      </c>
      <c r="AC454" s="34">
        <v>0.28999999999999998</v>
      </c>
      <c r="AD454" s="34">
        <v>0.33</v>
      </c>
      <c r="AE454" s="34">
        <v>0.49</v>
      </c>
      <c r="AF454" s="34">
        <v>0.33</v>
      </c>
      <c r="AG454" s="34">
        <v>0.44</v>
      </c>
      <c r="AH454" s="34">
        <v>0.4</v>
      </c>
      <c r="AI454" s="34">
        <v>0.22</v>
      </c>
      <c r="AJ454" s="34">
        <v>0.3</v>
      </c>
      <c r="AK454" s="34">
        <v>0.25</v>
      </c>
      <c r="AL454" s="34">
        <v>0.13</v>
      </c>
      <c r="AM454" s="35">
        <v>0.2</v>
      </c>
      <c r="AN454" s="34">
        <v>0.08</v>
      </c>
      <c r="AO454" s="34">
        <v>0.08</v>
      </c>
      <c r="AP454" s="34">
        <v>0.25</v>
      </c>
      <c r="AQ454" s="34">
        <v>0.37</v>
      </c>
      <c r="AR454" s="34">
        <v>0.23</v>
      </c>
      <c r="AS454" s="34">
        <v>0.19</v>
      </c>
      <c r="AT454" s="37"/>
    </row>
    <row r="455" spans="1:46" x14ac:dyDescent="0.25">
      <c r="A455" s="34" t="s">
        <v>28</v>
      </c>
      <c r="B455" s="34" t="s">
        <v>29</v>
      </c>
      <c r="C455" s="34">
        <v>2.5299999999999998</v>
      </c>
      <c r="D455" s="34">
        <v>1.59</v>
      </c>
      <c r="E455" s="34">
        <v>1.74</v>
      </c>
      <c r="F455" s="34">
        <v>1.88</v>
      </c>
      <c r="G455" s="34">
        <v>2.4500000000000002</v>
      </c>
      <c r="H455" s="34">
        <v>1.95</v>
      </c>
      <c r="I455" s="34">
        <v>2.0299999999999998</v>
      </c>
      <c r="J455" s="34">
        <v>2.08</v>
      </c>
      <c r="K455" s="35">
        <v>2.04</v>
      </c>
      <c r="L455" s="34">
        <v>2.25</v>
      </c>
      <c r="M455" s="34">
        <v>1.77</v>
      </c>
      <c r="N455" s="34">
        <v>1.98</v>
      </c>
      <c r="O455" s="34">
        <v>1.99</v>
      </c>
      <c r="P455" s="34">
        <v>2.11</v>
      </c>
      <c r="Q455" s="34">
        <v>1.77</v>
      </c>
      <c r="R455" s="34">
        <v>1.1100000000000001</v>
      </c>
      <c r="S455" s="34">
        <v>1</v>
      </c>
      <c r="T455" s="34">
        <v>0.89</v>
      </c>
      <c r="U455" s="34">
        <v>0.8</v>
      </c>
      <c r="V455" s="34">
        <v>1.05</v>
      </c>
      <c r="W455" s="34">
        <v>1.1000000000000001</v>
      </c>
      <c r="X455" s="34">
        <v>1.21</v>
      </c>
      <c r="Y455" s="35">
        <v>1.24</v>
      </c>
      <c r="Z455" s="34">
        <v>1.02</v>
      </c>
      <c r="AA455" s="34">
        <v>1.42</v>
      </c>
      <c r="AB455" s="34">
        <v>3.48</v>
      </c>
      <c r="AC455" s="34">
        <v>3.4</v>
      </c>
      <c r="AD455" s="34">
        <v>4.3099999999999996</v>
      </c>
      <c r="AE455" s="34">
        <v>4.3899999999999997</v>
      </c>
      <c r="AF455" s="34">
        <v>3.68</v>
      </c>
      <c r="AG455" s="34">
        <v>3.31</v>
      </c>
      <c r="AH455" s="34">
        <v>2.97</v>
      </c>
      <c r="AI455" s="34">
        <v>3.15</v>
      </c>
      <c r="AJ455" s="34">
        <v>3.69</v>
      </c>
      <c r="AK455" s="34">
        <v>3.81</v>
      </c>
      <c r="AL455" s="34">
        <v>3.69</v>
      </c>
      <c r="AM455" s="35">
        <v>3.59</v>
      </c>
      <c r="AN455" s="34">
        <v>3.26</v>
      </c>
      <c r="AO455" s="34">
        <v>2.87</v>
      </c>
      <c r="AP455" s="34">
        <v>2.84</v>
      </c>
      <c r="AQ455" s="34">
        <v>2.61</v>
      </c>
      <c r="AR455" s="34">
        <v>3.18</v>
      </c>
      <c r="AS455" s="34">
        <v>2.96</v>
      </c>
      <c r="AT455" s="37"/>
    </row>
    <row r="456" spans="1:46" x14ac:dyDescent="0.25">
      <c r="A456" s="34" t="s">
        <v>30</v>
      </c>
      <c r="B456" s="34" t="s">
        <v>31</v>
      </c>
      <c r="C456" s="34">
        <v>0.18</v>
      </c>
      <c r="D456" s="34">
        <v>0.28000000000000003</v>
      </c>
      <c r="E456" s="34">
        <v>0.21</v>
      </c>
      <c r="F456" s="34">
        <v>0.17</v>
      </c>
      <c r="G456" s="34">
        <v>0.3</v>
      </c>
      <c r="H456" s="34">
        <v>0.2</v>
      </c>
      <c r="I456" s="34">
        <v>0.36</v>
      </c>
      <c r="J456" s="34">
        <v>0.35</v>
      </c>
      <c r="K456" s="35">
        <v>0.44</v>
      </c>
      <c r="L456" s="34">
        <v>0.34</v>
      </c>
      <c r="M456" s="34">
        <v>0.37</v>
      </c>
      <c r="N456" s="34">
        <v>0.28999999999999998</v>
      </c>
      <c r="O456" s="34">
        <v>0.2</v>
      </c>
      <c r="P456" s="34">
        <v>0.19</v>
      </c>
      <c r="Q456" s="34">
        <v>0.15</v>
      </c>
      <c r="R456" s="34">
        <v>0.18</v>
      </c>
      <c r="S456" s="34">
        <v>0.12</v>
      </c>
      <c r="T456" s="34">
        <v>0.12</v>
      </c>
      <c r="U456" s="34">
        <v>0.12</v>
      </c>
      <c r="V456" s="34">
        <v>0.14000000000000001</v>
      </c>
      <c r="W456" s="34">
        <v>0.18</v>
      </c>
      <c r="X456" s="34">
        <v>0.11</v>
      </c>
      <c r="Y456" s="35">
        <v>0.16</v>
      </c>
      <c r="Z456" s="34">
        <v>0.17</v>
      </c>
      <c r="AA456" s="34">
        <v>0.21</v>
      </c>
      <c r="AB456" s="34">
        <v>0.35</v>
      </c>
      <c r="AC456" s="34">
        <v>0.46</v>
      </c>
      <c r="AD456" s="34">
        <v>0.55000000000000004</v>
      </c>
      <c r="AE456" s="34">
        <v>0.46</v>
      </c>
      <c r="AF456" s="34">
        <v>0.5</v>
      </c>
      <c r="AG456" s="34">
        <v>0.48</v>
      </c>
      <c r="AH456" s="34">
        <v>0.22</v>
      </c>
      <c r="AI456" s="34">
        <v>0.4</v>
      </c>
      <c r="AJ456" s="34">
        <v>0.4</v>
      </c>
      <c r="AK456" s="34">
        <v>0.21</v>
      </c>
      <c r="AL456" s="34">
        <v>0.23</v>
      </c>
      <c r="AM456" s="35">
        <v>0.25</v>
      </c>
      <c r="AN456" s="34">
        <v>0.39</v>
      </c>
      <c r="AO456" s="34">
        <v>0.37</v>
      </c>
      <c r="AP456" s="34">
        <v>0.4</v>
      </c>
      <c r="AQ456" s="34">
        <v>0.22</v>
      </c>
      <c r="AR456" s="34">
        <v>0.27</v>
      </c>
      <c r="AS456" s="34">
        <v>0.17</v>
      </c>
      <c r="AT456" s="37"/>
    </row>
    <row r="457" spans="1:46" x14ac:dyDescent="0.25">
      <c r="A457" s="34" t="s">
        <v>32</v>
      </c>
      <c r="B457" s="34" t="s">
        <v>33</v>
      </c>
      <c r="C457" s="34">
        <v>10.94</v>
      </c>
      <c r="D457" s="34">
        <v>7.35</v>
      </c>
      <c r="E457" s="34">
        <v>8.82</v>
      </c>
      <c r="F457" s="34">
        <v>10.28</v>
      </c>
      <c r="G457" s="34">
        <v>10.23</v>
      </c>
      <c r="H457" s="34">
        <v>9.93</v>
      </c>
      <c r="I457" s="34">
        <v>10.43</v>
      </c>
      <c r="J457" s="34">
        <v>9.99</v>
      </c>
      <c r="K457" s="35">
        <v>8.76</v>
      </c>
      <c r="L457" s="34">
        <v>10.14</v>
      </c>
      <c r="M457" s="34">
        <v>8.2899999999999991</v>
      </c>
      <c r="N457" s="34">
        <v>8.59</v>
      </c>
      <c r="O457" s="34">
        <v>8.61</v>
      </c>
      <c r="P457" s="34">
        <v>8.43</v>
      </c>
      <c r="Q457" s="34">
        <v>8.33</v>
      </c>
      <c r="R457" s="34">
        <v>5.56</v>
      </c>
      <c r="S457" s="34">
        <v>3.93</v>
      </c>
      <c r="T457" s="34">
        <v>3.04</v>
      </c>
      <c r="U457" s="34">
        <v>3.12</v>
      </c>
      <c r="V457" s="34">
        <v>4.45</v>
      </c>
      <c r="W457" s="34">
        <v>4.66</v>
      </c>
      <c r="X457" s="34">
        <v>4.79</v>
      </c>
      <c r="Y457" s="35">
        <v>5.1100000000000003</v>
      </c>
      <c r="Z457" s="34">
        <v>5.59</v>
      </c>
      <c r="AA457" s="34">
        <v>7.38</v>
      </c>
      <c r="AB457" s="34">
        <v>12.63</v>
      </c>
      <c r="AC457" s="34">
        <v>10.68</v>
      </c>
      <c r="AD457" s="34">
        <v>12.74</v>
      </c>
      <c r="AE457" s="34">
        <v>11.78</v>
      </c>
      <c r="AF457" s="34">
        <v>11.11</v>
      </c>
      <c r="AG457" s="34">
        <v>10.14</v>
      </c>
      <c r="AH457" s="34">
        <v>9.81</v>
      </c>
      <c r="AI457" s="34">
        <v>10.07</v>
      </c>
      <c r="AJ457" s="34">
        <v>11.54</v>
      </c>
      <c r="AK457" s="34">
        <v>12.21</v>
      </c>
      <c r="AL457" s="34">
        <v>11.85</v>
      </c>
      <c r="AM457" s="35">
        <v>11.96</v>
      </c>
      <c r="AN457" s="34">
        <v>10.29</v>
      </c>
      <c r="AO457" s="34">
        <v>9.58</v>
      </c>
      <c r="AP457" s="34">
        <v>11.87</v>
      </c>
      <c r="AQ457" s="34">
        <v>12.66</v>
      </c>
      <c r="AR457" s="34">
        <v>12.06</v>
      </c>
      <c r="AS457" s="34">
        <v>13.87</v>
      </c>
      <c r="AT457" s="37"/>
    </row>
    <row r="458" spans="1:46" x14ac:dyDescent="0.25">
      <c r="A458" s="34" t="s">
        <v>34</v>
      </c>
      <c r="B458" s="34" t="s">
        <v>35</v>
      </c>
      <c r="C458" s="34">
        <v>6.66</v>
      </c>
      <c r="D458" s="34">
        <v>7.03</v>
      </c>
      <c r="E458" s="34">
        <v>6.31</v>
      </c>
      <c r="F458" s="34">
        <v>6.79</v>
      </c>
      <c r="G458" s="34">
        <v>6.65</v>
      </c>
      <c r="H458" s="34">
        <v>7.08</v>
      </c>
      <c r="I458" s="34">
        <v>6.31</v>
      </c>
      <c r="J458" s="34">
        <v>6.41</v>
      </c>
      <c r="K458" s="35">
        <v>5.82</v>
      </c>
      <c r="L458" s="34">
        <v>5.25</v>
      </c>
      <c r="M458" s="34">
        <v>7.18</v>
      </c>
      <c r="N458" s="34">
        <v>7.82</v>
      </c>
      <c r="O458" s="34">
        <v>7.37</v>
      </c>
      <c r="P458" s="34">
        <v>8.11</v>
      </c>
      <c r="Q458" s="34">
        <v>9.1999999999999993</v>
      </c>
      <c r="R458" s="34">
        <v>15.62</v>
      </c>
      <c r="S458" s="34">
        <v>19.850000000000001</v>
      </c>
      <c r="T458" s="34">
        <v>21.7</v>
      </c>
      <c r="U458" s="34">
        <v>21.69</v>
      </c>
      <c r="V458" s="34">
        <v>13.17</v>
      </c>
      <c r="W458" s="34">
        <v>9.85</v>
      </c>
      <c r="X458" s="34">
        <v>8.69</v>
      </c>
      <c r="Y458" s="35">
        <v>7.25</v>
      </c>
      <c r="Z458" s="34">
        <v>6.94</v>
      </c>
      <c r="AA458" s="34">
        <v>6.3</v>
      </c>
      <c r="AB458" s="34">
        <v>4.3499999999999996</v>
      </c>
      <c r="AC458" s="34">
        <v>3.23</v>
      </c>
      <c r="AD458" s="34">
        <v>2.12</v>
      </c>
      <c r="AE458" s="34">
        <v>2.15</v>
      </c>
      <c r="AF458" s="34">
        <v>2.37</v>
      </c>
      <c r="AG458" s="34">
        <v>2.48</v>
      </c>
      <c r="AH458" s="34">
        <v>2.19</v>
      </c>
      <c r="AI458" s="34">
        <v>2.4900000000000002</v>
      </c>
      <c r="AJ458" s="34">
        <v>5.1100000000000003</v>
      </c>
      <c r="AK458" s="34">
        <v>4.9400000000000004</v>
      </c>
      <c r="AL458" s="34">
        <v>4.13</v>
      </c>
      <c r="AM458" s="35">
        <v>3.58</v>
      </c>
      <c r="AN458" s="34">
        <v>3.03</v>
      </c>
      <c r="AO458" s="34">
        <v>2.95</v>
      </c>
      <c r="AP458" s="34">
        <v>2.72</v>
      </c>
      <c r="AQ458" s="34">
        <v>3.81</v>
      </c>
      <c r="AR458" s="34">
        <v>3.52</v>
      </c>
      <c r="AS458" s="34">
        <v>3.63</v>
      </c>
      <c r="AT458" s="37"/>
    </row>
    <row r="459" spans="1:46" x14ac:dyDescent="0.25">
      <c r="A459" s="34" t="s">
        <v>36</v>
      </c>
      <c r="B459" s="34" t="s">
        <v>37</v>
      </c>
      <c r="C459" s="34">
        <v>1.94</v>
      </c>
      <c r="D459" s="34">
        <v>2.27</v>
      </c>
      <c r="E459" s="34">
        <v>1.85</v>
      </c>
      <c r="F459" s="34">
        <v>1.89</v>
      </c>
      <c r="G459" s="34">
        <v>1.79</v>
      </c>
      <c r="H459" s="34">
        <v>1.75</v>
      </c>
      <c r="I459" s="34">
        <v>2.0499999999999998</v>
      </c>
      <c r="J459" s="34">
        <v>2.52</v>
      </c>
      <c r="K459" s="35">
        <v>2.5099999999999998</v>
      </c>
      <c r="L459" s="34">
        <v>2.0099999999999998</v>
      </c>
      <c r="M459" s="34">
        <v>2.72</v>
      </c>
      <c r="N459" s="34">
        <v>2.91</v>
      </c>
      <c r="O459" s="34">
        <v>2.88</v>
      </c>
      <c r="P459" s="34">
        <v>3.11</v>
      </c>
      <c r="Q459" s="34">
        <v>3.25</v>
      </c>
      <c r="R459" s="34">
        <v>5.17</v>
      </c>
      <c r="S459" s="34">
        <v>5.19</v>
      </c>
      <c r="T459" s="34">
        <v>3.98</v>
      </c>
      <c r="U459" s="34">
        <v>4.92</v>
      </c>
      <c r="V459" s="34">
        <v>4.3499999999999996</v>
      </c>
      <c r="W459" s="34">
        <v>4.1100000000000003</v>
      </c>
      <c r="X459" s="34">
        <v>3.97</v>
      </c>
      <c r="Y459" s="35">
        <v>3.88</v>
      </c>
      <c r="Z459" s="34">
        <v>4.28</v>
      </c>
      <c r="AA459" s="34">
        <v>3.93</v>
      </c>
      <c r="AB459" s="34">
        <v>3.27</v>
      </c>
      <c r="AC459" s="34">
        <v>1.96</v>
      </c>
      <c r="AD459" s="34">
        <v>1.41</v>
      </c>
      <c r="AE459" s="34">
        <v>1.18</v>
      </c>
      <c r="AF459" s="34">
        <v>1.22</v>
      </c>
      <c r="AG459" s="34">
        <v>1.51</v>
      </c>
      <c r="AH459" s="34">
        <v>1.21</v>
      </c>
      <c r="AI459" s="34">
        <v>1.1399999999999999</v>
      </c>
      <c r="AJ459" s="34">
        <v>1.24</v>
      </c>
      <c r="AK459" s="34">
        <v>1.71</v>
      </c>
      <c r="AL459" s="34">
        <v>1.58</v>
      </c>
      <c r="AM459" s="35">
        <v>1.22</v>
      </c>
      <c r="AN459" s="34">
        <v>0.99</v>
      </c>
      <c r="AO459" s="34">
        <v>1.33</v>
      </c>
      <c r="AP459" s="34">
        <v>1.18</v>
      </c>
      <c r="AQ459" s="34">
        <v>1.39</v>
      </c>
      <c r="AR459" s="34">
        <v>1.52</v>
      </c>
      <c r="AS459" s="34">
        <v>1.76</v>
      </c>
      <c r="AT459" s="37"/>
    </row>
    <row r="460" spans="1:46" x14ac:dyDescent="0.25">
      <c r="A460" s="34" t="s">
        <v>38</v>
      </c>
      <c r="B460" s="34" t="s">
        <v>39</v>
      </c>
      <c r="C460" s="34">
        <v>0.16</v>
      </c>
      <c r="D460" s="34">
        <v>0.16</v>
      </c>
      <c r="E460" s="34">
        <v>0.22</v>
      </c>
      <c r="F460" s="34">
        <v>0.26</v>
      </c>
      <c r="G460" s="34">
        <v>0.27</v>
      </c>
      <c r="H460" s="34">
        <v>0.25</v>
      </c>
      <c r="I460" s="34">
        <v>0.18</v>
      </c>
      <c r="J460" s="34">
        <v>0.19</v>
      </c>
      <c r="K460" s="35">
        <v>0.18</v>
      </c>
      <c r="L460" s="34">
        <v>0.26</v>
      </c>
      <c r="M460" s="34">
        <v>0.14000000000000001</v>
      </c>
      <c r="N460" s="34">
        <v>0.14000000000000001</v>
      </c>
      <c r="O460" s="34">
        <v>0.17</v>
      </c>
      <c r="P460" s="34">
        <v>0.17</v>
      </c>
      <c r="Q460" s="34">
        <v>0.09</v>
      </c>
      <c r="R460" s="34">
        <v>0.2</v>
      </c>
      <c r="S460" s="34">
        <v>0.13</v>
      </c>
      <c r="T460" s="34">
        <v>0.12</v>
      </c>
      <c r="U460" s="34">
        <v>7.0000000000000007E-2</v>
      </c>
      <c r="V460" s="34">
        <v>0.05</v>
      </c>
      <c r="W460" s="34">
        <v>7.0000000000000007E-2</v>
      </c>
      <c r="X460" s="34">
        <v>7.0000000000000007E-2</v>
      </c>
      <c r="Y460" s="35">
        <v>7.0000000000000007E-2</v>
      </c>
      <c r="Z460" s="34">
        <v>0.05</v>
      </c>
      <c r="AA460" s="34">
        <v>0.12</v>
      </c>
      <c r="AB460" s="34">
        <v>0.11</v>
      </c>
      <c r="AC460" s="34">
        <v>0.17</v>
      </c>
      <c r="AD460" s="34">
        <v>0.28999999999999998</v>
      </c>
      <c r="AE460" s="34">
        <v>0.37</v>
      </c>
      <c r="AF460" s="34">
        <v>0.23</v>
      </c>
      <c r="AG460" s="34">
        <v>0.19</v>
      </c>
      <c r="AH460" s="34">
        <v>0.2</v>
      </c>
      <c r="AI460" s="34">
        <v>0.26</v>
      </c>
      <c r="AJ460" s="34">
        <v>0.25</v>
      </c>
      <c r="AK460" s="34">
        <v>0.23</v>
      </c>
      <c r="AL460" s="34">
        <v>0.2</v>
      </c>
      <c r="AM460" s="35">
        <v>7.0000000000000007E-2</v>
      </c>
      <c r="AN460" s="34">
        <v>0.21</v>
      </c>
      <c r="AO460" s="34">
        <v>0.1</v>
      </c>
      <c r="AP460" s="34">
        <v>0.27</v>
      </c>
      <c r="AQ460" s="34">
        <v>0.19</v>
      </c>
      <c r="AR460" s="34">
        <v>0.25</v>
      </c>
      <c r="AS460" s="34">
        <v>0.27</v>
      </c>
      <c r="AT460" s="37"/>
    </row>
    <row r="461" spans="1:46" x14ac:dyDescent="0.25">
      <c r="A461" s="34" t="s">
        <v>40</v>
      </c>
      <c r="B461" s="34" t="s">
        <v>41</v>
      </c>
      <c r="C461" s="34">
        <v>0.4</v>
      </c>
      <c r="D461" s="34">
        <v>0.37</v>
      </c>
      <c r="E461" s="34">
        <v>0.45</v>
      </c>
      <c r="F461" s="34">
        <v>0.34</v>
      </c>
      <c r="G461" s="34">
        <v>0.39</v>
      </c>
      <c r="H461" s="34">
        <v>0.38</v>
      </c>
      <c r="I461" s="34">
        <v>0.54</v>
      </c>
      <c r="J461" s="34">
        <v>0.46</v>
      </c>
      <c r="K461" s="35">
        <v>0.39</v>
      </c>
      <c r="L461" s="34">
        <v>0.42</v>
      </c>
      <c r="M461" s="34">
        <v>0.34</v>
      </c>
      <c r="N461" s="34">
        <v>0.37</v>
      </c>
      <c r="O461" s="34">
        <v>0.45</v>
      </c>
      <c r="P461" s="34">
        <v>0.6</v>
      </c>
      <c r="Q461" s="34">
        <v>0.49</v>
      </c>
      <c r="R461" s="34">
        <v>0.47</v>
      </c>
      <c r="S461" s="34">
        <v>0.3</v>
      </c>
      <c r="T461" s="34">
        <v>0.24</v>
      </c>
      <c r="U461" s="34">
        <v>0.19</v>
      </c>
      <c r="V461" s="34">
        <v>0.2</v>
      </c>
      <c r="W461" s="34">
        <v>0.2</v>
      </c>
      <c r="X461" s="34">
        <v>0.12</v>
      </c>
      <c r="Y461" s="35">
        <v>0.16</v>
      </c>
      <c r="Z461" s="34">
        <v>0.13</v>
      </c>
      <c r="AA461" s="34">
        <v>0.38</v>
      </c>
      <c r="AB461" s="34">
        <v>0.46</v>
      </c>
      <c r="AC461" s="34">
        <v>0.99</v>
      </c>
      <c r="AD461" s="34">
        <v>1.1100000000000001</v>
      </c>
      <c r="AE461" s="34">
        <v>1.36</v>
      </c>
      <c r="AF461" s="34">
        <v>1.55</v>
      </c>
      <c r="AG461" s="34">
        <v>1.31</v>
      </c>
      <c r="AH461" s="34">
        <v>1.28</v>
      </c>
      <c r="AI461" s="34">
        <v>1.1200000000000001</v>
      </c>
      <c r="AJ461" s="34">
        <v>1.21</v>
      </c>
      <c r="AK461" s="34">
        <v>1.18</v>
      </c>
      <c r="AL461" s="34">
        <v>0.67</v>
      </c>
      <c r="AM461" s="35">
        <v>0.95</v>
      </c>
      <c r="AN461" s="34">
        <v>0.62</v>
      </c>
      <c r="AO461" s="34">
        <v>0.6</v>
      </c>
      <c r="AP461" s="34">
        <v>0.87</v>
      </c>
      <c r="AQ461" s="34">
        <v>1.3</v>
      </c>
      <c r="AR461" s="34">
        <v>0.94</v>
      </c>
      <c r="AS461" s="34">
        <v>0.78</v>
      </c>
      <c r="AT461" s="37"/>
    </row>
    <row r="462" spans="1:46" x14ac:dyDescent="0.25">
      <c r="A462" s="34" t="s">
        <v>42</v>
      </c>
      <c r="B462" s="34" t="s">
        <v>43</v>
      </c>
      <c r="C462" s="34">
        <v>0.44</v>
      </c>
      <c r="D462" s="34">
        <v>0.4</v>
      </c>
      <c r="E462" s="34">
        <v>0.34</v>
      </c>
      <c r="F462" s="34">
        <v>0.26</v>
      </c>
      <c r="G462" s="34">
        <v>0.33</v>
      </c>
      <c r="H462" s="34">
        <v>0.26</v>
      </c>
      <c r="I462" s="34">
        <v>0.24</v>
      </c>
      <c r="J462" s="34">
        <v>0.24</v>
      </c>
      <c r="K462" s="35">
        <v>0.2</v>
      </c>
      <c r="L462" s="34">
        <v>0.28000000000000003</v>
      </c>
      <c r="M462" s="34">
        <v>0.28999999999999998</v>
      </c>
      <c r="N462" s="34">
        <v>0.28999999999999998</v>
      </c>
      <c r="O462" s="34">
        <v>0.23</v>
      </c>
      <c r="P462" s="34">
        <v>0.28999999999999998</v>
      </c>
      <c r="Q462" s="34">
        <v>0.3</v>
      </c>
      <c r="R462" s="34">
        <v>0.22</v>
      </c>
      <c r="S462" s="34">
        <v>0.12</v>
      </c>
      <c r="T462" s="34">
        <v>0.1</v>
      </c>
      <c r="U462" s="34">
        <v>0.13</v>
      </c>
      <c r="V462" s="34">
        <v>0.16</v>
      </c>
      <c r="W462" s="34">
        <v>0.18</v>
      </c>
      <c r="X462" s="34">
        <v>0.17</v>
      </c>
      <c r="Y462" s="35">
        <v>0.18</v>
      </c>
      <c r="Z462" s="34">
        <v>0.21</v>
      </c>
      <c r="AA462" s="34">
        <v>0.17</v>
      </c>
      <c r="AB462" s="34">
        <v>0.43</v>
      </c>
      <c r="AC462" s="34">
        <v>0.8</v>
      </c>
      <c r="AD462" s="34">
        <v>0.73</v>
      </c>
      <c r="AE462" s="34">
        <v>0.69</v>
      </c>
      <c r="AF462" s="34">
        <v>0.56000000000000005</v>
      </c>
      <c r="AG462" s="34">
        <v>0.61</v>
      </c>
      <c r="AH462" s="34">
        <v>0.39</v>
      </c>
      <c r="AI462" s="34">
        <v>0.28000000000000003</v>
      </c>
      <c r="AJ462" s="34">
        <v>0.45</v>
      </c>
      <c r="AK462" s="34">
        <v>0.62</v>
      </c>
      <c r="AL462" s="34">
        <v>0.33</v>
      </c>
      <c r="AM462" s="35">
        <v>0.39</v>
      </c>
      <c r="AN462" s="34">
        <v>0.17</v>
      </c>
      <c r="AO462" s="34">
        <v>0.36</v>
      </c>
      <c r="AP462" s="34">
        <v>0.32</v>
      </c>
      <c r="AQ462" s="34">
        <v>0.36</v>
      </c>
      <c r="AR462" s="34">
        <v>0.23</v>
      </c>
      <c r="AS462" s="34">
        <v>0.25</v>
      </c>
      <c r="AT462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81A4-2BF3-44FB-A79A-1DD57A537DB9}">
  <dimension ref="B2:Q23"/>
  <sheetViews>
    <sheetView workbookViewId="0">
      <selection activeCell="G2" sqref="G2:G23"/>
    </sheetView>
  </sheetViews>
  <sheetFormatPr defaultRowHeight="13.8" x14ac:dyDescent="0.25"/>
  <cols>
    <col min="2" max="2" width="6.6640625" bestFit="1" customWidth="1"/>
    <col min="3" max="3" width="7" bestFit="1" customWidth="1"/>
    <col min="4" max="4" width="9.33203125" bestFit="1" customWidth="1"/>
    <col min="5" max="5" width="12.77734375" bestFit="1" customWidth="1"/>
    <col min="6" max="6" width="17.44140625" bestFit="1" customWidth="1"/>
    <col min="7" max="8" width="14.77734375" bestFit="1" customWidth="1"/>
    <col min="9" max="9" width="8.21875" bestFit="1" customWidth="1"/>
    <col min="10" max="11" width="15.33203125" bestFit="1" customWidth="1"/>
    <col min="12" max="12" width="8.21875" bestFit="1" customWidth="1"/>
    <col min="13" max="13" width="12.77734375" bestFit="1" customWidth="1"/>
    <col min="14" max="14" width="15.33203125" bestFit="1" customWidth="1"/>
    <col min="15" max="15" width="18.88671875" bestFit="1" customWidth="1"/>
    <col min="16" max="16" width="23.88671875" bestFit="1" customWidth="1"/>
    <col min="17" max="17" width="16.33203125" bestFit="1" customWidth="1"/>
  </cols>
  <sheetData>
    <row r="2" spans="2:17" x14ac:dyDescent="0.25">
      <c r="D2" s="8"/>
      <c r="E2" s="9" t="s">
        <v>72</v>
      </c>
      <c r="F2" s="6" t="s">
        <v>73</v>
      </c>
      <c r="G2" s="8" t="s">
        <v>74</v>
      </c>
      <c r="H2" s="8" t="s">
        <v>75</v>
      </c>
      <c r="I2" s="8" t="s">
        <v>76</v>
      </c>
      <c r="J2" s="8" t="s">
        <v>77</v>
      </c>
      <c r="K2" s="8" t="s">
        <v>78</v>
      </c>
      <c r="L2" s="8" t="s">
        <v>76</v>
      </c>
      <c r="M2" s="8" t="s">
        <v>72</v>
      </c>
      <c r="N2" s="8" t="s">
        <v>79</v>
      </c>
      <c r="O2" s="6" t="s">
        <v>80</v>
      </c>
      <c r="P2" s="9" t="s">
        <v>81</v>
      </c>
      <c r="Q2" s="8" t="s">
        <v>82</v>
      </c>
    </row>
    <row r="3" spans="2:17" x14ac:dyDescent="0.25">
      <c r="B3" s="4" t="s">
        <v>3</v>
      </c>
      <c r="C3" s="5">
        <v>440100</v>
      </c>
      <c r="D3" s="7" t="s">
        <v>47</v>
      </c>
      <c r="E3" s="2">
        <v>23628.6</v>
      </c>
      <c r="F3" s="2">
        <v>1530.59</v>
      </c>
      <c r="G3" s="2">
        <f>H3/(1-I3/100)</f>
        <v>4457.6871880199669</v>
      </c>
      <c r="H3" s="2">
        <v>2679.07</v>
      </c>
      <c r="I3" s="10">
        <v>39.9</v>
      </c>
      <c r="J3" s="2">
        <f>K3/(1-L3/100)</f>
        <v>6767.9449838187702</v>
      </c>
      <c r="K3" s="2">
        <v>4182.59</v>
      </c>
      <c r="L3" s="10">
        <v>38.200000000000003</v>
      </c>
      <c r="M3" s="2">
        <v>23628.6</v>
      </c>
      <c r="N3" s="2">
        <f t="shared" ref="N3:N23" si="0">G3/M3*100</f>
        <v>18.865642433406833</v>
      </c>
      <c r="O3" s="11">
        <v>56.635399999999997</v>
      </c>
      <c r="P3" s="11">
        <v>6.8304</v>
      </c>
      <c r="Q3" s="12">
        <f t="shared" ref="Q3:Q23" si="1">0.0404799*I3/100*O3</f>
        <v>0.91474553605553999</v>
      </c>
    </row>
    <row r="4" spans="2:17" x14ac:dyDescent="0.25">
      <c r="B4" s="4" t="s">
        <v>5</v>
      </c>
      <c r="C4" s="5">
        <v>440200</v>
      </c>
      <c r="D4" s="7" t="s">
        <v>49</v>
      </c>
      <c r="E4" s="2">
        <v>1353.49</v>
      </c>
      <c r="F4" s="2">
        <v>303.04000000000002</v>
      </c>
      <c r="G4" s="2">
        <f>H4/(1-I4/100)</f>
        <v>98.541329011345212</v>
      </c>
      <c r="H4" s="2">
        <v>60.8</v>
      </c>
      <c r="I4" s="10">
        <v>38.299999999999997</v>
      </c>
      <c r="J4" s="2">
        <f>K4/(1-L4/100)</f>
        <v>803.69272237196776</v>
      </c>
      <c r="K4" s="2">
        <v>596.34</v>
      </c>
      <c r="L4" s="10">
        <v>25.8</v>
      </c>
      <c r="M4" s="2">
        <v>1318.4</v>
      </c>
      <c r="N4" s="2">
        <f t="shared" si="0"/>
        <v>7.4743119699139253</v>
      </c>
      <c r="O4" s="11">
        <v>0.61180000000000001</v>
      </c>
      <c r="P4" s="11">
        <v>2.7545999999999999</v>
      </c>
      <c r="Q4" s="12">
        <f t="shared" si="1"/>
        <v>9.4852258800600005E-3</v>
      </c>
    </row>
    <row r="5" spans="2:17" x14ac:dyDescent="0.25">
      <c r="B5" s="4" t="s">
        <v>7</v>
      </c>
      <c r="C5" s="5">
        <v>440300</v>
      </c>
      <c r="D5" s="7" t="s">
        <v>50</v>
      </c>
      <c r="E5" s="2">
        <v>26927.09</v>
      </c>
      <c r="F5" s="2">
        <v>1343.88</v>
      </c>
      <c r="G5" s="2">
        <v>1715.45</v>
      </c>
      <c r="H5" s="2">
        <v>1383.76</v>
      </c>
      <c r="I5" s="10">
        <f>(1-H5/G5)*100</f>
        <v>19.335451339298725</v>
      </c>
      <c r="J5" s="2">
        <v>6718.03</v>
      </c>
      <c r="K5" s="2">
        <v>4998.8100000000004</v>
      </c>
      <c r="L5" s="10">
        <f>(1-K5/J5)*100</f>
        <v>25.591133114916119</v>
      </c>
      <c r="M5" s="2">
        <v>26927.09</v>
      </c>
      <c r="N5" s="2">
        <f t="shared" si="0"/>
        <v>6.3707218269779613</v>
      </c>
      <c r="O5" s="11">
        <v>59.123699999999999</v>
      </c>
      <c r="P5" s="11">
        <v>6.4878</v>
      </c>
      <c r="Q5" s="12">
        <f t="shared" si="1"/>
        <v>0.46275950699317064</v>
      </c>
    </row>
    <row r="6" spans="2:17" x14ac:dyDescent="0.25">
      <c r="B6" s="4" t="s">
        <v>9</v>
      </c>
      <c r="C6" s="5">
        <v>440400</v>
      </c>
      <c r="D6" s="7" t="s">
        <v>51</v>
      </c>
      <c r="E6" s="2">
        <v>3435.89</v>
      </c>
      <c r="F6" s="2">
        <v>202.37</v>
      </c>
      <c r="G6" s="2">
        <v>541.54499999999996</v>
      </c>
      <c r="H6" s="2">
        <v>187.62799999999999</v>
      </c>
      <c r="I6" s="10">
        <f>(1-H6/G6)*100</f>
        <v>65.353202411618611</v>
      </c>
      <c r="J6" s="2">
        <v>4618.21</v>
      </c>
      <c r="K6" s="2">
        <v>1514.69</v>
      </c>
      <c r="L6" s="10">
        <f>(1-K6/J6)*100</f>
        <v>67.201794634717785</v>
      </c>
      <c r="M6" s="2">
        <v>3435.89</v>
      </c>
      <c r="N6" s="2">
        <f t="shared" si="0"/>
        <v>15.761418438890651</v>
      </c>
      <c r="O6" s="13">
        <v>10.212999999999999</v>
      </c>
      <c r="P6" s="11">
        <v>5.5936000000000003</v>
      </c>
      <c r="Q6" s="12">
        <f t="shared" si="1"/>
        <v>0.2701840058695914</v>
      </c>
    </row>
    <row r="7" spans="2:17" x14ac:dyDescent="0.25">
      <c r="B7" s="4" t="s">
        <v>11</v>
      </c>
      <c r="C7" s="5">
        <v>440500</v>
      </c>
      <c r="D7" s="7" t="s">
        <v>52</v>
      </c>
      <c r="E7" s="2">
        <v>2694.08</v>
      </c>
      <c r="F7" s="2">
        <v>566.48</v>
      </c>
      <c r="G7" s="2">
        <f>H7/(1-I7/100)</f>
        <v>568.81355932203394</v>
      </c>
      <c r="H7" s="2">
        <v>234.92</v>
      </c>
      <c r="I7" s="10">
        <v>58.7</v>
      </c>
      <c r="J7" s="2">
        <f>K7/(1-L7/100)</f>
        <v>2346.4201680672268</v>
      </c>
      <c r="K7" s="2">
        <v>1396.12</v>
      </c>
      <c r="L7" s="10">
        <v>40.5</v>
      </c>
      <c r="M7" s="2">
        <v>2694.08</v>
      </c>
      <c r="N7" s="2">
        <f t="shared" si="0"/>
        <v>21.113462084349162</v>
      </c>
      <c r="O7" s="11">
        <v>8.1484000000000005</v>
      </c>
      <c r="P7" s="11">
        <v>2.8220000000000001</v>
      </c>
      <c r="Q7" s="12">
        <f t="shared" si="1"/>
        <v>0.19361984687292005</v>
      </c>
    </row>
    <row r="8" spans="2:17" x14ac:dyDescent="0.25">
      <c r="B8" s="4" t="s">
        <v>13</v>
      </c>
      <c r="C8" s="5">
        <v>440600</v>
      </c>
      <c r="D8" s="7" t="s">
        <v>53</v>
      </c>
      <c r="E8" s="2">
        <v>10751.02</v>
      </c>
      <c r="F8" s="2">
        <v>815.86</v>
      </c>
      <c r="G8" s="2">
        <f>H8/(1-I8/100)</f>
        <v>479.28339722795636</v>
      </c>
      <c r="H8" s="2">
        <v>325.05</v>
      </c>
      <c r="I8" s="10">
        <v>32.18</v>
      </c>
      <c r="J8" s="2">
        <f>K8/(1-L8/100)</f>
        <v>2099.3906810035842</v>
      </c>
      <c r="K8" s="2">
        <v>1757.19</v>
      </c>
      <c r="L8" s="10">
        <v>16.3</v>
      </c>
      <c r="M8" s="2">
        <v>10751.02</v>
      </c>
      <c r="N8" s="2">
        <f t="shared" si="0"/>
        <v>4.4580272125617508</v>
      </c>
      <c r="O8" s="11">
        <v>23.39</v>
      </c>
      <c r="P8" s="11">
        <v>5.6245000000000003</v>
      </c>
      <c r="Q8" s="12">
        <f t="shared" si="1"/>
        <v>0.30468824026980001</v>
      </c>
    </row>
    <row r="9" spans="2:17" x14ac:dyDescent="0.25">
      <c r="B9" s="4" t="s">
        <v>15</v>
      </c>
      <c r="C9" s="5">
        <v>440700</v>
      </c>
      <c r="D9" s="7" t="s">
        <v>54</v>
      </c>
      <c r="E9" s="2">
        <v>3146.64</v>
      </c>
      <c r="F9" s="2">
        <v>463.03</v>
      </c>
      <c r="G9" s="2">
        <f>H9/(1-I9/100)</f>
        <v>146.78977272727275</v>
      </c>
      <c r="H9" s="2">
        <v>103.34</v>
      </c>
      <c r="I9" s="10">
        <v>29.6</v>
      </c>
      <c r="J9" s="2">
        <f>K9/(1-L9/100)</f>
        <v>1243.6055276381908</v>
      </c>
      <c r="K9" s="2">
        <v>989.91</v>
      </c>
      <c r="L9" s="10">
        <v>20.399999999999999</v>
      </c>
      <c r="M9" s="2">
        <v>3146.64</v>
      </c>
      <c r="N9" s="2">
        <f t="shared" si="0"/>
        <v>4.6649687516612248</v>
      </c>
      <c r="O9" s="11">
        <v>0.8266</v>
      </c>
      <c r="P9" s="11">
        <v>3.3666999999999998</v>
      </c>
      <c r="Q9" s="12">
        <f t="shared" si="1"/>
        <v>9.9043628606400001E-3</v>
      </c>
    </row>
    <row r="10" spans="2:17" x14ac:dyDescent="0.25">
      <c r="B10" s="4" t="s">
        <v>17</v>
      </c>
      <c r="C10" s="5">
        <v>440800</v>
      </c>
      <c r="D10" s="7" t="s">
        <v>56</v>
      </c>
      <c r="E10" s="2">
        <v>3065</v>
      </c>
      <c r="F10" s="2">
        <v>736</v>
      </c>
      <c r="G10" s="2">
        <f>H10/(1-I10/100)</f>
        <v>201.63934426229508</v>
      </c>
      <c r="H10" s="2">
        <v>147.6</v>
      </c>
      <c r="I10" s="10">
        <v>26.8</v>
      </c>
      <c r="J10" s="2">
        <f>K10/(1-L10/100)</f>
        <v>1254.0165876777253</v>
      </c>
      <c r="K10" s="2">
        <v>1058.3900000000001</v>
      </c>
      <c r="L10" s="10">
        <v>15.6</v>
      </c>
      <c r="M10" s="2">
        <v>3065</v>
      </c>
      <c r="N10" s="2">
        <f t="shared" si="0"/>
        <v>6.5787714278073439</v>
      </c>
      <c r="O10" s="11">
        <v>0.62019999999999997</v>
      </c>
      <c r="P10" s="11">
        <v>2.4986000000000002</v>
      </c>
      <c r="Q10" s="12">
        <f t="shared" si="1"/>
        <v>6.7283099066399992E-3</v>
      </c>
    </row>
    <row r="11" spans="2:17" x14ac:dyDescent="0.25">
      <c r="B11" s="4" t="s">
        <v>19</v>
      </c>
      <c r="C11" s="5">
        <v>440900</v>
      </c>
      <c r="D11" s="7" t="s">
        <v>55</v>
      </c>
      <c r="E11" s="2">
        <v>3252.34</v>
      </c>
      <c r="F11" s="2">
        <v>641.15</v>
      </c>
      <c r="G11" s="2">
        <v>476.09</v>
      </c>
      <c r="H11" s="2">
        <v>88.62</v>
      </c>
      <c r="I11" s="10">
        <f>(1-H11/G11)*100</f>
        <v>81.385872419080414</v>
      </c>
      <c r="J11" s="2">
        <v>1551.29</v>
      </c>
      <c r="K11" s="2">
        <v>801</v>
      </c>
      <c r="L11" s="10">
        <f>(1-K11/J11)*100</f>
        <v>48.365553829393605</v>
      </c>
      <c r="M11" s="2">
        <v>3252.34</v>
      </c>
      <c r="N11" s="2">
        <f t="shared" si="0"/>
        <v>14.638383440845667</v>
      </c>
      <c r="O11" s="11">
        <v>0.94379999999999997</v>
      </c>
      <c r="P11" s="11">
        <v>2.46</v>
      </c>
      <c r="Q11" s="12">
        <f t="shared" si="1"/>
        <v>3.1093415278332665E-2</v>
      </c>
    </row>
    <row r="12" spans="2:17" x14ac:dyDescent="0.25">
      <c r="B12" s="4" t="s">
        <v>21</v>
      </c>
      <c r="C12" s="5">
        <v>441200</v>
      </c>
      <c r="D12" s="7" t="s">
        <v>57</v>
      </c>
      <c r="E12" s="2">
        <v>2248.8000000000002</v>
      </c>
      <c r="F12" s="2">
        <v>418.71</v>
      </c>
      <c r="G12" s="2">
        <v>371.22399999999999</v>
      </c>
      <c r="H12" s="2">
        <v>68.67</v>
      </c>
      <c r="I12" s="10">
        <f>(1-H12/G12)*100</f>
        <v>81.501734801629212</v>
      </c>
      <c r="J12" s="2">
        <v>1434.04</v>
      </c>
      <c r="K12" s="2">
        <v>501.7</v>
      </c>
      <c r="L12" s="10">
        <f>(1-K12/J12)*100</f>
        <v>65.014922875233609</v>
      </c>
      <c r="M12" s="2">
        <v>2248.8000000000002</v>
      </c>
      <c r="N12" s="2">
        <f t="shared" si="0"/>
        <v>16.50764852365706</v>
      </c>
      <c r="O12" s="11">
        <v>0.749</v>
      </c>
      <c r="P12" s="11">
        <v>2.6122000000000001</v>
      </c>
      <c r="Q12" s="12">
        <f t="shared" si="1"/>
        <v>2.4710873738727563E-2</v>
      </c>
    </row>
    <row r="13" spans="2:17" x14ac:dyDescent="0.25">
      <c r="B13" s="4" t="s">
        <v>23</v>
      </c>
      <c r="C13" s="5">
        <v>441300</v>
      </c>
      <c r="D13" s="7" t="s">
        <v>58</v>
      </c>
      <c r="E13" s="2">
        <v>4177.41</v>
      </c>
      <c r="F13" s="2">
        <v>488</v>
      </c>
      <c r="G13" s="2">
        <v>570</v>
      </c>
      <c r="H13" s="2">
        <v>250.78</v>
      </c>
      <c r="I13" s="10">
        <f>(1-H13/G13)*100</f>
        <v>56.003508771929823</v>
      </c>
      <c r="J13" s="10">
        <v>6541</v>
      </c>
      <c r="K13" s="2">
        <v>2220.69</v>
      </c>
      <c r="L13" s="10">
        <f>(1-K13/J13)*100</f>
        <v>66.04968659226418</v>
      </c>
      <c r="M13" s="2">
        <v>4177.41</v>
      </c>
      <c r="N13" s="2">
        <f t="shared" si="0"/>
        <v>13.644818200751182</v>
      </c>
      <c r="O13" s="11">
        <v>1.0794999999999999</v>
      </c>
      <c r="P13" s="11">
        <v>3.9744999999999999</v>
      </c>
      <c r="Q13" s="12">
        <f t="shared" si="1"/>
        <v>2.4472442412984206E-2</v>
      </c>
    </row>
    <row r="14" spans="2:17" x14ac:dyDescent="0.25">
      <c r="B14" s="4" t="s">
        <v>25</v>
      </c>
      <c r="C14" s="5">
        <v>441400</v>
      </c>
      <c r="D14" s="7" t="s">
        <v>59</v>
      </c>
      <c r="E14" s="2">
        <v>1187</v>
      </c>
      <c r="F14" s="2">
        <v>438.3</v>
      </c>
      <c r="G14" s="2">
        <f>H14/(1-I14/100)</f>
        <v>551.34020618556679</v>
      </c>
      <c r="H14" s="2">
        <v>106.96</v>
      </c>
      <c r="I14" s="10">
        <v>80.599999999999994</v>
      </c>
      <c r="J14" s="2">
        <f>K14/(1-L14/100)</f>
        <v>4997.470355731225</v>
      </c>
      <c r="K14" s="2">
        <v>1264.3599999999999</v>
      </c>
      <c r="L14" s="10">
        <v>74.7</v>
      </c>
      <c r="M14" s="2">
        <v>1187.06</v>
      </c>
      <c r="N14" s="2">
        <f t="shared" si="0"/>
        <v>46.445858354722326</v>
      </c>
      <c r="O14" s="11">
        <v>5.19</v>
      </c>
      <c r="P14" s="11">
        <v>2.3873000000000002</v>
      </c>
      <c r="Q14" s="12">
        <f t="shared" si="1"/>
        <v>0.16933308888599999</v>
      </c>
    </row>
    <row r="15" spans="2:17" x14ac:dyDescent="0.25">
      <c r="B15" s="4" t="s">
        <v>27</v>
      </c>
      <c r="C15" s="5">
        <v>441500</v>
      </c>
      <c r="D15" s="7" t="s">
        <v>60</v>
      </c>
      <c r="E15" s="2">
        <v>1080.3</v>
      </c>
      <c r="F15" s="2">
        <v>301.5</v>
      </c>
      <c r="G15" s="2">
        <v>172.58</v>
      </c>
      <c r="H15" s="2">
        <v>69.02</v>
      </c>
      <c r="I15" s="10">
        <f>(1-H15/G15)*100</f>
        <v>60.006953297021681</v>
      </c>
      <c r="J15" s="2">
        <v>971.5</v>
      </c>
      <c r="K15" s="2">
        <v>505.44</v>
      </c>
      <c r="L15" s="10">
        <f>(1-K15/J15)*100</f>
        <v>47.973237261966027</v>
      </c>
      <c r="M15" s="2">
        <v>1080.3</v>
      </c>
      <c r="N15" s="2">
        <f t="shared" si="0"/>
        <v>15.975192076275111</v>
      </c>
      <c r="O15" s="11">
        <v>0.154</v>
      </c>
      <c r="P15" s="11">
        <v>2.4426999999999999</v>
      </c>
      <c r="Q15" s="12">
        <f t="shared" si="1"/>
        <v>3.7407762219028862E-3</v>
      </c>
    </row>
    <row r="16" spans="2:17" x14ac:dyDescent="0.25">
      <c r="B16" s="4" t="s">
        <v>29</v>
      </c>
      <c r="C16" s="5">
        <v>441600</v>
      </c>
      <c r="D16" s="7" t="s">
        <v>61</v>
      </c>
      <c r="E16" s="2">
        <v>1080.03</v>
      </c>
      <c r="F16" s="2">
        <v>310.56</v>
      </c>
      <c r="G16" s="2">
        <v>357.66</v>
      </c>
      <c r="H16" s="2">
        <v>53.35</v>
      </c>
      <c r="I16" s="10">
        <f>(1-H16/G16)*100</f>
        <v>85.083598948722255</v>
      </c>
      <c r="J16" s="2">
        <v>4020.57</v>
      </c>
      <c r="K16" s="2">
        <v>635.41</v>
      </c>
      <c r="L16" s="10">
        <f>(1-K16/J16)*100</f>
        <v>84.196021957085691</v>
      </c>
      <c r="M16" s="2">
        <v>1080.03</v>
      </c>
      <c r="N16" s="2">
        <f t="shared" si="0"/>
        <v>33.115746784811535</v>
      </c>
      <c r="O16" s="11">
        <v>4.9429999999999996</v>
      </c>
      <c r="P16" s="11">
        <v>2.2290999999999999</v>
      </c>
      <c r="Q16" s="12">
        <f t="shared" si="1"/>
        <v>0.170245598775281</v>
      </c>
    </row>
    <row r="17" spans="2:17" x14ac:dyDescent="0.25">
      <c r="B17" s="4" t="s">
        <v>31</v>
      </c>
      <c r="C17" s="5">
        <v>441700</v>
      </c>
      <c r="D17" s="7" t="s">
        <v>62</v>
      </c>
      <c r="E17" s="2">
        <v>1292.18</v>
      </c>
      <c r="F17" s="2">
        <v>257.08999999999997</v>
      </c>
      <c r="G17" s="2">
        <f>H17/(1-I17/100)</f>
        <v>349.50108459869853</v>
      </c>
      <c r="H17" s="2">
        <v>161.12</v>
      </c>
      <c r="I17" s="10">
        <v>53.9</v>
      </c>
      <c r="J17" s="2">
        <f>K17/(1-L17/100)</f>
        <v>2711.7647058823532</v>
      </c>
      <c r="K17" s="2">
        <v>1705.7</v>
      </c>
      <c r="L17" s="10">
        <v>37.1</v>
      </c>
      <c r="M17" s="14">
        <v>1431</v>
      </c>
      <c r="N17" s="2">
        <f t="shared" si="0"/>
        <v>24.423555876918137</v>
      </c>
      <c r="O17" s="11">
        <v>4.0189000000000004</v>
      </c>
      <c r="P17" s="11">
        <v>3.2311000000000001</v>
      </c>
      <c r="Q17" s="12">
        <f t="shared" si="1"/>
        <v>8.7687037189289996E-2</v>
      </c>
    </row>
    <row r="18" spans="2:17" x14ac:dyDescent="0.25">
      <c r="B18" s="4" t="s">
        <v>33</v>
      </c>
      <c r="C18" s="5">
        <v>441800</v>
      </c>
      <c r="D18" s="7" t="s">
        <v>63</v>
      </c>
      <c r="E18" s="2">
        <v>1698.2</v>
      </c>
      <c r="F18" s="2">
        <v>388.58</v>
      </c>
      <c r="G18" s="2">
        <f>H18/(1-I18/100)</f>
        <v>155.65068493150687</v>
      </c>
      <c r="H18" s="2">
        <v>90.9</v>
      </c>
      <c r="I18" s="10">
        <v>41.6</v>
      </c>
      <c r="J18" s="2">
        <f>K18/(1-L18/100)</f>
        <v>1077.444589308996</v>
      </c>
      <c r="K18" s="2">
        <v>826.4</v>
      </c>
      <c r="L18" s="10">
        <v>23.3</v>
      </c>
      <c r="M18" s="2">
        <v>1698.2</v>
      </c>
      <c r="N18" s="2">
        <f t="shared" si="0"/>
        <v>9.1656274250092373</v>
      </c>
      <c r="O18" s="11">
        <v>6.1332000000000004</v>
      </c>
      <c r="P18" s="11">
        <v>2.6055000000000001</v>
      </c>
      <c r="Q18" s="12">
        <f t="shared" si="1"/>
        <v>0.10328087023488002</v>
      </c>
    </row>
    <row r="19" spans="2:17" x14ac:dyDescent="0.25">
      <c r="B19" s="4" t="s">
        <v>35</v>
      </c>
      <c r="C19" s="5">
        <v>441900</v>
      </c>
      <c r="D19" s="7" t="s">
        <v>64</v>
      </c>
      <c r="E19" s="2">
        <v>9482.5</v>
      </c>
      <c r="F19" s="2">
        <v>846.45</v>
      </c>
      <c r="G19" s="2">
        <v>684.09799999999996</v>
      </c>
      <c r="H19" s="2">
        <v>366.697</v>
      </c>
      <c r="I19" s="10">
        <f>(1-H19/G19)*100</f>
        <v>46.397007446301551</v>
      </c>
      <c r="J19" s="2">
        <v>4456.57</v>
      </c>
      <c r="K19" s="2">
        <v>3876.53</v>
      </c>
      <c r="L19" s="10">
        <f>(1-K19/J19)*100</f>
        <v>13.015390760158585</v>
      </c>
      <c r="M19" s="2">
        <v>9482.5</v>
      </c>
      <c r="N19" s="2">
        <f t="shared" si="0"/>
        <v>7.2143211178486686</v>
      </c>
      <c r="O19" s="11">
        <v>28.824999999999999</v>
      </c>
      <c r="P19" s="11">
        <v>5.6532999999999998</v>
      </c>
      <c r="Q19" s="12">
        <f t="shared" si="1"/>
        <v>0.5413756484123875</v>
      </c>
    </row>
    <row r="20" spans="2:17" x14ac:dyDescent="0.25">
      <c r="B20" s="4" t="s">
        <v>37</v>
      </c>
      <c r="C20" s="5">
        <v>442000</v>
      </c>
      <c r="D20" s="7" t="s">
        <v>65</v>
      </c>
      <c r="E20" s="2">
        <v>3101.1</v>
      </c>
      <c r="F20" s="2">
        <v>338</v>
      </c>
      <c r="G20" s="2">
        <f>H20/(1-I20/100)</f>
        <v>190.88748019017433</v>
      </c>
      <c r="H20" s="2">
        <v>120.45</v>
      </c>
      <c r="I20" s="10">
        <v>36.9</v>
      </c>
      <c r="J20" s="2">
        <f>K20/(1-L20/100)</f>
        <v>1103.4952766531715</v>
      </c>
      <c r="K20" s="2">
        <v>817.69</v>
      </c>
      <c r="L20" s="10">
        <v>25.9</v>
      </c>
      <c r="M20" s="2">
        <v>3101.1</v>
      </c>
      <c r="N20" s="2">
        <f t="shared" si="0"/>
        <v>6.1554764499749872</v>
      </c>
      <c r="O20" s="11">
        <v>1.9263999999999999</v>
      </c>
      <c r="P20" s="11">
        <v>5.2754000000000003</v>
      </c>
      <c r="Q20" s="12">
        <f t="shared" si="1"/>
        <v>2.877479688384E-2</v>
      </c>
    </row>
    <row r="21" spans="2:17" x14ac:dyDescent="0.25">
      <c r="B21" s="4" t="s">
        <v>39</v>
      </c>
      <c r="C21" s="5">
        <v>445100</v>
      </c>
      <c r="D21" s="7" t="s">
        <v>66</v>
      </c>
      <c r="E21" s="2">
        <v>1080.94</v>
      </c>
      <c r="F21" s="2">
        <v>265.98</v>
      </c>
      <c r="G21" s="2">
        <v>398.25</v>
      </c>
      <c r="H21" s="2">
        <v>199.93</v>
      </c>
      <c r="I21" s="10">
        <f>(1-H21/G21)*100</f>
        <v>49.797865662272443</v>
      </c>
      <c r="J21" s="2">
        <v>2629.47</v>
      </c>
      <c r="K21" s="2">
        <v>1607.34</v>
      </c>
      <c r="L21" s="10">
        <f>(1-K21/J21)*100</f>
        <v>38.872092094604618</v>
      </c>
      <c r="M21" s="2">
        <v>1080.94</v>
      </c>
      <c r="N21" s="2">
        <f t="shared" si="0"/>
        <v>36.842933002756858</v>
      </c>
      <c r="O21" s="11">
        <v>0.26939999999999997</v>
      </c>
      <c r="P21" s="11">
        <v>2.3302999999999998</v>
      </c>
      <c r="Q21" s="12">
        <f t="shared" si="1"/>
        <v>5.4305992042666656E-3</v>
      </c>
    </row>
    <row r="22" spans="2:17" x14ac:dyDescent="0.25">
      <c r="B22" s="4" t="s">
        <v>41</v>
      </c>
      <c r="C22" s="5">
        <v>445200</v>
      </c>
      <c r="D22" s="7" t="s">
        <v>67</v>
      </c>
      <c r="E22" s="2">
        <v>2101.77</v>
      </c>
      <c r="F22" s="2">
        <v>610.5</v>
      </c>
      <c r="G22" s="2">
        <v>362.75299999999999</v>
      </c>
      <c r="H22" s="2">
        <v>37.01</v>
      </c>
      <c r="I22" s="10">
        <f>(1-H22/G22)*100</f>
        <v>89.797465493048989</v>
      </c>
      <c r="J22" s="2">
        <v>2354.5</v>
      </c>
      <c r="K22" s="2">
        <v>265.61</v>
      </c>
      <c r="L22" s="10">
        <f>(1-K22/J22)*100</f>
        <v>88.719048630282444</v>
      </c>
      <c r="M22" s="2">
        <v>2101.77</v>
      </c>
      <c r="N22" s="2">
        <f t="shared" si="0"/>
        <v>17.259405168025044</v>
      </c>
      <c r="O22" s="11">
        <v>0.18190000000000001</v>
      </c>
      <c r="P22" s="11">
        <v>2.1821999999999999</v>
      </c>
      <c r="Q22" s="12">
        <f t="shared" si="1"/>
        <v>6.6120512181865616E-3</v>
      </c>
    </row>
    <row r="23" spans="2:17" x14ac:dyDescent="0.25">
      <c r="B23" s="4" t="s">
        <v>43</v>
      </c>
      <c r="C23" s="5">
        <v>445300</v>
      </c>
      <c r="D23" s="7" t="s">
        <v>68</v>
      </c>
      <c r="E23" s="2" t="s">
        <v>83</v>
      </c>
      <c r="F23" s="2">
        <v>254.52</v>
      </c>
      <c r="G23" s="2">
        <v>345.46</v>
      </c>
      <c r="H23" s="2">
        <v>221.02</v>
      </c>
      <c r="I23" s="10">
        <f>(1-H23/G23)*100</f>
        <v>36.021536502055227</v>
      </c>
      <c r="J23" s="2">
        <v>3537.99</v>
      </c>
      <c r="K23" s="2">
        <v>2304.36</v>
      </c>
      <c r="L23" s="10">
        <f>(1-K23/J23)*100</f>
        <v>34.868103075475055</v>
      </c>
      <c r="M23" s="2">
        <v>921.96</v>
      </c>
      <c r="N23" s="2">
        <f t="shared" si="0"/>
        <v>37.470172241745843</v>
      </c>
      <c r="O23" s="11">
        <v>0.48409999999999997</v>
      </c>
      <c r="P23" s="11">
        <v>2.2305999999999999</v>
      </c>
      <c r="Q23" s="12">
        <f t="shared" si="1"/>
        <v>7.0588954141712493E-3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3946-7193-4803-AA9F-A43E44D5BC6C}">
  <dimension ref="B2:R23"/>
  <sheetViews>
    <sheetView workbookViewId="0">
      <selection activeCell="H28" sqref="H28"/>
    </sheetView>
  </sheetViews>
  <sheetFormatPr defaultRowHeight="13.8" x14ac:dyDescent="0.25"/>
  <cols>
    <col min="2" max="2" width="6.6640625" bestFit="1" customWidth="1"/>
    <col min="3" max="3" width="7" bestFit="1" customWidth="1"/>
    <col min="4" max="4" width="9.33203125" bestFit="1" customWidth="1"/>
    <col min="5" max="5" width="12.77734375" bestFit="1" customWidth="1"/>
    <col min="6" max="6" width="17.44140625" bestFit="1" customWidth="1"/>
    <col min="7" max="8" width="14.77734375" bestFit="1" customWidth="1"/>
    <col min="9" max="9" width="8.21875" bestFit="1" customWidth="1"/>
    <col min="10" max="11" width="15.33203125" bestFit="1" customWidth="1"/>
    <col min="12" max="12" width="8.21875" bestFit="1" customWidth="1"/>
    <col min="13" max="13" width="12.77734375" bestFit="1" customWidth="1"/>
    <col min="14" max="14" width="18.88671875" bestFit="1" customWidth="1"/>
    <col min="15" max="15" width="23.88671875" bestFit="1" customWidth="1"/>
    <col min="16" max="16" width="18.33203125" bestFit="1" customWidth="1"/>
    <col min="17" max="17" width="16" bestFit="1" customWidth="1"/>
    <col min="18" max="18" width="8.21875" bestFit="1" customWidth="1"/>
  </cols>
  <sheetData>
    <row r="2" spans="2:18" x14ac:dyDescent="0.25">
      <c r="B2" s="9"/>
      <c r="C2" s="9"/>
      <c r="D2" s="9"/>
      <c r="E2" s="9" t="s">
        <v>72</v>
      </c>
      <c r="F2" s="6" t="s">
        <v>73</v>
      </c>
      <c r="G2" s="9" t="s">
        <v>74</v>
      </c>
      <c r="H2" s="9" t="s">
        <v>75</v>
      </c>
      <c r="I2" s="9" t="s">
        <v>76</v>
      </c>
      <c r="J2" s="9" t="s">
        <v>77</v>
      </c>
      <c r="K2" s="9" t="s">
        <v>78</v>
      </c>
      <c r="L2" s="9" t="s">
        <v>76</v>
      </c>
      <c r="M2" s="9" t="s">
        <v>72</v>
      </c>
      <c r="N2" s="6" t="s">
        <v>80</v>
      </c>
      <c r="O2" s="9" t="s">
        <v>81</v>
      </c>
      <c r="P2" s="9" t="s">
        <v>85</v>
      </c>
      <c r="Q2" s="9" t="s">
        <v>84</v>
      </c>
      <c r="R2" s="9" t="s">
        <v>76</v>
      </c>
    </row>
    <row r="3" spans="2:18" x14ac:dyDescent="0.25">
      <c r="B3" s="4" t="s">
        <v>7</v>
      </c>
      <c r="C3" s="5">
        <v>440300</v>
      </c>
      <c r="D3" s="6" t="s">
        <v>50</v>
      </c>
      <c r="E3" s="2">
        <v>26927.09</v>
      </c>
      <c r="F3" s="2">
        <v>1343.88</v>
      </c>
      <c r="G3" s="2">
        <v>1715.45</v>
      </c>
      <c r="H3" s="2">
        <v>1383.76</v>
      </c>
      <c r="I3" s="10"/>
      <c r="J3" s="2">
        <v>6718.03</v>
      </c>
      <c r="K3" s="2">
        <v>4998.8100000000004</v>
      </c>
      <c r="L3" s="10"/>
      <c r="M3" s="2">
        <v>26927.09</v>
      </c>
      <c r="N3" s="11">
        <v>59.123699999999999</v>
      </c>
      <c r="O3" s="11">
        <v>6.4878</v>
      </c>
      <c r="P3" s="15">
        <v>40581</v>
      </c>
      <c r="Q3" s="15">
        <v>13739.72</v>
      </c>
      <c r="R3" s="15">
        <v>35.200000000000003</v>
      </c>
    </row>
    <row r="4" spans="2:18" x14ac:dyDescent="0.25">
      <c r="B4" s="4" t="s">
        <v>3</v>
      </c>
      <c r="C4" s="5">
        <v>440100</v>
      </c>
      <c r="D4" s="6" t="s">
        <v>47</v>
      </c>
      <c r="E4" s="2">
        <v>23628.6</v>
      </c>
      <c r="F4" s="2">
        <v>1530.59</v>
      </c>
      <c r="G4" s="2"/>
      <c r="H4" s="2">
        <v>2679.07</v>
      </c>
      <c r="I4" s="10">
        <v>39.9</v>
      </c>
      <c r="J4" s="2"/>
      <c r="K4" s="2">
        <v>4182.59</v>
      </c>
      <c r="L4" s="10">
        <v>38.200000000000003</v>
      </c>
      <c r="M4" s="2">
        <v>23628.6</v>
      </c>
      <c r="N4" s="11">
        <v>56.635399999999997</v>
      </c>
      <c r="O4" s="11">
        <v>6.8304</v>
      </c>
      <c r="P4" s="6">
        <v>44283</v>
      </c>
      <c r="Q4" s="15">
        <v>32712.15</v>
      </c>
      <c r="R4" s="15">
        <v>34.4</v>
      </c>
    </row>
    <row r="5" spans="2:18" x14ac:dyDescent="0.25">
      <c r="B5" s="4" t="s">
        <v>13</v>
      </c>
      <c r="C5" s="5">
        <v>440600</v>
      </c>
      <c r="D5" s="6" t="s">
        <v>53</v>
      </c>
      <c r="E5" s="2">
        <v>10751.02</v>
      </c>
      <c r="F5" s="2">
        <v>815.86</v>
      </c>
      <c r="G5" s="2"/>
      <c r="H5" s="2">
        <v>325.05</v>
      </c>
      <c r="I5" s="10">
        <v>32.18</v>
      </c>
      <c r="J5" s="2"/>
      <c r="K5" s="2">
        <v>1757.19</v>
      </c>
      <c r="L5" s="10">
        <v>16.3</v>
      </c>
      <c r="M5" s="2">
        <v>10751.02</v>
      </c>
      <c r="N5" s="11">
        <v>23.39</v>
      </c>
      <c r="O5" s="11">
        <v>5.6245000000000003</v>
      </c>
      <c r="P5" s="6">
        <v>36936</v>
      </c>
      <c r="Q5" s="15">
        <v>1447</v>
      </c>
      <c r="R5" s="15">
        <v>66.8</v>
      </c>
    </row>
    <row r="6" spans="2:18" x14ac:dyDescent="0.25">
      <c r="B6" s="4" t="s">
        <v>35</v>
      </c>
      <c r="C6" s="5">
        <v>441900</v>
      </c>
      <c r="D6" s="6" t="s">
        <v>64</v>
      </c>
      <c r="E6" s="2">
        <v>9482.5</v>
      </c>
      <c r="F6" s="2">
        <v>846.45</v>
      </c>
      <c r="G6" s="2">
        <v>684.09799999999996</v>
      </c>
      <c r="H6" s="2">
        <v>366.697</v>
      </c>
      <c r="I6" s="10"/>
      <c r="J6" s="2">
        <v>4456.57</v>
      </c>
      <c r="K6" s="2">
        <v>3876.53</v>
      </c>
      <c r="L6" s="10"/>
      <c r="M6" s="2">
        <v>9482.5</v>
      </c>
      <c r="N6" s="11">
        <v>28.824999999999999</v>
      </c>
      <c r="O6" s="11">
        <v>5.6532999999999998</v>
      </c>
      <c r="P6" s="6">
        <v>34260</v>
      </c>
      <c r="Q6" s="15">
        <v>831.43</v>
      </c>
      <c r="R6" s="15">
        <v>74.599999999999994</v>
      </c>
    </row>
    <row r="7" spans="2:18" x14ac:dyDescent="0.25">
      <c r="B7" s="4" t="s">
        <v>23</v>
      </c>
      <c r="C7" s="5">
        <v>441300</v>
      </c>
      <c r="D7" s="6" t="s">
        <v>58</v>
      </c>
      <c r="E7" s="2">
        <v>4177.41</v>
      </c>
      <c r="F7" s="2">
        <v>488</v>
      </c>
      <c r="G7" s="2">
        <v>570</v>
      </c>
      <c r="H7" s="2">
        <v>250.78</v>
      </c>
      <c r="I7" s="10"/>
      <c r="J7" s="2">
        <v>6541</v>
      </c>
      <c r="K7" s="2">
        <v>2220.69</v>
      </c>
      <c r="L7" s="10"/>
      <c r="M7" s="2">
        <v>4177.41</v>
      </c>
      <c r="N7" s="11">
        <v>1.0794999999999999</v>
      </c>
      <c r="O7" s="11">
        <v>3.9744999999999999</v>
      </c>
      <c r="P7" s="6"/>
      <c r="Q7" s="15">
        <v>910.7</v>
      </c>
      <c r="R7" s="15">
        <v>80.5</v>
      </c>
    </row>
    <row r="8" spans="2:18" x14ac:dyDescent="0.25">
      <c r="B8" s="4" t="s">
        <v>9</v>
      </c>
      <c r="C8" s="5">
        <v>440400</v>
      </c>
      <c r="D8" s="6" t="s">
        <v>51</v>
      </c>
      <c r="E8" s="2">
        <v>3435.89</v>
      </c>
      <c r="F8" s="2">
        <v>202.37</v>
      </c>
      <c r="G8" s="2">
        <v>541.54499999999996</v>
      </c>
      <c r="H8" s="2">
        <v>187.62799999999999</v>
      </c>
      <c r="I8" s="10"/>
      <c r="J8" s="2">
        <v>4618.21</v>
      </c>
      <c r="K8" s="2">
        <v>1514.69</v>
      </c>
      <c r="L8" s="10"/>
      <c r="M8" s="2">
        <v>3435.89</v>
      </c>
      <c r="N8" s="13">
        <v>10.212999999999999</v>
      </c>
      <c r="O8" s="11">
        <v>5.5936000000000003</v>
      </c>
      <c r="P8" s="6">
        <v>36360</v>
      </c>
      <c r="Q8" s="15">
        <v>2717.52</v>
      </c>
      <c r="R8" s="15">
        <v>53.7</v>
      </c>
    </row>
    <row r="9" spans="2:18" x14ac:dyDescent="0.25">
      <c r="B9" s="4" t="s">
        <v>19</v>
      </c>
      <c r="C9" s="5">
        <v>440900</v>
      </c>
      <c r="D9" s="6" t="s">
        <v>55</v>
      </c>
      <c r="E9" s="2">
        <v>3252.34</v>
      </c>
      <c r="F9" s="2">
        <v>641.15</v>
      </c>
      <c r="G9" s="2">
        <v>476.09</v>
      </c>
      <c r="H9" s="2">
        <v>88.62</v>
      </c>
      <c r="I9" s="10"/>
      <c r="J9" s="2">
        <v>1551.29</v>
      </c>
      <c r="K9" s="2">
        <v>801</v>
      </c>
      <c r="L9" s="10"/>
      <c r="M9" s="2">
        <v>3252.34</v>
      </c>
      <c r="N9" s="11">
        <v>0.94379999999999997</v>
      </c>
      <c r="O9" s="11">
        <v>2.46</v>
      </c>
      <c r="P9" s="6">
        <v>17015</v>
      </c>
      <c r="Q9" s="15"/>
      <c r="R9" s="6"/>
    </row>
    <row r="10" spans="2:18" x14ac:dyDescent="0.25">
      <c r="B10" s="4" t="s">
        <v>15</v>
      </c>
      <c r="C10" s="5">
        <v>440700</v>
      </c>
      <c r="D10" s="6" t="s">
        <v>54</v>
      </c>
      <c r="E10" s="2">
        <v>3146.64</v>
      </c>
      <c r="F10" s="2">
        <v>463.03</v>
      </c>
      <c r="G10" s="2"/>
      <c r="H10" s="2">
        <v>103.34</v>
      </c>
      <c r="I10" s="10">
        <v>29.6</v>
      </c>
      <c r="J10" s="2"/>
      <c r="K10" s="2">
        <v>989.91</v>
      </c>
      <c r="L10" s="10">
        <v>20.399999999999999</v>
      </c>
      <c r="M10" s="2">
        <v>3146.64</v>
      </c>
      <c r="N10" s="11">
        <v>0.8266</v>
      </c>
      <c r="O10" s="11">
        <v>3.3666999999999998</v>
      </c>
      <c r="P10" s="6"/>
      <c r="Q10" s="15"/>
      <c r="R10" s="6"/>
    </row>
    <row r="11" spans="2:18" x14ac:dyDescent="0.25">
      <c r="B11" s="4" t="s">
        <v>37</v>
      </c>
      <c r="C11" s="5">
        <v>442000</v>
      </c>
      <c r="D11" s="6" t="s">
        <v>65</v>
      </c>
      <c r="E11" s="2">
        <v>3101.1</v>
      </c>
      <c r="F11" s="2">
        <v>338</v>
      </c>
      <c r="G11" s="2"/>
      <c r="H11" s="2">
        <v>120.45</v>
      </c>
      <c r="I11" s="10">
        <v>36.9</v>
      </c>
      <c r="J11" s="2"/>
      <c r="K11" s="2">
        <v>817.69</v>
      </c>
      <c r="L11" s="10">
        <v>25.9</v>
      </c>
      <c r="M11" s="2">
        <v>3101.1</v>
      </c>
      <c r="N11" s="11">
        <v>1.9263999999999999</v>
      </c>
      <c r="O11" s="11">
        <v>5.2754000000000003</v>
      </c>
      <c r="P11" s="6">
        <v>32735</v>
      </c>
      <c r="Q11" s="15"/>
      <c r="R11" s="6"/>
    </row>
    <row r="12" spans="2:18" x14ac:dyDescent="0.25">
      <c r="B12" s="4" t="s">
        <v>17</v>
      </c>
      <c r="C12" s="5">
        <v>440800</v>
      </c>
      <c r="D12" s="6" t="s">
        <v>56</v>
      </c>
      <c r="E12" s="2">
        <v>3065</v>
      </c>
      <c r="F12" s="2">
        <v>736</v>
      </c>
      <c r="G12" s="2"/>
      <c r="H12" s="2">
        <v>147.6</v>
      </c>
      <c r="I12" s="10">
        <v>26.8</v>
      </c>
      <c r="J12" s="2"/>
      <c r="K12" s="2">
        <v>1058.3900000000001</v>
      </c>
      <c r="L12" s="10">
        <v>15.6</v>
      </c>
      <c r="M12" s="2">
        <v>3065</v>
      </c>
      <c r="N12" s="11">
        <v>0.62019999999999997</v>
      </c>
      <c r="O12" s="11">
        <v>2.4986000000000002</v>
      </c>
      <c r="P12" s="6">
        <v>16560</v>
      </c>
      <c r="Q12" s="15"/>
      <c r="R12" s="6"/>
    </row>
    <row r="13" spans="2:18" x14ac:dyDescent="0.25">
      <c r="B13" s="4" t="s">
        <v>11</v>
      </c>
      <c r="C13" s="5">
        <v>440500</v>
      </c>
      <c r="D13" s="6" t="s">
        <v>52</v>
      </c>
      <c r="E13" s="2">
        <v>2694.08</v>
      </c>
      <c r="F13" s="2">
        <v>566.48</v>
      </c>
      <c r="G13" s="2"/>
      <c r="H13" s="2">
        <v>234.92</v>
      </c>
      <c r="I13" s="10">
        <v>58.7</v>
      </c>
      <c r="J13" s="2"/>
      <c r="K13" s="2">
        <v>1396.12</v>
      </c>
      <c r="L13" s="10">
        <v>40.5</v>
      </c>
      <c r="M13" s="2">
        <v>2694.08</v>
      </c>
      <c r="N13" s="11">
        <v>8.1484000000000005</v>
      </c>
      <c r="O13" s="11">
        <v>2.8220000000000001</v>
      </c>
      <c r="P13" s="6">
        <v>21257</v>
      </c>
      <c r="Q13" s="15"/>
      <c r="R13" s="6"/>
    </row>
    <row r="14" spans="2:18" x14ac:dyDescent="0.25">
      <c r="B14" s="4" t="s">
        <v>21</v>
      </c>
      <c r="C14" s="5">
        <v>441200</v>
      </c>
      <c r="D14" s="6" t="s">
        <v>57</v>
      </c>
      <c r="E14" s="2">
        <v>2248.8000000000002</v>
      </c>
      <c r="F14" s="2">
        <v>418.71</v>
      </c>
      <c r="G14" s="2">
        <v>371.22399999999999</v>
      </c>
      <c r="H14" s="2">
        <v>68.67</v>
      </c>
      <c r="I14" s="10"/>
      <c r="J14" s="2">
        <v>1434.04</v>
      </c>
      <c r="K14" s="2">
        <v>501.7</v>
      </c>
      <c r="L14" s="10"/>
      <c r="M14" s="2">
        <v>2248.8000000000002</v>
      </c>
      <c r="N14" s="11">
        <v>0.749</v>
      </c>
      <c r="O14" s="11">
        <v>2.6122000000000001</v>
      </c>
      <c r="P14" s="6">
        <v>17022</v>
      </c>
      <c r="Q14" s="15"/>
      <c r="R14" s="6"/>
    </row>
    <row r="15" spans="2:18" x14ac:dyDescent="0.25">
      <c r="B15" s="4" t="s">
        <v>41</v>
      </c>
      <c r="C15" s="5">
        <v>445200</v>
      </c>
      <c r="D15" s="6" t="s">
        <v>67</v>
      </c>
      <c r="E15" s="2">
        <v>2101.77</v>
      </c>
      <c r="F15" s="2">
        <v>610.5</v>
      </c>
      <c r="G15" s="2">
        <v>362.75299999999999</v>
      </c>
      <c r="H15" s="2">
        <v>37.01</v>
      </c>
      <c r="I15" s="10"/>
      <c r="J15" s="2">
        <v>2354.5</v>
      </c>
      <c r="K15" s="2">
        <v>265.61</v>
      </c>
      <c r="L15" s="10"/>
      <c r="M15" s="2">
        <v>2101.77</v>
      </c>
      <c r="N15" s="11">
        <v>0.18190000000000001</v>
      </c>
      <c r="O15" s="11">
        <v>2.1821999999999999</v>
      </c>
      <c r="P15" s="6">
        <v>15566</v>
      </c>
      <c r="Q15" s="15"/>
      <c r="R15" s="6"/>
    </row>
    <row r="16" spans="2:18" x14ac:dyDescent="0.25">
      <c r="B16" s="4" t="s">
        <v>33</v>
      </c>
      <c r="C16" s="5">
        <v>441800</v>
      </c>
      <c r="D16" s="6" t="s">
        <v>63</v>
      </c>
      <c r="E16" s="2">
        <v>1698.2</v>
      </c>
      <c r="F16" s="2">
        <v>388.58</v>
      </c>
      <c r="G16" s="2"/>
      <c r="H16" s="2">
        <v>90.9</v>
      </c>
      <c r="I16" s="10">
        <v>41.6</v>
      </c>
      <c r="J16" s="2"/>
      <c r="K16" s="2">
        <v>826.4</v>
      </c>
      <c r="L16" s="10">
        <v>23.3</v>
      </c>
      <c r="M16" s="2">
        <v>1698.2</v>
      </c>
      <c r="N16" s="11">
        <v>6.1332000000000004</v>
      </c>
      <c r="O16" s="11">
        <v>2.6055000000000001</v>
      </c>
      <c r="P16" s="6">
        <v>18248</v>
      </c>
      <c r="Q16" s="15"/>
      <c r="R16" s="6"/>
    </row>
    <row r="17" spans="2:18" x14ac:dyDescent="0.25">
      <c r="B17" s="4" t="s">
        <v>31</v>
      </c>
      <c r="C17" s="5">
        <v>441700</v>
      </c>
      <c r="D17" s="6" t="s">
        <v>62</v>
      </c>
      <c r="E17" s="2">
        <v>1292.18</v>
      </c>
      <c r="F17" s="2">
        <v>257.08999999999997</v>
      </c>
      <c r="G17" s="2"/>
      <c r="H17" s="2">
        <v>161.12</v>
      </c>
      <c r="I17" s="10">
        <v>53.9</v>
      </c>
      <c r="J17" s="2"/>
      <c r="K17" s="2">
        <v>1705.7</v>
      </c>
      <c r="L17" s="10">
        <v>37.1</v>
      </c>
      <c r="M17" s="14">
        <v>1431</v>
      </c>
      <c r="N17" s="11">
        <v>4.0189000000000004</v>
      </c>
      <c r="O17" s="11">
        <v>3.2311000000000001</v>
      </c>
      <c r="P17" s="6"/>
      <c r="Q17" s="15"/>
      <c r="R17" s="6"/>
    </row>
    <row r="18" spans="2:18" x14ac:dyDescent="0.25">
      <c r="B18" s="4" t="s">
        <v>5</v>
      </c>
      <c r="C18" s="5">
        <v>440200</v>
      </c>
      <c r="D18" s="6" t="s">
        <v>49</v>
      </c>
      <c r="E18" s="2">
        <v>1353.49</v>
      </c>
      <c r="F18" s="2">
        <v>303.04000000000002</v>
      </c>
      <c r="G18" s="2"/>
      <c r="H18" s="2">
        <v>60.8</v>
      </c>
      <c r="I18" s="10">
        <v>38.299999999999997</v>
      </c>
      <c r="J18" s="2"/>
      <c r="K18" s="2">
        <v>596.34</v>
      </c>
      <c r="L18" s="10">
        <v>25.8</v>
      </c>
      <c r="M18" s="2">
        <v>1318.4</v>
      </c>
      <c r="N18" s="11">
        <v>0.61180000000000001</v>
      </c>
      <c r="O18" s="11">
        <v>2.7545999999999999</v>
      </c>
      <c r="P18" s="6">
        <v>18800</v>
      </c>
      <c r="Q18" s="15"/>
      <c r="R18" s="6"/>
    </row>
    <row r="19" spans="2:18" x14ac:dyDescent="0.25">
      <c r="B19" s="4" t="s">
        <v>25</v>
      </c>
      <c r="C19" s="5">
        <v>441400</v>
      </c>
      <c r="D19" s="6" t="s">
        <v>59</v>
      </c>
      <c r="E19" s="2">
        <v>1187</v>
      </c>
      <c r="F19" s="2">
        <v>438.3</v>
      </c>
      <c r="G19" s="2"/>
      <c r="H19" s="2">
        <v>106.96</v>
      </c>
      <c r="I19" s="10">
        <v>80.599999999999994</v>
      </c>
      <c r="J19" s="2"/>
      <c r="K19" s="2">
        <v>1264.3599999999999</v>
      </c>
      <c r="L19" s="10">
        <v>74.7</v>
      </c>
      <c r="M19" s="2">
        <v>1187.06</v>
      </c>
      <c r="N19" s="11">
        <v>5.19</v>
      </c>
      <c r="O19" s="11">
        <v>2.3873000000000002</v>
      </c>
      <c r="P19" s="6">
        <v>17071</v>
      </c>
      <c r="Q19" s="15"/>
      <c r="R19" s="6"/>
    </row>
    <row r="20" spans="2:18" x14ac:dyDescent="0.25">
      <c r="B20" s="4" t="s">
        <v>39</v>
      </c>
      <c r="C20" s="5">
        <v>445100</v>
      </c>
      <c r="D20" s="6" t="s">
        <v>66</v>
      </c>
      <c r="E20" s="2">
        <v>1080.94</v>
      </c>
      <c r="F20" s="2">
        <v>265.98</v>
      </c>
      <c r="G20" s="2">
        <v>398.25</v>
      </c>
      <c r="H20" s="2">
        <v>199.93</v>
      </c>
      <c r="I20" s="10"/>
      <c r="J20" s="2">
        <v>2629.47</v>
      </c>
      <c r="K20" s="2">
        <v>1607.34</v>
      </c>
      <c r="L20" s="10"/>
      <c r="M20" s="2">
        <v>1080.94</v>
      </c>
      <c r="N20" s="11">
        <v>0.26939999999999997</v>
      </c>
      <c r="O20" s="11">
        <v>2.3302999999999998</v>
      </c>
      <c r="P20" s="6">
        <v>17472</v>
      </c>
      <c r="Q20" s="15"/>
      <c r="R20" s="6"/>
    </row>
    <row r="21" spans="2:18" x14ac:dyDescent="0.25">
      <c r="B21" s="4" t="s">
        <v>27</v>
      </c>
      <c r="C21" s="5">
        <v>441500</v>
      </c>
      <c r="D21" s="6" t="s">
        <v>60</v>
      </c>
      <c r="E21" s="2">
        <v>1080.3</v>
      </c>
      <c r="F21" s="2">
        <v>301.5</v>
      </c>
      <c r="G21" s="2">
        <v>172.58</v>
      </c>
      <c r="H21" s="2">
        <v>69.02</v>
      </c>
      <c r="I21" s="10"/>
      <c r="J21" s="2">
        <v>971.5</v>
      </c>
      <c r="K21" s="2">
        <v>505.44</v>
      </c>
      <c r="L21" s="10"/>
      <c r="M21" s="2">
        <v>1080.3</v>
      </c>
      <c r="N21" s="11">
        <v>0.154</v>
      </c>
      <c r="O21" s="11">
        <v>2.4426999999999999</v>
      </c>
      <c r="P21" s="6">
        <v>18774</v>
      </c>
      <c r="Q21" s="15"/>
      <c r="R21" s="6"/>
    </row>
    <row r="22" spans="2:18" x14ac:dyDescent="0.25">
      <c r="B22" s="4" t="s">
        <v>29</v>
      </c>
      <c r="C22" s="5">
        <v>441600</v>
      </c>
      <c r="D22" s="6" t="s">
        <v>61</v>
      </c>
      <c r="E22" s="2">
        <v>1080.03</v>
      </c>
      <c r="F22" s="2">
        <v>310.56</v>
      </c>
      <c r="G22" s="2">
        <v>357.66</v>
      </c>
      <c r="H22" s="2">
        <v>53.35</v>
      </c>
      <c r="I22" s="10"/>
      <c r="J22" s="2">
        <v>4020.57</v>
      </c>
      <c r="K22" s="2">
        <v>635.41</v>
      </c>
      <c r="L22" s="10"/>
      <c r="M22" s="2">
        <v>1080.03</v>
      </c>
      <c r="N22" s="11">
        <v>4.9429999999999996</v>
      </c>
      <c r="O22" s="11">
        <v>2.2290999999999999</v>
      </c>
      <c r="P22" s="6">
        <v>16003</v>
      </c>
      <c r="Q22" s="15"/>
      <c r="R22" s="6"/>
    </row>
    <row r="23" spans="2:18" x14ac:dyDescent="0.25">
      <c r="B23" s="4" t="s">
        <v>43</v>
      </c>
      <c r="C23" s="5">
        <v>445300</v>
      </c>
      <c r="D23" s="6" t="s">
        <v>68</v>
      </c>
      <c r="E23" s="2" t="s">
        <v>83</v>
      </c>
      <c r="F23" s="2">
        <v>254.52</v>
      </c>
      <c r="G23" s="2">
        <v>345.46</v>
      </c>
      <c r="H23" s="2">
        <v>221.02</v>
      </c>
      <c r="I23" s="10"/>
      <c r="J23" s="2">
        <v>3537.99</v>
      </c>
      <c r="K23" s="2">
        <v>2304.36</v>
      </c>
      <c r="L23" s="10"/>
      <c r="M23" s="2">
        <v>921.96</v>
      </c>
      <c r="N23" s="11">
        <v>0.48409999999999997</v>
      </c>
      <c r="O23" s="11">
        <v>2.2305999999999999</v>
      </c>
      <c r="P23" s="6">
        <v>14834</v>
      </c>
      <c r="Q23" s="15"/>
      <c r="R2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9FE-651B-4904-B14B-D64BA163601F}">
  <dimension ref="B2:AI265"/>
  <sheetViews>
    <sheetView workbookViewId="0">
      <selection activeCell="Q34" sqref="Q34"/>
    </sheetView>
  </sheetViews>
  <sheetFormatPr defaultRowHeight="13.8" x14ac:dyDescent="0.25"/>
  <cols>
    <col min="1" max="1" width="8.88671875" style="18"/>
    <col min="2" max="2" width="4" style="18" bestFit="1" customWidth="1"/>
    <col min="3" max="3" width="9.44140625" style="18" bestFit="1" customWidth="1"/>
    <col min="4" max="4" width="10.5546875" style="18" bestFit="1" customWidth="1"/>
    <col min="5" max="5" width="9.5546875" style="18" bestFit="1" customWidth="1"/>
    <col min="6" max="6" width="10.77734375" style="18" bestFit="1" customWidth="1"/>
    <col min="7" max="7" width="8.5546875" style="18" bestFit="1" customWidth="1"/>
    <col min="8" max="8" width="14.33203125" style="18" bestFit="1" customWidth="1"/>
    <col min="9" max="9" width="10.33203125" style="18" bestFit="1" customWidth="1"/>
    <col min="10" max="16384" width="8.88671875" style="18"/>
  </cols>
  <sheetData>
    <row r="2" spans="2:35" x14ac:dyDescent="0.25">
      <c r="B2" s="16" t="s">
        <v>542</v>
      </c>
      <c r="C2" s="17" t="s">
        <v>541</v>
      </c>
      <c r="D2" s="16" t="s">
        <v>540</v>
      </c>
      <c r="E2" s="16" t="s">
        <v>539</v>
      </c>
      <c r="F2" s="16" t="s">
        <v>538</v>
      </c>
      <c r="G2" s="16"/>
      <c r="H2" s="16"/>
      <c r="I2" s="16" t="s">
        <v>537</v>
      </c>
      <c r="K2" s="57" t="s">
        <v>3644</v>
      </c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6"/>
    </row>
    <row r="3" spans="2:35" x14ac:dyDescent="0.25">
      <c r="B3" s="16">
        <v>1</v>
      </c>
      <c r="C3" s="17">
        <v>3017.42</v>
      </c>
      <c r="D3" s="19">
        <v>106.55843400000001</v>
      </c>
      <c r="E3" s="19">
        <v>29.568995999999999</v>
      </c>
      <c r="F3" s="16" t="s">
        <v>536</v>
      </c>
      <c r="G3" s="16" t="s">
        <v>535</v>
      </c>
      <c r="H3" s="16" t="s">
        <v>534</v>
      </c>
      <c r="I3" s="16" t="s">
        <v>533</v>
      </c>
      <c r="K3" s="6"/>
      <c r="L3" s="6"/>
      <c r="M3" s="6" t="s">
        <v>44</v>
      </c>
      <c r="N3" s="6">
        <v>440100</v>
      </c>
      <c r="O3" s="6">
        <v>440200</v>
      </c>
      <c r="P3" s="6">
        <v>440300</v>
      </c>
      <c r="Q3" s="6">
        <v>440400</v>
      </c>
      <c r="R3" s="6">
        <v>440500</v>
      </c>
      <c r="S3" s="6">
        <v>440600</v>
      </c>
      <c r="T3" s="6">
        <v>440700</v>
      </c>
      <c r="U3" s="6">
        <v>440800</v>
      </c>
      <c r="V3" s="6">
        <v>440900</v>
      </c>
      <c r="W3" s="6">
        <v>441200</v>
      </c>
      <c r="X3" s="6">
        <v>441300</v>
      </c>
      <c r="Y3" s="6">
        <v>441400</v>
      </c>
      <c r="Z3" s="6">
        <v>441500</v>
      </c>
      <c r="AA3" s="6">
        <v>441600</v>
      </c>
      <c r="AB3" s="6">
        <v>441700</v>
      </c>
      <c r="AC3" s="6">
        <v>441800</v>
      </c>
      <c r="AD3" s="6">
        <v>441900</v>
      </c>
      <c r="AE3" s="6">
        <v>442000</v>
      </c>
      <c r="AF3" s="6">
        <v>445100</v>
      </c>
      <c r="AG3" s="6">
        <v>445200</v>
      </c>
      <c r="AH3" s="6">
        <v>445300</v>
      </c>
      <c r="AI3" s="6" t="s">
        <v>71</v>
      </c>
    </row>
    <row r="4" spans="2:35" x14ac:dyDescent="0.25">
      <c r="B4" s="16">
        <v>2</v>
      </c>
      <c r="C4" s="17">
        <v>2301.91</v>
      </c>
      <c r="D4" s="19">
        <v>121.48053899999999</v>
      </c>
      <c r="E4" s="19">
        <v>31.235928999999999</v>
      </c>
      <c r="F4" s="20" t="s">
        <v>532</v>
      </c>
      <c r="G4" s="16" t="s">
        <v>531</v>
      </c>
      <c r="H4" s="16" t="s">
        <v>530</v>
      </c>
      <c r="I4" s="16" t="s">
        <v>529</v>
      </c>
      <c r="K4" s="4" t="s">
        <v>3</v>
      </c>
      <c r="L4" s="3" t="s">
        <v>47</v>
      </c>
      <c r="M4" s="5">
        <v>440100</v>
      </c>
      <c r="N4" s="1">
        <v>0</v>
      </c>
      <c r="O4" s="2">
        <v>6.0874494298062078</v>
      </c>
      <c r="P4" s="2">
        <v>15.458508222680294</v>
      </c>
      <c r="Q4" s="2">
        <v>3.5130988377489403</v>
      </c>
      <c r="R4" s="2">
        <v>8.4554712079079284</v>
      </c>
      <c r="S4" s="2">
        <v>116.41335845861299</v>
      </c>
      <c r="T4" s="2">
        <v>15.322240227496943</v>
      </c>
      <c r="U4" s="2">
        <v>8.7747210826505455</v>
      </c>
      <c r="V4" s="2">
        <v>7.7277481297682566</v>
      </c>
      <c r="W4" s="2">
        <v>12.011470585007672</v>
      </c>
      <c r="X4" s="2">
        <v>8.1414747121741229</v>
      </c>
      <c r="Y4" s="2">
        <v>8.0404087373417781</v>
      </c>
      <c r="Z4" s="2">
        <v>4.259899508033671</v>
      </c>
      <c r="AA4" s="2">
        <v>3.3739394784327015</v>
      </c>
      <c r="AB4" s="2">
        <v>3.9044526069580217</v>
      </c>
      <c r="AC4" s="2">
        <v>20.555215444884009</v>
      </c>
      <c r="AD4" s="2">
        <v>22.051102452432598</v>
      </c>
      <c r="AE4" s="2">
        <v>8.0268253409929056</v>
      </c>
      <c r="AF4" s="2">
        <v>4.3913936225515657</v>
      </c>
      <c r="AG4" s="2">
        <v>11.766603058361749</v>
      </c>
      <c r="AH4" s="2">
        <v>6.0309644624749774</v>
      </c>
      <c r="AI4" s="2">
        <f t="shared" ref="AI4:AI24" si="0">SUM(N4:AH4)</f>
        <v>294.30634560631785</v>
      </c>
    </row>
    <row r="5" spans="2:35" x14ac:dyDescent="0.25">
      <c r="B5" s="16">
        <v>3</v>
      </c>
      <c r="C5" s="17">
        <v>643.20000000000005</v>
      </c>
      <c r="D5" s="19">
        <v>102.852448</v>
      </c>
      <c r="E5" s="19">
        <v>24.873998</v>
      </c>
      <c r="F5" s="20" t="s">
        <v>528</v>
      </c>
      <c r="G5" s="16" t="s">
        <v>527</v>
      </c>
      <c r="H5" s="16" t="s">
        <v>517</v>
      </c>
      <c r="I5" s="16" t="s">
        <v>516</v>
      </c>
      <c r="K5" s="4" t="s">
        <v>5</v>
      </c>
      <c r="L5" s="3" t="s">
        <v>49</v>
      </c>
      <c r="M5" s="5">
        <v>440200</v>
      </c>
      <c r="N5" s="2">
        <v>11.074708241349283</v>
      </c>
      <c r="O5" s="1">
        <v>0</v>
      </c>
      <c r="P5" s="2">
        <v>1.9346378825196819</v>
      </c>
      <c r="Q5" s="2">
        <v>0.31537062286283629</v>
      </c>
      <c r="R5" s="2">
        <v>0.20273600310198522</v>
      </c>
      <c r="S5" s="2">
        <v>6.5468069178945276</v>
      </c>
      <c r="T5" s="2">
        <v>0.77489455988003764</v>
      </c>
      <c r="U5" s="2">
        <v>0.15139311261784491</v>
      </c>
      <c r="V5" s="2">
        <v>0.16460974890948785</v>
      </c>
      <c r="W5" s="2">
        <v>0.36427788763863561</v>
      </c>
      <c r="X5" s="2">
        <v>0.54527327531529002</v>
      </c>
      <c r="Y5" s="2">
        <v>0.39173771639052068</v>
      </c>
      <c r="Z5" s="2">
        <v>9.0021715454101189E-2</v>
      </c>
      <c r="AA5" s="2">
        <v>0.70241422939496134</v>
      </c>
      <c r="AB5" s="2">
        <v>0.11235184426623197</v>
      </c>
      <c r="AC5" s="2">
        <v>3.0182297586944018</v>
      </c>
      <c r="AD5" s="2">
        <v>1.8122107678449444</v>
      </c>
      <c r="AE5" s="2">
        <v>0.90936837979280272</v>
      </c>
      <c r="AF5" s="2">
        <v>9.0084508782954389E-2</v>
      </c>
      <c r="AG5" s="2">
        <v>0.32076766417669161</v>
      </c>
      <c r="AH5" s="2">
        <v>0.15796262242917736</v>
      </c>
      <c r="AI5" s="2">
        <f t="shared" si="0"/>
        <v>29.679857459316402</v>
      </c>
    </row>
    <row r="6" spans="2:35" x14ac:dyDescent="0.25">
      <c r="B6" s="16">
        <v>4</v>
      </c>
      <c r="C6" s="17">
        <v>585.5</v>
      </c>
      <c r="D6" s="19">
        <v>103.802435</v>
      </c>
      <c r="E6" s="19">
        <v>25.496407000000001</v>
      </c>
      <c r="F6" s="20" t="s">
        <v>526</v>
      </c>
      <c r="G6" s="16" t="s">
        <v>525</v>
      </c>
      <c r="H6" s="16" t="s">
        <v>517</v>
      </c>
      <c r="I6" s="16" t="s">
        <v>516</v>
      </c>
      <c r="K6" s="4" t="s">
        <v>7</v>
      </c>
      <c r="L6" s="3" t="s">
        <v>50</v>
      </c>
      <c r="M6" s="5">
        <v>440300</v>
      </c>
      <c r="N6" s="2">
        <v>32.623158938598166</v>
      </c>
      <c r="O6" s="2">
        <v>2.2650403040622842</v>
      </c>
      <c r="P6" s="1">
        <v>0</v>
      </c>
      <c r="Q6" s="2">
        <v>1.8635011953236063</v>
      </c>
      <c r="R6" s="2">
        <v>7.45474082191551</v>
      </c>
      <c r="S6" s="2">
        <v>12.052397966102303</v>
      </c>
      <c r="T6" s="2">
        <v>4.8388612254517636</v>
      </c>
      <c r="U6" s="2">
        <v>4.2763735238968126</v>
      </c>
      <c r="V6" s="2">
        <v>5.4881494358896301</v>
      </c>
      <c r="W6" s="2">
        <v>2.66418620781866</v>
      </c>
      <c r="X6" s="2">
        <v>24.188288799478002</v>
      </c>
      <c r="Y6" s="2">
        <v>10.500843572479502</v>
      </c>
      <c r="Z6" s="2">
        <v>9.2017849144605162</v>
      </c>
      <c r="AA6" s="2">
        <v>6.5651378968868226</v>
      </c>
      <c r="AB6" s="2">
        <v>1.8793249970677828</v>
      </c>
      <c r="AC6" s="2">
        <v>4.0790064996719435</v>
      </c>
      <c r="AD6" s="2">
        <v>50.78274200206593</v>
      </c>
      <c r="AE6" s="2">
        <v>3.7800658863135808</v>
      </c>
      <c r="AF6" s="2">
        <v>2.7596620251558708</v>
      </c>
      <c r="AG6" s="2">
        <v>14.105270981182917</v>
      </c>
      <c r="AH6" s="2">
        <v>2.3553623167617217</v>
      </c>
      <c r="AI6" s="2">
        <f t="shared" si="0"/>
        <v>203.72389951058332</v>
      </c>
    </row>
    <row r="7" spans="2:35" x14ac:dyDescent="0.25">
      <c r="B7" s="16">
        <v>5</v>
      </c>
      <c r="C7" s="17">
        <v>521.29999999999995</v>
      </c>
      <c r="D7" s="19">
        <v>103.723512</v>
      </c>
      <c r="E7" s="19">
        <v>27.344083999999999</v>
      </c>
      <c r="F7" s="20" t="s">
        <v>524</v>
      </c>
      <c r="G7" s="16" t="s">
        <v>523</v>
      </c>
      <c r="H7" s="16" t="s">
        <v>517</v>
      </c>
      <c r="I7" s="16" t="s">
        <v>516</v>
      </c>
      <c r="K7" s="4" t="s">
        <v>9</v>
      </c>
      <c r="L7" s="3" t="s">
        <v>51</v>
      </c>
      <c r="M7" s="5">
        <v>440400</v>
      </c>
      <c r="N7" s="2">
        <v>9.1887505731900969</v>
      </c>
      <c r="O7" s="2">
        <v>0.35155349627071186</v>
      </c>
      <c r="P7" s="2">
        <v>2.64976434049552</v>
      </c>
      <c r="Q7" s="1">
        <v>0</v>
      </c>
      <c r="R7" s="2">
        <v>0.71222962346299512</v>
      </c>
      <c r="S7" s="2">
        <v>4.1011877630470392</v>
      </c>
      <c r="T7" s="2">
        <v>5.6325206000013841</v>
      </c>
      <c r="U7" s="2">
        <v>1.3671346702610478</v>
      </c>
      <c r="V7" s="2">
        <v>1.2403118053152511</v>
      </c>
      <c r="W7" s="2">
        <v>0.75054177796315313</v>
      </c>
      <c r="X7" s="2">
        <v>0.48322106427271566</v>
      </c>
      <c r="Y7" s="2">
        <v>0.648529523226692</v>
      </c>
      <c r="Z7" s="2">
        <v>0.41350750377212858</v>
      </c>
      <c r="AA7" s="2">
        <v>0.25338134335915075</v>
      </c>
      <c r="AB7" s="2">
        <v>1.0252208525069333</v>
      </c>
      <c r="AC7" s="2">
        <v>0.64530222343011989</v>
      </c>
      <c r="AD7" s="2">
        <v>1.6163147986699553</v>
      </c>
      <c r="AE7" s="2">
        <v>21.383990512987964</v>
      </c>
      <c r="AF7" s="2">
        <v>0.26185253198603381</v>
      </c>
      <c r="AG7" s="2">
        <v>0.90138731977795672</v>
      </c>
      <c r="AH7" s="2">
        <v>0.57415778612679824</v>
      </c>
      <c r="AI7" s="2">
        <f t="shared" si="0"/>
        <v>54.200860110123649</v>
      </c>
    </row>
    <row r="8" spans="2:35" x14ac:dyDescent="0.25">
      <c r="B8" s="16">
        <v>6</v>
      </c>
      <c r="C8" s="17">
        <v>254.3</v>
      </c>
      <c r="D8" s="19">
        <v>100.97257</v>
      </c>
      <c r="E8" s="19">
        <v>22.830978999999999</v>
      </c>
      <c r="F8" s="16"/>
      <c r="G8" s="16" t="s">
        <v>522</v>
      </c>
      <c r="H8" s="16" t="s">
        <v>517</v>
      </c>
      <c r="I8" s="16" t="s">
        <v>516</v>
      </c>
      <c r="K8" s="4" t="s">
        <v>11</v>
      </c>
      <c r="L8" s="3" t="s">
        <v>52</v>
      </c>
      <c r="M8" s="5">
        <v>440500</v>
      </c>
      <c r="N8" s="2">
        <v>6.4559034512806726</v>
      </c>
      <c r="O8" s="2">
        <v>0.11314668082220912</v>
      </c>
      <c r="P8" s="2">
        <v>3.0402559275159127</v>
      </c>
      <c r="Q8" s="2">
        <v>0.22429562834272199</v>
      </c>
      <c r="R8" s="1">
        <v>0</v>
      </c>
      <c r="S8" s="2">
        <v>1.7168859640587955</v>
      </c>
      <c r="T8" s="2">
        <v>0.2476340296559866</v>
      </c>
      <c r="U8" s="2">
        <v>0.12173726293756186</v>
      </c>
      <c r="V8" s="2">
        <v>7.7925349025041973E-2</v>
      </c>
      <c r="W8" s="2">
        <v>0.18472553237059802</v>
      </c>
      <c r="X8" s="2">
        <v>0.69436704935876026</v>
      </c>
      <c r="Y8" s="2">
        <v>1.1302311793201123</v>
      </c>
      <c r="Z8" s="2">
        <v>0.8519799016067342</v>
      </c>
      <c r="AA8" s="2">
        <v>0.2280851943328229</v>
      </c>
      <c r="AB8" s="2">
        <v>5.1943208175756109E-2</v>
      </c>
      <c r="AC8" s="2">
        <v>0.18804085026766393</v>
      </c>
      <c r="AD8" s="2">
        <v>1.1110001078652156</v>
      </c>
      <c r="AE8" s="2">
        <v>0.3347424226519144</v>
      </c>
      <c r="AF8" s="2">
        <v>14.281173432541358</v>
      </c>
      <c r="AG8" s="2">
        <v>18.338910237455085</v>
      </c>
      <c r="AH8" s="2">
        <v>5.6769620332472792E-2</v>
      </c>
      <c r="AI8" s="2">
        <f t="shared" si="0"/>
        <v>49.449753029917389</v>
      </c>
    </row>
    <row r="9" spans="2:35" x14ac:dyDescent="0.25">
      <c r="B9" s="16">
        <v>7</v>
      </c>
      <c r="C9" s="17">
        <v>250.6</v>
      </c>
      <c r="D9" s="19">
        <v>99.177273</v>
      </c>
      <c r="E9" s="19">
        <v>25.139039</v>
      </c>
      <c r="F9" s="16"/>
      <c r="G9" s="16" t="s">
        <v>521</v>
      </c>
      <c r="H9" s="16" t="s">
        <v>517</v>
      </c>
      <c r="I9" s="16" t="s">
        <v>516</v>
      </c>
      <c r="K9" s="4" t="s">
        <v>13</v>
      </c>
      <c r="L9" s="3" t="s">
        <v>53</v>
      </c>
      <c r="M9" s="5">
        <v>440600</v>
      </c>
      <c r="N9" s="2">
        <v>82.101046640391019</v>
      </c>
      <c r="O9" s="2">
        <v>2.2958506104770211</v>
      </c>
      <c r="P9" s="2">
        <v>3.9761960805330436</v>
      </c>
      <c r="Q9" s="2">
        <v>1.1646341216843137</v>
      </c>
      <c r="R9" s="2">
        <v>1.3036668010987345</v>
      </c>
      <c r="S9" s="1">
        <v>0</v>
      </c>
      <c r="T9" s="2">
        <v>12.613031657086662</v>
      </c>
      <c r="U9" s="2">
        <v>2.7066894003194326</v>
      </c>
      <c r="V9" s="2">
        <v>2.6041564313717505</v>
      </c>
      <c r="W9" s="2">
        <v>18.061932304544065</v>
      </c>
      <c r="X9" s="2">
        <v>1.6464894368943668</v>
      </c>
      <c r="Y9" s="2">
        <v>2.0268717783590113</v>
      </c>
      <c r="Z9" s="2">
        <v>1.0081162729466322</v>
      </c>
      <c r="AA9" s="2">
        <v>1.0244415539292921</v>
      </c>
      <c r="AB9" s="2">
        <v>1.9771294554999823</v>
      </c>
      <c r="AC9" s="2">
        <v>8.6411735173927422</v>
      </c>
      <c r="AD9" s="2">
        <v>4.4086976242950513</v>
      </c>
      <c r="AE9" s="2">
        <v>8.4603791054812199</v>
      </c>
      <c r="AF9" s="2">
        <v>0.79447557458941287</v>
      </c>
      <c r="AG9" s="2">
        <v>2.1866531358631769</v>
      </c>
      <c r="AH9" s="2">
        <v>5.4510374059891884</v>
      </c>
      <c r="AI9" s="2">
        <f t="shared" si="0"/>
        <v>164.45266890874609</v>
      </c>
    </row>
    <row r="10" spans="2:35" x14ac:dyDescent="0.25">
      <c r="B10" s="16">
        <v>8</v>
      </c>
      <c r="C10" s="17">
        <v>243</v>
      </c>
      <c r="D10" s="19">
        <v>100.09544</v>
      </c>
      <c r="E10" s="19">
        <v>23.890469</v>
      </c>
      <c r="F10" s="16"/>
      <c r="G10" s="16" t="s">
        <v>520</v>
      </c>
      <c r="H10" s="16" t="s">
        <v>517</v>
      </c>
      <c r="I10" s="16" t="s">
        <v>516</v>
      </c>
      <c r="K10" s="4" t="s">
        <v>15</v>
      </c>
      <c r="L10" s="3" t="s">
        <v>54</v>
      </c>
      <c r="M10" s="5">
        <v>440700</v>
      </c>
      <c r="N10" s="2">
        <v>11.364605015902253</v>
      </c>
      <c r="O10" s="2">
        <v>0.28449060709447621</v>
      </c>
      <c r="P10" s="2">
        <v>1.6433187620441512</v>
      </c>
      <c r="Q10" s="2">
        <v>1.7864266357772653</v>
      </c>
      <c r="R10" s="2">
        <v>0.22799839511155195</v>
      </c>
      <c r="S10" s="2">
        <v>13.049984178735359</v>
      </c>
      <c r="T10" s="1">
        <v>0</v>
      </c>
      <c r="U10" s="2">
        <v>0.69379860327022169</v>
      </c>
      <c r="V10" s="2">
        <v>0.91441470609811826</v>
      </c>
      <c r="W10" s="2">
        <v>1.5209140681527888</v>
      </c>
      <c r="X10" s="2">
        <v>0.3622052137779217</v>
      </c>
      <c r="Y10" s="2">
        <v>0.29814365280487254</v>
      </c>
      <c r="Z10" s="2">
        <v>0.14883731333010616</v>
      </c>
      <c r="AA10" s="2">
        <v>0.15786476404812044</v>
      </c>
      <c r="AB10" s="2">
        <v>1.9751569286072319</v>
      </c>
      <c r="AC10" s="2">
        <v>0.63812010762128546</v>
      </c>
      <c r="AD10" s="2">
        <v>1.6080082558074116</v>
      </c>
      <c r="AE10" s="2">
        <v>4.96975444202379</v>
      </c>
      <c r="AF10" s="2">
        <v>0.10882518851541981</v>
      </c>
      <c r="AG10" s="2">
        <v>0.3391521239712495</v>
      </c>
      <c r="AH10" s="2">
        <v>1.4974718143797396</v>
      </c>
      <c r="AI10" s="2">
        <f t="shared" si="0"/>
        <v>43.589490777073337</v>
      </c>
    </row>
    <row r="11" spans="2:35" x14ac:dyDescent="0.25">
      <c r="B11" s="16">
        <v>9</v>
      </c>
      <c r="C11" s="17">
        <v>230.4</v>
      </c>
      <c r="D11" s="19">
        <v>102.55356</v>
      </c>
      <c r="E11" s="19">
        <v>24.357710999999998</v>
      </c>
      <c r="F11" s="16"/>
      <c r="G11" s="16" t="s">
        <v>519</v>
      </c>
      <c r="H11" s="16" t="s">
        <v>517</v>
      </c>
      <c r="I11" s="16" t="s">
        <v>516</v>
      </c>
      <c r="K11" s="4" t="s">
        <v>17</v>
      </c>
      <c r="L11" s="3" t="s">
        <v>56</v>
      </c>
      <c r="M11" s="5">
        <v>440800</v>
      </c>
      <c r="N11" s="2">
        <v>12.685426837039644</v>
      </c>
      <c r="O11" s="2">
        <v>0.21031764720714749</v>
      </c>
      <c r="P11" s="2">
        <v>3.0758960326804723</v>
      </c>
      <c r="Q11" s="2">
        <v>1.0429602383555401</v>
      </c>
      <c r="R11" s="2">
        <v>0.36874600773628091</v>
      </c>
      <c r="S11" s="2">
        <v>6.7059962071444836</v>
      </c>
      <c r="T11" s="2">
        <v>2.0115266085968897</v>
      </c>
      <c r="U11" s="1">
        <v>0</v>
      </c>
      <c r="V11" s="2">
        <v>7.1411937584247243</v>
      </c>
      <c r="W11" s="2">
        <v>0.55633208757119446</v>
      </c>
      <c r="X11" s="2">
        <v>0.52758418347962399</v>
      </c>
      <c r="Y11" s="2">
        <v>0.18797728453711124</v>
      </c>
      <c r="Z11" s="2">
        <v>0.10652393356319612</v>
      </c>
      <c r="AA11" s="2">
        <v>0.11976309559767648</v>
      </c>
      <c r="AB11" s="2">
        <v>0.94237472301142311</v>
      </c>
      <c r="AC11" s="2">
        <v>0.3599763499336992</v>
      </c>
      <c r="AD11" s="2">
        <v>2.430355999199235</v>
      </c>
      <c r="AE11" s="2">
        <v>1.6937784165248091</v>
      </c>
      <c r="AF11" s="2">
        <v>9.8485503145783679E-2</v>
      </c>
      <c r="AG11" s="2">
        <v>0.23817479256233379</v>
      </c>
      <c r="AH11" s="2">
        <v>0.36427173046670047</v>
      </c>
      <c r="AI11" s="2">
        <f t="shared" si="0"/>
        <v>40.867661436777958</v>
      </c>
    </row>
    <row r="12" spans="2:35" x14ac:dyDescent="0.25">
      <c r="B12" s="16">
        <v>10</v>
      </c>
      <c r="C12" s="17">
        <v>124.5</v>
      </c>
      <c r="D12" s="19">
        <v>100.232465</v>
      </c>
      <c r="E12" s="19">
        <v>26.860657</v>
      </c>
      <c r="F12" s="16"/>
      <c r="G12" s="16" t="s">
        <v>518</v>
      </c>
      <c r="H12" s="16" t="s">
        <v>517</v>
      </c>
      <c r="I12" s="16" t="s">
        <v>516</v>
      </c>
      <c r="K12" s="4" t="s">
        <v>19</v>
      </c>
      <c r="L12" s="3" t="s">
        <v>55</v>
      </c>
      <c r="M12" s="5">
        <v>440900</v>
      </c>
      <c r="N12" s="2">
        <v>11.463951663361417</v>
      </c>
      <c r="O12" s="2">
        <v>0.1602838162772334</v>
      </c>
      <c r="P12" s="2">
        <v>3.6887508845319208</v>
      </c>
      <c r="Q12" s="2">
        <v>0.92518338331843497</v>
      </c>
      <c r="R12" s="2">
        <v>0.23118273023880825</v>
      </c>
      <c r="S12" s="2">
        <v>6.5314775789297155</v>
      </c>
      <c r="T12" s="2">
        <v>2.1622603657787951</v>
      </c>
      <c r="U12" s="2">
        <v>6.5174660842358039</v>
      </c>
      <c r="V12" s="1">
        <v>0</v>
      </c>
      <c r="W12" s="2">
        <v>0.838485788706682</v>
      </c>
      <c r="X12" s="2">
        <v>0.7370454931527477</v>
      </c>
      <c r="Y12" s="2">
        <v>0.16840618186490153</v>
      </c>
      <c r="Z12" s="2">
        <v>0.10313886318184329</v>
      </c>
      <c r="AA12" s="2">
        <v>0.14348479551448176</v>
      </c>
      <c r="AB12" s="2">
        <v>2.6871569482695348</v>
      </c>
      <c r="AC12" s="2">
        <v>0.36911722459948848</v>
      </c>
      <c r="AD12" s="2">
        <v>4.7236540411664993</v>
      </c>
      <c r="AE12" s="2">
        <v>1.6721919387697814</v>
      </c>
      <c r="AF12" s="2">
        <v>7.754764027227061E-2</v>
      </c>
      <c r="AG12" s="2">
        <v>0.19152765577017164</v>
      </c>
      <c r="AH12" s="2">
        <v>1.3387014941003039</v>
      </c>
      <c r="AI12" s="2">
        <f t="shared" si="0"/>
        <v>44.731014572040827</v>
      </c>
    </row>
    <row r="13" spans="2:35" x14ac:dyDescent="0.25">
      <c r="B13" s="16">
        <v>11</v>
      </c>
      <c r="C13" s="17">
        <v>2300.2399999999998</v>
      </c>
      <c r="D13" s="19">
        <v>116.41338399999999</v>
      </c>
      <c r="E13" s="19">
        <v>39.910924999999999</v>
      </c>
      <c r="F13" s="20" t="s">
        <v>515</v>
      </c>
      <c r="G13" s="16" t="s">
        <v>514</v>
      </c>
      <c r="H13" s="16" t="s">
        <v>513</v>
      </c>
      <c r="I13" s="16" t="s">
        <v>512</v>
      </c>
      <c r="K13" s="4" t="s">
        <v>21</v>
      </c>
      <c r="L13" s="3" t="s">
        <v>57</v>
      </c>
      <c r="M13" s="5">
        <v>441200</v>
      </c>
      <c r="N13" s="2">
        <v>12.042116578902444</v>
      </c>
      <c r="O13" s="2">
        <v>0.19258635975479196</v>
      </c>
      <c r="P13" s="2">
        <v>1.1528799235840157</v>
      </c>
      <c r="Q13" s="2">
        <v>0.3111849258088214</v>
      </c>
      <c r="R13" s="2">
        <v>0.215897921627978</v>
      </c>
      <c r="S13" s="2">
        <v>22.690959207680908</v>
      </c>
      <c r="T13" s="2">
        <v>1.8666376297546916</v>
      </c>
      <c r="U13" s="2">
        <v>0.28677206640833697</v>
      </c>
      <c r="V13" s="2">
        <v>0.50606171430797597</v>
      </c>
      <c r="W13" s="1">
        <v>0</v>
      </c>
      <c r="X13" s="2">
        <v>0.31559586068711937</v>
      </c>
      <c r="Y13" s="2">
        <v>0.28299183138122624</v>
      </c>
      <c r="Z13" s="2">
        <v>0.11921794749326908</v>
      </c>
      <c r="AA13" s="2">
        <v>0.13697707252845553</v>
      </c>
      <c r="AB13" s="2">
        <v>0.38686183684063924</v>
      </c>
      <c r="AC13" s="2">
        <v>1.3772251163122422</v>
      </c>
      <c r="AD13" s="2">
        <v>1.3691951485092815</v>
      </c>
      <c r="AE13" s="2">
        <v>1.3204235618322109</v>
      </c>
      <c r="AF13" s="2">
        <v>0.11141010985782883</v>
      </c>
      <c r="AG13" s="2">
        <v>0.28564511412141641</v>
      </c>
      <c r="AH13" s="2">
        <v>5.3257288537918992</v>
      </c>
      <c r="AI13" s="2">
        <f t="shared" si="0"/>
        <v>50.296368781185542</v>
      </c>
    </row>
    <row r="14" spans="2:35" ht="26.4" x14ac:dyDescent="0.25">
      <c r="B14" s="16">
        <v>12</v>
      </c>
      <c r="C14" s="17">
        <v>767.71</v>
      </c>
      <c r="D14" s="19">
        <v>125.330602</v>
      </c>
      <c r="E14" s="19">
        <v>43.821953999999998</v>
      </c>
      <c r="F14" s="20" t="s">
        <v>511</v>
      </c>
      <c r="G14" s="16" t="s">
        <v>510</v>
      </c>
      <c r="H14" s="16" t="s">
        <v>501</v>
      </c>
      <c r="I14" s="16" t="s">
        <v>500</v>
      </c>
      <c r="K14" s="4" t="s">
        <v>23</v>
      </c>
      <c r="L14" s="3" t="s">
        <v>58</v>
      </c>
      <c r="M14" s="5">
        <v>441300</v>
      </c>
      <c r="N14" s="2">
        <v>15.667454894379432</v>
      </c>
      <c r="O14" s="2">
        <v>0.62638845178222236</v>
      </c>
      <c r="P14" s="2">
        <v>26.30007325676036</v>
      </c>
      <c r="Q14" s="2">
        <v>0.37267137218848662</v>
      </c>
      <c r="R14" s="2">
        <v>1.5004587119631743</v>
      </c>
      <c r="S14" s="2">
        <v>4.4797045174858248</v>
      </c>
      <c r="T14" s="2">
        <v>0.93824073347920389</v>
      </c>
      <c r="U14" s="2">
        <v>0.56390598167058192</v>
      </c>
      <c r="V14" s="2">
        <v>0.82410587137529834</v>
      </c>
      <c r="W14" s="2">
        <v>0.7798564482109962</v>
      </c>
      <c r="X14" s="1">
        <v>0</v>
      </c>
      <c r="Y14" s="2">
        <v>3.7814842655118794</v>
      </c>
      <c r="Z14" s="2">
        <v>4.1458649495618483</v>
      </c>
      <c r="AA14" s="2">
        <v>6.7749594815491889</v>
      </c>
      <c r="AB14" s="2">
        <v>0.38891655235392075</v>
      </c>
      <c r="AC14" s="2">
        <v>1.1870078673146283</v>
      </c>
      <c r="AD14" s="2">
        <v>17.114939356366019</v>
      </c>
      <c r="AE14" s="2">
        <v>0.86437121489499791</v>
      </c>
      <c r="AF14" s="2">
        <v>0.59375643235135223</v>
      </c>
      <c r="AG14" s="2">
        <v>3.645610937768625</v>
      </c>
      <c r="AH14" s="2">
        <v>0.43084911040945817</v>
      </c>
      <c r="AI14" s="2">
        <f t="shared" si="0"/>
        <v>90.980620407377515</v>
      </c>
    </row>
    <row r="15" spans="2:35" x14ac:dyDescent="0.25">
      <c r="B15" s="16">
        <v>13</v>
      </c>
      <c r="C15" s="17">
        <v>441.47</v>
      </c>
      <c r="D15" s="19">
        <v>126.555635</v>
      </c>
      <c r="E15" s="19">
        <v>43.843567999999998</v>
      </c>
      <c r="F15" s="20" t="s">
        <v>509</v>
      </c>
      <c r="G15" s="16" t="s">
        <v>508</v>
      </c>
      <c r="H15" s="16" t="s">
        <v>501</v>
      </c>
      <c r="I15" s="16" t="s">
        <v>500</v>
      </c>
      <c r="K15" s="4" t="s">
        <v>25</v>
      </c>
      <c r="L15" s="3" t="s">
        <v>59</v>
      </c>
      <c r="M15" s="5">
        <v>441400</v>
      </c>
      <c r="N15" s="2">
        <v>10.384167609829861</v>
      </c>
      <c r="O15" s="2">
        <v>0.31196532478055183</v>
      </c>
      <c r="P15" s="2">
        <v>6.5050939774270145</v>
      </c>
      <c r="Q15" s="2">
        <v>0.47240642957897633</v>
      </c>
      <c r="R15" s="2">
        <v>1.2350974513584816</v>
      </c>
      <c r="S15" s="2">
        <v>4.5716805512746905</v>
      </c>
      <c r="T15" s="2">
        <v>0.63308178016400041</v>
      </c>
      <c r="U15" s="2">
        <v>0.11313706653027977</v>
      </c>
      <c r="V15" s="2">
        <v>0.11583089670970385</v>
      </c>
      <c r="W15" s="2">
        <v>0.43605571993666253</v>
      </c>
      <c r="X15" s="2">
        <v>2.431267400079864</v>
      </c>
      <c r="Y15" s="1">
        <v>0</v>
      </c>
      <c r="Z15" s="2">
        <v>0.50395235302389896</v>
      </c>
      <c r="AA15" s="2">
        <v>1.9837009147243536</v>
      </c>
      <c r="AB15" s="2">
        <v>8.0709225361696987E-2</v>
      </c>
      <c r="AC15" s="2">
        <v>0.39044593215299661</v>
      </c>
      <c r="AD15" s="2">
        <v>3.3655342831406099</v>
      </c>
      <c r="AE15" s="2">
        <v>0.98385692979254769</v>
      </c>
      <c r="AF15" s="2">
        <v>1.428944518083707</v>
      </c>
      <c r="AG15" s="2">
        <v>3.2455431410452587</v>
      </c>
      <c r="AH15" s="2">
        <v>0.11342385525776577</v>
      </c>
      <c r="AI15" s="2">
        <f t="shared" si="0"/>
        <v>39.305895360252919</v>
      </c>
    </row>
    <row r="16" spans="2:35" x14ac:dyDescent="0.25">
      <c r="B16" s="16">
        <v>14</v>
      </c>
      <c r="C16" s="17">
        <v>338.63</v>
      </c>
      <c r="D16" s="19">
        <v>124.356482</v>
      </c>
      <c r="E16" s="19">
        <v>43.171993999999998</v>
      </c>
      <c r="F16" s="16"/>
      <c r="G16" s="16" t="s">
        <v>507</v>
      </c>
      <c r="H16" s="16" t="s">
        <v>501</v>
      </c>
      <c r="I16" s="16" t="s">
        <v>500</v>
      </c>
      <c r="K16" s="4" t="s">
        <v>27</v>
      </c>
      <c r="L16" s="3" t="s">
        <v>60</v>
      </c>
      <c r="M16" s="5">
        <v>441500</v>
      </c>
      <c r="N16" s="2">
        <v>4.4168542280204788</v>
      </c>
      <c r="O16" s="2">
        <v>5.5827221879693571E-2</v>
      </c>
      <c r="P16" s="2">
        <v>4.9981373568820455</v>
      </c>
      <c r="Q16" s="2">
        <v>0.19066571752943104</v>
      </c>
      <c r="R16" s="2">
        <v>0.83917845053628048</v>
      </c>
      <c r="S16" s="2">
        <v>1.8253705167328402</v>
      </c>
      <c r="T16" s="2">
        <v>0.2162567985691411</v>
      </c>
      <c r="U16" s="2">
        <v>5.6049555895734939E-2</v>
      </c>
      <c r="V16" s="2">
        <v>5.9954192951437335E-2</v>
      </c>
      <c r="W16" s="2">
        <v>0.13536480085033317</v>
      </c>
      <c r="X16" s="2">
        <v>2.3130593419399363</v>
      </c>
      <c r="Y16" s="2">
        <v>0.43640402329564459</v>
      </c>
      <c r="Z16" s="1">
        <v>0</v>
      </c>
      <c r="AA16" s="2">
        <v>0.20362875149824047</v>
      </c>
      <c r="AB16" s="2">
        <v>5.2765094381068724E-2</v>
      </c>
      <c r="AC16" s="2">
        <v>0.163665184492226</v>
      </c>
      <c r="AD16" s="2">
        <v>1.5664755414946938</v>
      </c>
      <c r="AE16" s="2">
        <v>0.40223816999862194</v>
      </c>
      <c r="AF16" s="2">
        <v>0.26288650052299756</v>
      </c>
      <c r="AG16" s="2">
        <v>4.3310494536911035</v>
      </c>
      <c r="AH16" s="2">
        <v>5.2384974859639548E-2</v>
      </c>
      <c r="AI16" s="2">
        <f t="shared" si="0"/>
        <v>22.578215876021588</v>
      </c>
    </row>
    <row r="17" spans="2:35" x14ac:dyDescent="0.25">
      <c r="B17" s="16">
        <v>15</v>
      </c>
      <c r="C17" s="17">
        <v>288.11</v>
      </c>
      <c r="D17" s="19">
        <v>124.83148199999999</v>
      </c>
      <c r="E17" s="19">
        <v>45.147404000000002</v>
      </c>
      <c r="F17" s="16"/>
      <c r="G17" s="16" t="s">
        <v>506</v>
      </c>
      <c r="H17" s="16" t="s">
        <v>501</v>
      </c>
      <c r="I17" s="16" t="s">
        <v>500</v>
      </c>
      <c r="K17" s="4" t="s">
        <v>29</v>
      </c>
      <c r="L17" s="3" t="s">
        <v>61</v>
      </c>
      <c r="M17" s="5">
        <v>441600</v>
      </c>
      <c r="N17" s="2">
        <v>5.6725307065616999</v>
      </c>
      <c r="O17" s="2">
        <v>0.5988259554453923</v>
      </c>
      <c r="P17" s="2">
        <v>5.2429693836646738</v>
      </c>
      <c r="Q17" s="2">
        <v>0.21837791871463219</v>
      </c>
      <c r="R17" s="2">
        <v>0.39209779866949385</v>
      </c>
      <c r="S17" s="2">
        <v>2.5953750047344841</v>
      </c>
      <c r="T17" s="2">
        <v>0.34176572291652307</v>
      </c>
      <c r="U17" s="2">
        <v>8.7929594302039185E-2</v>
      </c>
      <c r="V17" s="2">
        <v>0.12232467579512402</v>
      </c>
      <c r="W17" s="2">
        <v>0.23990608813124345</v>
      </c>
      <c r="X17" s="2">
        <v>5.6922374410231065</v>
      </c>
      <c r="Y17" s="2">
        <v>2.6092699143304143</v>
      </c>
      <c r="Z17" s="2">
        <v>0.30899345574786069</v>
      </c>
      <c r="AA17" s="1">
        <v>0</v>
      </c>
      <c r="AB17" s="2">
        <v>7.6599794335133989E-2</v>
      </c>
      <c r="AC17" s="2">
        <v>0.30230178359002907</v>
      </c>
      <c r="AD17" s="2">
        <v>3.3046196354819566</v>
      </c>
      <c r="AE17" s="2">
        <v>0.51047459367172066</v>
      </c>
      <c r="AF17" s="2">
        <v>0.14061972102705078</v>
      </c>
      <c r="AG17" s="2">
        <v>0.6105287021327106</v>
      </c>
      <c r="AH17" s="2">
        <v>0.11273154281468682</v>
      </c>
      <c r="AI17" s="2">
        <f t="shared" si="0"/>
        <v>29.180479433089975</v>
      </c>
    </row>
    <row r="18" spans="2:35" x14ac:dyDescent="0.25">
      <c r="B18" s="16">
        <v>16</v>
      </c>
      <c r="C18" s="17">
        <v>232.52</v>
      </c>
      <c r="D18" s="19">
        <v>125.946606</v>
      </c>
      <c r="E18" s="19">
        <v>41.733815999999997</v>
      </c>
      <c r="F18" s="16"/>
      <c r="G18" s="16" t="s">
        <v>505</v>
      </c>
      <c r="H18" s="16" t="s">
        <v>501</v>
      </c>
      <c r="I18" s="16" t="s">
        <v>500</v>
      </c>
      <c r="K18" s="4" t="s">
        <v>31</v>
      </c>
      <c r="L18" s="3" t="s">
        <v>62</v>
      </c>
      <c r="M18" s="5">
        <v>441700</v>
      </c>
      <c r="N18" s="2">
        <v>4.946160136614381</v>
      </c>
      <c r="O18" s="2">
        <v>7.0222920603388153E-2</v>
      </c>
      <c r="P18" s="2">
        <v>1.0157429971899492</v>
      </c>
      <c r="Q18" s="2">
        <v>0.58686359384910414</v>
      </c>
      <c r="R18" s="2">
        <v>9.6591498860108149E-2</v>
      </c>
      <c r="S18" s="2">
        <v>3.5599441795971862</v>
      </c>
      <c r="T18" s="2">
        <v>3.6376054666857658</v>
      </c>
      <c r="U18" s="2">
        <v>0.52401886385060115</v>
      </c>
      <c r="V18" s="2">
        <v>1.8067807669294609</v>
      </c>
      <c r="W18" s="2">
        <v>0.4451087798661435</v>
      </c>
      <c r="X18" s="2">
        <v>0.20861897196666351</v>
      </c>
      <c r="Y18" s="2">
        <v>7.6863927430372125E-2</v>
      </c>
      <c r="Z18" s="2">
        <v>5.9344515123091371E-2</v>
      </c>
      <c r="AA18" s="2">
        <v>5.4895792285350395E-2</v>
      </c>
      <c r="AB18" s="1">
        <v>0</v>
      </c>
      <c r="AC18" s="2">
        <v>0.17955289522085968</v>
      </c>
      <c r="AD18" s="2">
        <v>1.1954499603010762</v>
      </c>
      <c r="AE18" s="2">
        <v>1.393391937342165</v>
      </c>
      <c r="AF18" s="2">
        <v>3.2182270712992317E-2</v>
      </c>
      <c r="AG18" s="2">
        <v>7.5184208712073125E-2</v>
      </c>
      <c r="AH18" s="2">
        <v>1.1034306488606453</v>
      </c>
      <c r="AI18" s="2">
        <f t="shared" si="0"/>
        <v>21.067954332001381</v>
      </c>
    </row>
    <row r="19" spans="2:35" x14ac:dyDescent="0.25">
      <c r="B19" s="16">
        <v>17</v>
      </c>
      <c r="C19" s="17">
        <v>203.31</v>
      </c>
      <c r="D19" s="19">
        <v>122.845591</v>
      </c>
      <c r="E19" s="19">
        <v>45.625503999999999</v>
      </c>
      <c r="F19" s="16"/>
      <c r="G19" s="16" t="s">
        <v>504</v>
      </c>
      <c r="H19" s="16" t="s">
        <v>501</v>
      </c>
      <c r="I19" s="16" t="s">
        <v>500</v>
      </c>
      <c r="K19" s="4" t="s">
        <v>33</v>
      </c>
      <c r="L19" s="3" t="s">
        <v>63</v>
      </c>
      <c r="M19" s="5">
        <v>441800</v>
      </c>
      <c r="N19" s="2">
        <v>24.976724351372454</v>
      </c>
      <c r="O19" s="2">
        <v>2.1532103030013889</v>
      </c>
      <c r="P19" s="2">
        <v>1.5410471559197629</v>
      </c>
      <c r="Q19" s="2">
        <v>0.31998932306036987</v>
      </c>
      <c r="R19" s="2">
        <v>0.22460177097581188</v>
      </c>
      <c r="S19" s="2">
        <v>14.040495311846209</v>
      </c>
      <c r="T19" s="2">
        <v>1.0726706352924538</v>
      </c>
      <c r="U19" s="2">
        <v>0.22360510658933405</v>
      </c>
      <c r="V19" s="2">
        <v>0.26050625400813454</v>
      </c>
      <c r="W19" s="2">
        <v>1.7312899369902488</v>
      </c>
      <c r="X19" s="2">
        <v>0.48153638885979511</v>
      </c>
      <c r="Y19" s="2">
        <v>0.36317021974802111</v>
      </c>
      <c r="Z19" s="2">
        <v>0.14481754225224971</v>
      </c>
      <c r="AA19" s="2">
        <v>0.24120560357884357</v>
      </c>
      <c r="AB19" s="2">
        <v>0.19051322239145987</v>
      </c>
      <c r="AC19" s="1">
        <v>0</v>
      </c>
      <c r="AD19" s="2">
        <v>2.1548556609248704</v>
      </c>
      <c r="AE19" s="2">
        <v>0.97777623183338502</v>
      </c>
      <c r="AF19" s="2">
        <v>0.10559403683740851</v>
      </c>
      <c r="AG19" s="2">
        <v>0.30595033837212221</v>
      </c>
      <c r="AH19" s="2">
        <v>0.40084890454270428</v>
      </c>
      <c r="AI19" s="2">
        <f t="shared" si="0"/>
        <v>51.91040829839703</v>
      </c>
    </row>
    <row r="20" spans="2:35" x14ac:dyDescent="0.25">
      <c r="B20" s="16">
        <v>18</v>
      </c>
      <c r="C20" s="17">
        <v>129.66</v>
      </c>
      <c r="D20" s="19">
        <v>126.42963</v>
      </c>
      <c r="E20" s="19">
        <v>41.939627000000002</v>
      </c>
      <c r="F20" s="16"/>
      <c r="G20" s="16" t="s">
        <v>503</v>
      </c>
      <c r="H20" s="16" t="s">
        <v>501</v>
      </c>
      <c r="I20" s="16" t="s">
        <v>500</v>
      </c>
      <c r="K20" s="4" t="s">
        <v>35</v>
      </c>
      <c r="L20" s="3" t="s">
        <v>64</v>
      </c>
      <c r="M20" s="5">
        <v>441900</v>
      </c>
      <c r="N20" s="2">
        <v>39.289156119751503</v>
      </c>
      <c r="O20" s="2">
        <v>1.9394692884148264</v>
      </c>
      <c r="P20" s="2">
        <v>38.925967903753047</v>
      </c>
      <c r="Q20" s="2">
        <v>0.88866678488168582</v>
      </c>
      <c r="R20" s="2">
        <v>1.7273956620323077</v>
      </c>
      <c r="S20" s="2">
        <v>10.344945441406464</v>
      </c>
      <c r="T20" s="2">
        <v>3.6465264441516339</v>
      </c>
      <c r="U20" s="2">
        <v>2.4893120221629572</v>
      </c>
      <c r="V20" s="2">
        <v>5.4055425251983573</v>
      </c>
      <c r="W20" s="2">
        <v>2.9985027780716331</v>
      </c>
      <c r="X20" s="2">
        <v>12.547743254667866</v>
      </c>
      <c r="Y20" s="2">
        <v>4.0212302732464487</v>
      </c>
      <c r="Z20" s="2">
        <v>2.1485676411142767</v>
      </c>
      <c r="AA20" s="2">
        <v>3.3428703493381238</v>
      </c>
      <c r="AB20" s="2">
        <v>1.8191629268389016</v>
      </c>
      <c r="AC20" s="2">
        <v>5.1330364045866359</v>
      </c>
      <c r="AD20" s="1">
        <v>0</v>
      </c>
      <c r="AE20" s="2">
        <v>2.650576240399082</v>
      </c>
      <c r="AF20" s="2">
        <v>0.91829330689080457</v>
      </c>
      <c r="AG20" s="2">
        <v>5.6034187084279017</v>
      </c>
      <c r="AH20" s="2">
        <v>2.3675931699227832</v>
      </c>
      <c r="AI20" s="2">
        <f t="shared" si="0"/>
        <v>148.20797724525727</v>
      </c>
    </row>
    <row r="21" spans="2:35" x14ac:dyDescent="0.25">
      <c r="B21" s="16">
        <v>19</v>
      </c>
      <c r="C21" s="17">
        <v>117.66</v>
      </c>
      <c r="D21" s="19">
        <v>125.150425</v>
      </c>
      <c r="E21" s="19">
        <v>42.894055000000002</v>
      </c>
      <c r="F21" s="16"/>
      <c r="G21" s="16" t="s">
        <v>502</v>
      </c>
      <c r="H21" s="16" t="s">
        <v>501</v>
      </c>
      <c r="I21" s="16" t="s">
        <v>500</v>
      </c>
      <c r="K21" s="4" t="s">
        <v>37</v>
      </c>
      <c r="L21" s="3" t="s">
        <v>65</v>
      </c>
      <c r="M21" s="5">
        <v>442000</v>
      </c>
      <c r="N21" s="2">
        <v>13.320593927352329</v>
      </c>
      <c r="O21" s="2">
        <v>0.71820492047115214</v>
      </c>
      <c r="P21" s="2">
        <v>2.675332242026617</v>
      </c>
      <c r="Q21" s="2">
        <v>12.040374077445216</v>
      </c>
      <c r="R21" s="2">
        <v>0.54091239361660559</v>
      </c>
      <c r="S21" s="2">
        <v>18.127532915848811</v>
      </c>
      <c r="T21" s="2">
        <v>9.9170507429188746</v>
      </c>
      <c r="U21" s="2">
        <v>1.3536412586565194</v>
      </c>
      <c r="V21" s="2">
        <v>1.405978681052598</v>
      </c>
      <c r="W21" s="2">
        <v>2.8103284609659953</v>
      </c>
      <c r="X21" s="2">
        <v>0.66235821651326943</v>
      </c>
      <c r="Y21" s="2">
        <v>0.99165514588301429</v>
      </c>
      <c r="Z21" s="2">
        <v>0.52627266085094404</v>
      </c>
      <c r="AA21" s="2">
        <v>0.45155200461104655</v>
      </c>
      <c r="AB21" s="2">
        <v>1.7537407848960187</v>
      </c>
      <c r="AC21" s="2">
        <v>1.5067208407442558</v>
      </c>
      <c r="AD21" s="2">
        <v>2.5957946445448972</v>
      </c>
      <c r="AE21" s="1">
        <v>0</v>
      </c>
      <c r="AF21" s="2">
        <v>0.39949959346931424</v>
      </c>
      <c r="AG21" s="2">
        <v>1.0490117879790346</v>
      </c>
      <c r="AH21" s="2">
        <v>1.6494343956355668</v>
      </c>
      <c r="AI21" s="2">
        <f t="shared" si="0"/>
        <v>74.495989695482081</v>
      </c>
    </row>
    <row r="22" spans="2:35" x14ac:dyDescent="0.25">
      <c r="B22" s="16">
        <v>20</v>
      </c>
      <c r="C22" s="17">
        <v>1404.76</v>
      </c>
      <c r="D22" s="19">
        <v>104.081534</v>
      </c>
      <c r="E22" s="19">
        <v>30.655822000000001</v>
      </c>
      <c r="F22" s="20" t="s">
        <v>499</v>
      </c>
      <c r="G22" s="16" t="s">
        <v>498</v>
      </c>
      <c r="H22" s="16" t="s">
        <v>475</v>
      </c>
      <c r="I22" s="16" t="s">
        <v>474</v>
      </c>
      <c r="K22" s="4" t="s">
        <v>39</v>
      </c>
      <c r="L22" s="3" t="s">
        <v>66</v>
      </c>
      <c r="M22" s="5">
        <v>445100</v>
      </c>
      <c r="N22" s="2">
        <v>2.8891959441402397</v>
      </c>
      <c r="O22" s="2">
        <v>4.0992629902227844E-2</v>
      </c>
      <c r="P22" s="2">
        <v>0.89875047806280794</v>
      </c>
      <c r="Q22" s="2">
        <v>8.4724281748505673E-2</v>
      </c>
      <c r="R22" s="2">
        <v>10.488987620173809</v>
      </c>
      <c r="S22" s="2">
        <v>0.9362688567738211</v>
      </c>
      <c r="T22" s="2">
        <v>0.11412698758058513</v>
      </c>
      <c r="U22" s="2">
        <v>2.5207472228240588E-2</v>
      </c>
      <c r="V22" s="2">
        <v>2.4464935159024804E-2</v>
      </c>
      <c r="W22" s="2">
        <v>9.2470540708269058E-2</v>
      </c>
      <c r="X22" s="2">
        <v>0.22995819386365735</v>
      </c>
      <c r="Y22" s="2">
        <v>1.1439625174852919</v>
      </c>
      <c r="Z22" s="2">
        <v>0.20913387949795306</v>
      </c>
      <c r="AA22" s="2">
        <v>8.5650031558022796E-2</v>
      </c>
      <c r="AB22" s="2">
        <v>1.7752742034752085E-2</v>
      </c>
      <c r="AC22" s="2">
        <v>7.1168238469358922E-2</v>
      </c>
      <c r="AD22" s="2">
        <v>0.45270658600862995</v>
      </c>
      <c r="AE22" s="2">
        <v>0.20461548632582957</v>
      </c>
      <c r="AF22" s="1">
        <v>0</v>
      </c>
      <c r="AG22" s="2">
        <v>4.0519898177050502</v>
      </c>
      <c r="AH22" s="2">
        <v>2.5500174986740839E-2</v>
      </c>
      <c r="AI22" s="2">
        <f t="shared" si="0"/>
        <v>22.087627414412815</v>
      </c>
    </row>
    <row r="23" spans="2:35" x14ac:dyDescent="0.25">
      <c r="B23" s="16">
        <v>21</v>
      </c>
      <c r="C23" s="17">
        <v>627.86</v>
      </c>
      <c r="D23" s="19">
        <v>106.117503</v>
      </c>
      <c r="E23" s="19">
        <v>30.843782999999998</v>
      </c>
      <c r="F23" s="20" t="s">
        <v>497</v>
      </c>
      <c r="G23" s="16" t="s">
        <v>496</v>
      </c>
      <c r="H23" s="16" t="s">
        <v>475</v>
      </c>
      <c r="I23" s="16" t="s">
        <v>474</v>
      </c>
      <c r="K23" s="4" t="s">
        <v>41</v>
      </c>
      <c r="L23" s="3" t="s">
        <v>67</v>
      </c>
      <c r="M23" s="5">
        <v>445200</v>
      </c>
      <c r="N23" s="2">
        <v>7.82069837867048</v>
      </c>
      <c r="O23" s="2">
        <v>0.16361940500589436</v>
      </c>
      <c r="P23" s="2">
        <v>5.3429166351044151</v>
      </c>
      <c r="Q23" s="2">
        <v>0.3295153922177827</v>
      </c>
      <c r="R23" s="2">
        <v>14.430769929700153</v>
      </c>
      <c r="S23" s="2">
        <v>2.7097554570103788</v>
      </c>
      <c r="T23" s="2">
        <v>0.38514013059539787</v>
      </c>
      <c r="U23" s="2">
        <v>8.0367352633567021E-2</v>
      </c>
      <c r="V23" s="2">
        <v>7.566007725105818E-2</v>
      </c>
      <c r="W23" s="2">
        <v>0.25391677611734476</v>
      </c>
      <c r="X23" s="2">
        <v>1.5560785230676299</v>
      </c>
      <c r="Y23" s="2">
        <v>2.5047854790965207</v>
      </c>
      <c r="Z23" s="2">
        <v>3.254956738569557</v>
      </c>
      <c r="AA23" s="2">
        <v>0.3260159289451211</v>
      </c>
      <c r="AB23" s="2">
        <v>6.1641465398444728E-2</v>
      </c>
      <c r="AC23" s="2">
        <v>0.23178646473965522</v>
      </c>
      <c r="AD23" s="2">
        <v>3.0221971781554711</v>
      </c>
      <c r="AE23" s="2">
        <v>0.61627873816115397</v>
      </c>
      <c r="AF23" s="2">
        <v>4.3067374485876693</v>
      </c>
      <c r="AG23" s="1">
        <v>0</v>
      </c>
      <c r="AH23" s="2">
        <v>7.3038962744827809E-2</v>
      </c>
      <c r="AI23" s="2">
        <f t="shared" si="0"/>
        <v>47.545876461772515</v>
      </c>
    </row>
    <row r="24" spans="2:35" x14ac:dyDescent="0.25">
      <c r="B24" s="16">
        <v>22</v>
      </c>
      <c r="C24" s="17">
        <v>546.80999999999995</v>
      </c>
      <c r="D24" s="19">
        <v>107.474594</v>
      </c>
      <c r="E24" s="19">
        <v>31.214307999999999</v>
      </c>
      <c r="F24" s="20" t="s">
        <v>495</v>
      </c>
      <c r="G24" s="16" t="s">
        <v>494</v>
      </c>
      <c r="H24" s="16" t="s">
        <v>475</v>
      </c>
      <c r="I24" s="16" t="s">
        <v>474</v>
      </c>
      <c r="K24" s="4" t="s">
        <v>43</v>
      </c>
      <c r="L24" s="3" t="s">
        <v>68</v>
      </c>
      <c r="M24" s="5">
        <v>445300</v>
      </c>
      <c r="N24" s="2">
        <v>5.7832777889751945</v>
      </c>
      <c r="O24" s="2">
        <v>8.6023077739150453E-2</v>
      </c>
      <c r="P24" s="2">
        <v>0.98707595607932552</v>
      </c>
      <c r="Q24" s="2">
        <v>0.2701939615557114</v>
      </c>
      <c r="R24" s="2">
        <v>6.0290078409386202E-2</v>
      </c>
      <c r="S24" s="2">
        <v>7.2613899496387777</v>
      </c>
      <c r="T24" s="2">
        <v>2.1434955511092113</v>
      </c>
      <c r="U24" s="2">
        <v>0.16562792046438074</v>
      </c>
      <c r="V24" s="2">
        <v>0.80779591460261524</v>
      </c>
      <c r="W24" s="2">
        <v>5.8780224827843739</v>
      </c>
      <c r="X24" s="2">
        <v>0.19008754242453724</v>
      </c>
      <c r="Y24" s="2">
        <v>7.4812118279253353E-2</v>
      </c>
      <c r="Z24" s="2">
        <v>4.2948080463413724E-2</v>
      </c>
      <c r="AA24" s="2">
        <v>6.9590650640893509E-2</v>
      </c>
      <c r="AB24" s="2">
        <v>1.0514390224564047</v>
      </c>
      <c r="AC24" s="2">
        <v>0.3312478866983618</v>
      </c>
      <c r="AD24" s="2">
        <v>1.2169085293626476</v>
      </c>
      <c r="AE24" s="2">
        <v>0.98112061571092435</v>
      </c>
      <c r="AF24" s="2">
        <v>2.2747307813199388E-2</v>
      </c>
      <c r="AG24" s="2">
        <v>8.0672107158209855E-2</v>
      </c>
      <c r="AH24" s="1">
        <v>0</v>
      </c>
      <c r="AI24" s="2">
        <f t="shared" si="0"/>
        <v>27.504766542365971</v>
      </c>
    </row>
    <row r="25" spans="2:35" x14ac:dyDescent="0.25">
      <c r="B25" s="16">
        <v>23</v>
      </c>
      <c r="C25" s="17">
        <v>461.39</v>
      </c>
      <c r="D25" s="19">
        <v>104.685562</v>
      </c>
      <c r="E25" s="19">
        <v>31.473662999999998</v>
      </c>
      <c r="F25" s="20" t="s">
        <v>493</v>
      </c>
      <c r="G25" s="16" t="s">
        <v>492</v>
      </c>
      <c r="H25" s="16" t="s">
        <v>475</v>
      </c>
      <c r="I25" s="16" t="s">
        <v>474</v>
      </c>
      <c r="K25" s="6"/>
      <c r="L25" s="6"/>
      <c r="M25" s="6" t="s">
        <v>70</v>
      </c>
      <c r="N25" s="2">
        <f t="shared" ref="N25:AH25" si="1">SUM(N4:N24)</f>
        <v>324.16648202568302</v>
      </c>
      <c r="O25" s="2">
        <f t="shared" si="1"/>
        <v>18.725468450797973</v>
      </c>
      <c r="P25" s="2">
        <f t="shared" si="1"/>
        <v>131.05331539945502</v>
      </c>
      <c r="Q25" s="2">
        <f t="shared" si="1"/>
        <v>26.921104441992384</v>
      </c>
      <c r="R25" s="2">
        <f t="shared" si="1"/>
        <v>50.709050878497379</v>
      </c>
      <c r="S25" s="2">
        <f t="shared" si="1"/>
        <v>260.26151694455558</v>
      </c>
      <c r="T25" s="2">
        <f t="shared" si="1"/>
        <v>68.515567897165951</v>
      </c>
      <c r="U25" s="2">
        <f t="shared" si="1"/>
        <v>30.578888001581841</v>
      </c>
      <c r="V25" s="2">
        <f t="shared" si="1"/>
        <v>36.773515870143044</v>
      </c>
      <c r="W25" s="2">
        <f t="shared" si="1"/>
        <v>52.753689052406699</v>
      </c>
      <c r="X25" s="2">
        <f t="shared" si="1"/>
        <v>63.954490362996985</v>
      </c>
      <c r="Y25" s="2">
        <f t="shared" si="1"/>
        <v>39.679779342012594</v>
      </c>
      <c r="Z25" s="2">
        <f t="shared" si="1"/>
        <v>27.647879690047283</v>
      </c>
      <c r="AA25" s="2">
        <f t="shared" si="1"/>
        <v>26.239558932753667</v>
      </c>
      <c r="AB25" s="2">
        <f t="shared" si="1"/>
        <v>20.435214231651333</v>
      </c>
      <c r="AC25" s="2">
        <f t="shared" si="1"/>
        <v>49.368340590816608</v>
      </c>
      <c r="AD25" s="2">
        <f t="shared" si="1"/>
        <v>127.90276257363696</v>
      </c>
      <c r="AE25" s="2">
        <f t="shared" si="1"/>
        <v>62.136220165501413</v>
      </c>
      <c r="AF25" s="2">
        <f t="shared" si="1"/>
        <v>31.186171273695003</v>
      </c>
      <c r="AG25" s="2">
        <f t="shared" si="1"/>
        <v>71.673051286234823</v>
      </c>
      <c r="AH25" s="2">
        <f t="shared" si="1"/>
        <v>29.481663846887798</v>
      </c>
      <c r="AI25" s="6"/>
    </row>
    <row r="26" spans="2:35" x14ac:dyDescent="0.25">
      <c r="B26" s="16">
        <v>24</v>
      </c>
      <c r="C26" s="17">
        <v>447.2</v>
      </c>
      <c r="D26" s="19">
        <v>104.649404</v>
      </c>
      <c r="E26" s="19">
        <v>28.758006999999999</v>
      </c>
      <c r="F26" s="20" t="s">
        <v>491</v>
      </c>
      <c r="G26" s="16" t="s">
        <v>490</v>
      </c>
      <c r="H26" s="16" t="s">
        <v>475</v>
      </c>
      <c r="I26" s="16" t="s">
        <v>474</v>
      </c>
    </row>
    <row r="27" spans="2:35" x14ac:dyDescent="0.25">
      <c r="B27" s="16">
        <v>25</v>
      </c>
      <c r="C27" s="17">
        <v>421.84</v>
      </c>
      <c r="D27" s="19">
        <v>105.44852400000001</v>
      </c>
      <c r="E27" s="19">
        <v>28.877668</v>
      </c>
      <c r="F27" s="20" t="s">
        <v>489</v>
      </c>
      <c r="G27" s="16" t="s">
        <v>488</v>
      </c>
      <c r="H27" s="16" t="s">
        <v>475</v>
      </c>
      <c r="I27" s="16" t="s">
        <v>474</v>
      </c>
    </row>
    <row r="28" spans="2:35" x14ac:dyDescent="0.25">
      <c r="B28" s="16">
        <v>26</v>
      </c>
      <c r="C28" s="17">
        <v>370.28</v>
      </c>
      <c r="D28" s="19">
        <v>105.064588</v>
      </c>
      <c r="E28" s="19">
        <v>29.585887</v>
      </c>
      <c r="F28" s="16"/>
      <c r="G28" s="16" t="s">
        <v>487</v>
      </c>
      <c r="H28" s="16" t="s">
        <v>475</v>
      </c>
      <c r="I28" s="16" t="s">
        <v>474</v>
      </c>
    </row>
    <row r="29" spans="2:35" x14ac:dyDescent="0.25">
      <c r="B29" s="16">
        <v>27</v>
      </c>
      <c r="C29" s="17">
        <v>366.51</v>
      </c>
      <c r="D29" s="19">
        <v>104.634435</v>
      </c>
      <c r="E29" s="19">
        <v>30.134957</v>
      </c>
      <c r="F29" s="16"/>
      <c r="G29" s="16" t="s">
        <v>486</v>
      </c>
      <c r="H29" s="16" t="s">
        <v>475</v>
      </c>
      <c r="I29" s="16" t="s">
        <v>474</v>
      </c>
    </row>
    <row r="30" spans="2:35" x14ac:dyDescent="0.25">
      <c r="B30" s="16">
        <v>28</v>
      </c>
      <c r="C30" s="17">
        <v>361.58</v>
      </c>
      <c r="D30" s="19">
        <v>104.404419</v>
      </c>
      <c r="E30" s="19">
        <v>31.133115</v>
      </c>
      <c r="F30" s="16"/>
      <c r="G30" s="16" t="s">
        <v>485</v>
      </c>
      <c r="H30" s="16" t="s">
        <v>475</v>
      </c>
      <c r="I30" s="16" t="s">
        <v>474</v>
      </c>
    </row>
    <row r="31" spans="2:35" x14ac:dyDescent="0.25">
      <c r="B31" s="16">
        <v>29</v>
      </c>
      <c r="C31" s="17">
        <v>328.38</v>
      </c>
      <c r="D31" s="19">
        <v>106.75158500000001</v>
      </c>
      <c r="E31" s="19">
        <v>31.872889000000001</v>
      </c>
      <c r="F31" s="16"/>
      <c r="G31" s="16" t="s">
        <v>484</v>
      </c>
      <c r="H31" s="16" t="s">
        <v>475</v>
      </c>
      <c r="I31" s="16" t="s">
        <v>474</v>
      </c>
    </row>
    <row r="32" spans="2:35" x14ac:dyDescent="0.25">
      <c r="B32" s="16">
        <v>30</v>
      </c>
      <c r="C32" s="17">
        <v>325.26</v>
      </c>
      <c r="D32" s="19">
        <v>105.599422</v>
      </c>
      <c r="E32" s="19">
        <v>30.539097999999999</v>
      </c>
      <c r="F32" s="16"/>
      <c r="G32" s="16" t="s">
        <v>483</v>
      </c>
      <c r="H32" s="16" t="s">
        <v>475</v>
      </c>
      <c r="I32" s="16" t="s">
        <v>474</v>
      </c>
    </row>
    <row r="33" spans="2:9" x14ac:dyDescent="0.25">
      <c r="B33" s="16">
        <v>31</v>
      </c>
      <c r="C33" s="17">
        <v>323.58</v>
      </c>
      <c r="D33" s="19">
        <v>103.772538</v>
      </c>
      <c r="E33" s="19">
        <v>29.557941</v>
      </c>
      <c r="F33" s="16"/>
      <c r="G33" s="16" t="s">
        <v>482</v>
      </c>
      <c r="H33" s="16" t="s">
        <v>475</v>
      </c>
      <c r="I33" s="16" t="s">
        <v>474</v>
      </c>
    </row>
    <row r="34" spans="2:9" x14ac:dyDescent="0.25">
      <c r="B34" s="16">
        <v>32</v>
      </c>
      <c r="C34" s="17">
        <v>320.55</v>
      </c>
      <c r="D34" s="19">
        <v>106.63955300000001</v>
      </c>
      <c r="E34" s="19">
        <v>30.461746000000002</v>
      </c>
      <c r="F34" s="16"/>
      <c r="G34" s="16" t="s">
        <v>481</v>
      </c>
      <c r="H34" s="16" t="s">
        <v>475</v>
      </c>
      <c r="I34" s="16" t="s">
        <v>474</v>
      </c>
    </row>
    <row r="35" spans="2:9" x14ac:dyDescent="0.25">
      <c r="B35" s="16">
        <v>33</v>
      </c>
      <c r="C35" s="17">
        <v>295.05</v>
      </c>
      <c r="D35" s="19">
        <v>103.85656299999999</v>
      </c>
      <c r="E35" s="19">
        <v>30.082526000000001</v>
      </c>
      <c r="F35" s="16"/>
      <c r="G35" s="16" t="s">
        <v>480</v>
      </c>
      <c r="H35" s="16" t="s">
        <v>475</v>
      </c>
      <c r="I35" s="16" t="s">
        <v>474</v>
      </c>
    </row>
    <row r="36" spans="2:9" x14ac:dyDescent="0.25">
      <c r="B36" s="16">
        <v>34</v>
      </c>
      <c r="C36" s="17">
        <v>267.89</v>
      </c>
      <c r="D36" s="19">
        <v>104.784449</v>
      </c>
      <c r="E36" s="19">
        <v>29.345585</v>
      </c>
      <c r="F36" s="16"/>
      <c r="G36" s="16" t="s">
        <v>479</v>
      </c>
      <c r="H36" s="16" t="s">
        <v>475</v>
      </c>
      <c r="I36" s="16" t="s">
        <v>474</v>
      </c>
    </row>
    <row r="37" spans="2:9" x14ac:dyDescent="0.25">
      <c r="B37" s="16">
        <v>35</v>
      </c>
      <c r="C37" s="17">
        <v>248.41</v>
      </c>
      <c r="D37" s="19">
        <v>105.85042300000001</v>
      </c>
      <c r="E37" s="19">
        <v>32.441616000000003</v>
      </c>
      <c r="F37" s="16"/>
      <c r="G37" s="16" t="s">
        <v>478</v>
      </c>
      <c r="H37" s="16" t="s">
        <v>475</v>
      </c>
      <c r="I37" s="16" t="s">
        <v>474</v>
      </c>
    </row>
    <row r="38" spans="2:9" x14ac:dyDescent="0.25">
      <c r="B38" s="16">
        <v>36</v>
      </c>
      <c r="C38" s="17">
        <v>150.72999999999999</v>
      </c>
      <c r="D38" s="19">
        <v>103.049543</v>
      </c>
      <c r="E38" s="19">
        <v>30.016793</v>
      </c>
      <c r="F38" s="16"/>
      <c r="G38" s="16" t="s">
        <v>477</v>
      </c>
      <c r="H38" s="16" t="s">
        <v>475</v>
      </c>
      <c r="I38" s="16" t="s">
        <v>474</v>
      </c>
    </row>
    <row r="39" spans="2:9" x14ac:dyDescent="0.25">
      <c r="B39" s="16">
        <v>37</v>
      </c>
      <c r="C39" s="17">
        <v>121.41</v>
      </c>
      <c r="D39" s="19">
        <v>101.72554100000001</v>
      </c>
      <c r="E39" s="19">
        <v>26.588032999999999</v>
      </c>
      <c r="F39" s="16"/>
      <c r="G39" s="16" t="s">
        <v>476</v>
      </c>
      <c r="H39" s="16" t="s">
        <v>475</v>
      </c>
      <c r="I39" s="16" t="s">
        <v>474</v>
      </c>
    </row>
    <row r="40" spans="2:9" x14ac:dyDescent="0.25">
      <c r="B40" s="16">
        <v>38</v>
      </c>
      <c r="C40" s="17">
        <v>1293.82</v>
      </c>
      <c r="D40" s="19">
        <v>117.209523</v>
      </c>
      <c r="E40" s="19">
        <v>39.093668000000001</v>
      </c>
      <c r="F40" s="20" t="s">
        <v>473</v>
      </c>
      <c r="G40" s="16" t="s">
        <v>472</v>
      </c>
      <c r="H40" s="16" t="s">
        <v>471</v>
      </c>
      <c r="I40" s="16" t="s">
        <v>470</v>
      </c>
    </row>
    <row r="41" spans="2:9" x14ac:dyDescent="0.25">
      <c r="B41" s="16">
        <v>39</v>
      </c>
      <c r="C41" s="17">
        <v>760</v>
      </c>
      <c r="D41" s="19">
        <v>115.820436</v>
      </c>
      <c r="E41" s="19">
        <v>32.896061000000003</v>
      </c>
      <c r="F41" s="20" t="s">
        <v>469</v>
      </c>
      <c r="G41" s="16" t="s">
        <v>468</v>
      </c>
      <c r="H41" s="16" t="s">
        <v>448</v>
      </c>
      <c r="I41" s="16" t="s">
        <v>447</v>
      </c>
    </row>
    <row r="42" spans="2:9" x14ac:dyDescent="0.25">
      <c r="B42" s="16">
        <v>40</v>
      </c>
      <c r="C42" s="17">
        <v>570.20000000000005</v>
      </c>
      <c r="D42" s="19">
        <v>117.23344299999999</v>
      </c>
      <c r="E42" s="19">
        <v>31.826578000000001</v>
      </c>
      <c r="F42" s="20" t="s">
        <v>467</v>
      </c>
      <c r="G42" s="16" t="s">
        <v>466</v>
      </c>
      <c r="H42" s="16" t="s">
        <v>448</v>
      </c>
      <c r="I42" s="16" t="s">
        <v>447</v>
      </c>
    </row>
    <row r="43" spans="2:9" x14ac:dyDescent="0.25">
      <c r="B43" s="16">
        <v>41</v>
      </c>
      <c r="C43" s="17">
        <v>561.20000000000005</v>
      </c>
      <c r="D43" s="19">
        <v>116.52641</v>
      </c>
      <c r="E43" s="19">
        <v>31.741451000000001</v>
      </c>
      <c r="F43" s="20" t="s">
        <v>465</v>
      </c>
      <c r="G43" s="16" t="s">
        <v>464</v>
      </c>
      <c r="H43" s="16" t="s">
        <v>448</v>
      </c>
      <c r="I43" s="16" t="s">
        <v>447</v>
      </c>
    </row>
    <row r="44" spans="2:9" x14ac:dyDescent="0.25">
      <c r="B44" s="16">
        <v>42</v>
      </c>
      <c r="C44" s="17">
        <v>535.29999999999995</v>
      </c>
      <c r="D44" s="19">
        <v>116.970544</v>
      </c>
      <c r="E44" s="19">
        <v>33.652095000000003</v>
      </c>
      <c r="F44" s="20" t="s">
        <v>463</v>
      </c>
      <c r="G44" s="16" t="s">
        <v>462</v>
      </c>
      <c r="H44" s="16" t="s">
        <v>448</v>
      </c>
      <c r="I44" s="16" t="s">
        <v>447</v>
      </c>
    </row>
    <row r="45" spans="2:9" x14ac:dyDescent="0.25">
      <c r="B45" s="16">
        <v>43</v>
      </c>
      <c r="C45" s="17">
        <v>531.1</v>
      </c>
      <c r="D45" s="19">
        <v>117.063604</v>
      </c>
      <c r="E45" s="19">
        <v>30.530957000000001</v>
      </c>
      <c r="F45" s="20" t="s">
        <v>461</v>
      </c>
      <c r="G45" s="16" t="s">
        <v>460</v>
      </c>
      <c r="H45" s="16" t="s">
        <v>448</v>
      </c>
      <c r="I45" s="16" t="s">
        <v>447</v>
      </c>
    </row>
    <row r="46" spans="2:9" x14ac:dyDescent="0.25">
      <c r="B46" s="16">
        <v>44</v>
      </c>
      <c r="C46" s="17">
        <v>485.1</v>
      </c>
      <c r="D46" s="19">
        <v>115.784463</v>
      </c>
      <c r="E46" s="19">
        <v>33.850642999999998</v>
      </c>
      <c r="F46" s="20" t="s">
        <v>459</v>
      </c>
      <c r="G46" s="16" t="s">
        <v>458</v>
      </c>
      <c r="H46" s="16" t="s">
        <v>448</v>
      </c>
      <c r="I46" s="16" t="s">
        <v>447</v>
      </c>
    </row>
    <row r="47" spans="2:9" x14ac:dyDescent="0.25">
      <c r="B47" s="16">
        <v>45</v>
      </c>
      <c r="C47" s="17">
        <v>393.8</v>
      </c>
      <c r="D47" s="19">
        <v>118.339406</v>
      </c>
      <c r="E47" s="19">
        <v>32.261271000000001</v>
      </c>
      <c r="F47" s="16"/>
      <c r="G47" s="16" t="s">
        <v>457</v>
      </c>
      <c r="H47" s="16" t="s">
        <v>448</v>
      </c>
      <c r="I47" s="16" t="s">
        <v>447</v>
      </c>
    </row>
    <row r="48" spans="2:9" x14ac:dyDescent="0.25">
      <c r="B48" s="16">
        <v>46</v>
      </c>
      <c r="C48" s="17">
        <v>316.39999999999998</v>
      </c>
      <c r="D48" s="19">
        <v>117.39551299999999</v>
      </c>
      <c r="E48" s="19">
        <v>32.921523999999998</v>
      </c>
      <c r="F48" s="16"/>
      <c r="G48" s="16" t="s">
        <v>456</v>
      </c>
      <c r="H48" s="16" t="s">
        <v>448</v>
      </c>
      <c r="I48" s="16" t="s">
        <v>447</v>
      </c>
    </row>
    <row r="49" spans="2:9" x14ac:dyDescent="0.25">
      <c r="B49" s="16">
        <v>47</v>
      </c>
      <c r="C49" s="17">
        <v>253.3</v>
      </c>
      <c r="D49" s="19">
        <v>118.765534</v>
      </c>
      <c r="E49" s="19">
        <v>30.946601999999999</v>
      </c>
      <c r="F49" s="16"/>
      <c r="G49" s="16" t="s">
        <v>455</v>
      </c>
      <c r="H49" s="16" t="s">
        <v>448</v>
      </c>
      <c r="I49" s="16" t="s">
        <v>447</v>
      </c>
    </row>
    <row r="50" spans="2:9" x14ac:dyDescent="0.25">
      <c r="B50" s="16">
        <v>48</v>
      </c>
      <c r="C50" s="17">
        <v>233.4</v>
      </c>
      <c r="D50" s="19">
        <v>117.006389</v>
      </c>
      <c r="E50" s="19">
        <v>32.631847</v>
      </c>
      <c r="F50" s="16"/>
      <c r="G50" s="16" t="s">
        <v>454</v>
      </c>
      <c r="H50" s="16" t="s">
        <v>448</v>
      </c>
      <c r="I50" s="16" t="s">
        <v>447</v>
      </c>
    </row>
    <row r="51" spans="2:9" x14ac:dyDescent="0.25">
      <c r="B51" s="16">
        <v>49</v>
      </c>
      <c r="C51" s="17">
        <v>226.3</v>
      </c>
      <c r="D51" s="19">
        <v>118.439431</v>
      </c>
      <c r="E51" s="19">
        <v>31.358536999999998</v>
      </c>
      <c r="F51" s="16"/>
      <c r="G51" s="16" t="s">
        <v>453</v>
      </c>
      <c r="H51" s="16" t="s">
        <v>448</v>
      </c>
      <c r="I51" s="16" t="s">
        <v>447</v>
      </c>
    </row>
    <row r="52" spans="2:9" x14ac:dyDescent="0.25">
      <c r="B52" s="16">
        <v>50</v>
      </c>
      <c r="C52" s="17">
        <v>211.4</v>
      </c>
      <c r="D52" s="19">
        <v>116.804537</v>
      </c>
      <c r="E52" s="19">
        <v>33.961655999999998</v>
      </c>
      <c r="F52" s="16"/>
      <c r="G52" s="16" t="s">
        <v>452</v>
      </c>
      <c r="H52" s="16" t="s">
        <v>448</v>
      </c>
      <c r="I52" s="16" t="s">
        <v>447</v>
      </c>
    </row>
    <row r="53" spans="2:9" x14ac:dyDescent="0.25">
      <c r="B53" s="16">
        <v>51</v>
      </c>
      <c r="C53" s="17">
        <v>140.30000000000001</v>
      </c>
      <c r="D53" s="19">
        <v>117.49842099999999</v>
      </c>
      <c r="E53" s="19">
        <v>30.670884000000001</v>
      </c>
      <c r="F53" s="16"/>
      <c r="G53" s="16" t="s">
        <v>451</v>
      </c>
      <c r="H53" s="16" t="s">
        <v>448</v>
      </c>
      <c r="I53" s="16" t="s">
        <v>447</v>
      </c>
    </row>
    <row r="54" spans="2:9" x14ac:dyDescent="0.25">
      <c r="B54" s="16">
        <v>52</v>
      </c>
      <c r="C54" s="17">
        <v>136.6</v>
      </c>
      <c r="D54" s="19">
        <v>118.51358</v>
      </c>
      <c r="E54" s="19">
        <v>31.676265999999998</v>
      </c>
      <c r="F54" s="16"/>
      <c r="G54" s="16" t="s">
        <v>450</v>
      </c>
      <c r="H54" s="16" t="s">
        <v>448</v>
      </c>
      <c r="I54" s="16" t="s">
        <v>447</v>
      </c>
    </row>
    <row r="55" spans="2:9" x14ac:dyDescent="0.25">
      <c r="B55" s="16">
        <v>53</v>
      </c>
      <c r="C55" s="17">
        <v>135.9</v>
      </c>
      <c r="D55" s="19">
        <v>118.345437</v>
      </c>
      <c r="E55" s="19">
        <v>29.721889999999998</v>
      </c>
      <c r="F55" s="16"/>
      <c r="G55" s="16" t="s">
        <v>449</v>
      </c>
      <c r="H55" s="16" t="s">
        <v>448</v>
      </c>
      <c r="I55" s="16" t="s">
        <v>447</v>
      </c>
    </row>
    <row r="56" spans="2:9" x14ac:dyDescent="0.25">
      <c r="B56" s="16">
        <v>54</v>
      </c>
      <c r="C56" s="17">
        <v>1003.94</v>
      </c>
      <c r="D56" s="19">
        <v>118.363533</v>
      </c>
      <c r="E56" s="19">
        <v>35.110671000000004</v>
      </c>
      <c r="F56" s="20" t="s">
        <v>446</v>
      </c>
      <c r="G56" s="16" t="s">
        <v>445</v>
      </c>
      <c r="H56" s="16" t="s">
        <v>418</v>
      </c>
      <c r="I56" s="16" t="s">
        <v>417</v>
      </c>
    </row>
    <row r="57" spans="2:9" x14ac:dyDescent="0.25">
      <c r="B57" s="16">
        <v>55</v>
      </c>
      <c r="C57" s="17">
        <v>908.62</v>
      </c>
      <c r="D57" s="19">
        <v>119.168378</v>
      </c>
      <c r="E57" s="19">
        <v>36.712651999999999</v>
      </c>
      <c r="F57" s="20" t="s">
        <v>444</v>
      </c>
      <c r="G57" s="16" t="s">
        <v>443</v>
      </c>
      <c r="H57" s="16" t="s">
        <v>418</v>
      </c>
      <c r="I57" s="16" t="s">
        <v>417</v>
      </c>
    </row>
    <row r="58" spans="2:9" x14ac:dyDescent="0.25">
      <c r="B58" s="16">
        <v>56</v>
      </c>
      <c r="C58" s="17">
        <v>871.51</v>
      </c>
      <c r="D58" s="19">
        <v>120.389455</v>
      </c>
      <c r="E58" s="19">
        <v>36.072226999999998</v>
      </c>
      <c r="F58" s="20" t="s">
        <v>442</v>
      </c>
      <c r="G58" s="16" t="s">
        <v>441</v>
      </c>
      <c r="H58" s="16" t="s">
        <v>418</v>
      </c>
      <c r="I58" s="16" t="s">
        <v>417</v>
      </c>
    </row>
    <row r="59" spans="2:9" x14ac:dyDescent="0.25">
      <c r="B59" s="16">
        <v>57</v>
      </c>
      <c r="C59" s="17">
        <v>828.78</v>
      </c>
      <c r="D59" s="19">
        <v>115.487545</v>
      </c>
      <c r="E59" s="19">
        <v>35.239407</v>
      </c>
      <c r="F59" s="20" t="s">
        <v>440</v>
      </c>
      <c r="G59" s="16" t="s">
        <v>439</v>
      </c>
      <c r="H59" s="16" t="s">
        <v>418</v>
      </c>
      <c r="I59" s="16" t="s">
        <v>417</v>
      </c>
    </row>
    <row r="60" spans="2:9" x14ac:dyDescent="0.25">
      <c r="B60" s="16">
        <v>58</v>
      </c>
      <c r="C60" s="17">
        <v>808.19</v>
      </c>
      <c r="D60" s="19">
        <v>116.59361199999999</v>
      </c>
      <c r="E60" s="19">
        <v>35.420177000000002</v>
      </c>
      <c r="F60" s="20" t="s">
        <v>438</v>
      </c>
      <c r="G60" s="16" t="s">
        <v>437</v>
      </c>
      <c r="H60" s="16" t="s">
        <v>418</v>
      </c>
      <c r="I60" s="16" t="s">
        <v>417</v>
      </c>
    </row>
    <row r="61" spans="2:9" x14ac:dyDescent="0.25">
      <c r="B61" s="16">
        <v>59</v>
      </c>
      <c r="C61" s="17">
        <v>696.82</v>
      </c>
      <c r="D61" s="19">
        <v>121.454415</v>
      </c>
      <c r="E61" s="19">
        <v>37.470038000000002</v>
      </c>
      <c r="F61" s="20" t="s">
        <v>436</v>
      </c>
      <c r="G61" s="16" t="s">
        <v>435</v>
      </c>
      <c r="H61" s="16" t="s">
        <v>418</v>
      </c>
      <c r="I61" s="16" t="s">
        <v>417</v>
      </c>
    </row>
    <row r="62" spans="2:9" x14ac:dyDescent="0.25">
      <c r="B62" s="16">
        <v>60</v>
      </c>
      <c r="C62" s="17">
        <v>681.4</v>
      </c>
      <c r="D62" s="19">
        <v>117.12639900000001</v>
      </c>
      <c r="E62" s="19">
        <v>36.656554</v>
      </c>
      <c r="F62" s="20" t="s">
        <v>434</v>
      </c>
      <c r="G62" s="16" t="s">
        <v>433</v>
      </c>
      <c r="H62" s="16" t="s">
        <v>418</v>
      </c>
      <c r="I62" s="16" t="s">
        <v>417</v>
      </c>
    </row>
    <row r="63" spans="2:9" x14ac:dyDescent="0.25">
      <c r="B63" s="16">
        <v>61</v>
      </c>
      <c r="C63" s="17">
        <v>578.99</v>
      </c>
      <c r="D63" s="19">
        <v>115.99158799999999</v>
      </c>
      <c r="E63" s="19">
        <v>36.462758000000001</v>
      </c>
      <c r="F63" s="20" t="s">
        <v>432</v>
      </c>
      <c r="G63" s="16" t="s">
        <v>431</v>
      </c>
      <c r="H63" s="16" t="s">
        <v>418</v>
      </c>
      <c r="I63" s="16" t="s">
        <v>417</v>
      </c>
    </row>
    <row r="64" spans="2:9" x14ac:dyDescent="0.25">
      <c r="B64" s="16">
        <v>62</v>
      </c>
      <c r="C64" s="17">
        <v>556.82000000000005</v>
      </c>
      <c r="D64" s="19">
        <v>116.365557</v>
      </c>
      <c r="E64" s="19">
        <v>37.441307999999999</v>
      </c>
      <c r="F64" s="20" t="s">
        <v>430</v>
      </c>
      <c r="G64" s="16" t="s">
        <v>429</v>
      </c>
      <c r="H64" s="16" t="s">
        <v>418</v>
      </c>
      <c r="I64" s="16" t="s">
        <v>417</v>
      </c>
    </row>
    <row r="65" spans="2:9" x14ac:dyDescent="0.25">
      <c r="B65" s="16">
        <v>63</v>
      </c>
      <c r="C65" s="17">
        <v>549.41999999999996</v>
      </c>
      <c r="D65" s="19">
        <v>117.09449499999999</v>
      </c>
      <c r="E65" s="19">
        <v>36.205857999999999</v>
      </c>
      <c r="F65" s="20" t="s">
        <v>428</v>
      </c>
      <c r="G65" s="16" t="s">
        <v>427</v>
      </c>
      <c r="H65" s="16" t="s">
        <v>418</v>
      </c>
      <c r="I65" s="16" t="s">
        <v>417</v>
      </c>
    </row>
    <row r="66" spans="2:9" x14ac:dyDescent="0.25">
      <c r="B66" s="16">
        <v>64</v>
      </c>
      <c r="C66" s="17">
        <v>453.06</v>
      </c>
      <c r="D66" s="19">
        <v>118.061453</v>
      </c>
      <c r="E66" s="19">
        <v>36.819085999999999</v>
      </c>
      <c r="F66" s="20" t="s">
        <v>426</v>
      </c>
      <c r="G66" s="16" t="s">
        <v>425</v>
      </c>
      <c r="H66" s="16" t="s">
        <v>418</v>
      </c>
      <c r="I66" s="16" t="s">
        <v>417</v>
      </c>
    </row>
    <row r="67" spans="2:9" x14ac:dyDescent="0.25">
      <c r="B67" s="16">
        <v>65</v>
      </c>
      <c r="C67" s="17">
        <v>374.85</v>
      </c>
      <c r="D67" s="19">
        <v>117.97740400000001</v>
      </c>
      <c r="E67" s="19">
        <v>37.388196000000001</v>
      </c>
      <c r="F67" s="16"/>
      <c r="G67" s="16" t="s">
        <v>424</v>
      </c>
      <c r="H67" s="16" t="s">
        <v>418</v>
      </c>
      <c r="I67" s="16" t="s">
        <v>417</v>
      </c>
    </row>
    <row r="68" spans="2:9" x14ac:dyDescent="0.25">
      <c r="B68" s="16">
        <v>66</v>
      </c>
      <c r="C68" s="17">
        <v>372.93</v>
      </c>
      <c r="D68" s="19">
        <v>117.33054199999999</v>
      </c>
      <c r="E68" s="19">
        <v>34.815994000000003</v>
      </c>
      <c r="F68" s="16"/>
      <c r="G68" s="16" t="s">
        <v>423</v>
      </c>
      <c r="H68" s="16" t="s">
        <v>418</v>
      </c>
      <c r="I68" s="16" t="s">
        <v>417</v>
      </c>
    </row>
    <row r="69" spans="2:9" x14ac:dyDescent="0.25">
      <c r="B69" s="16">
        <v>67</v>
      </c>
      <c r="C69" s="17">
        <v>280.48</v>
      </c>
      <c r="D69" s="19">
        <v>122.12754099999999</v>
      </c>
      <c r="E69" s="19">
        <v>37.516430999999997</v>
      </c>
      <c r="F69" s="16"/>
      <c r="G69" s="16" t="s">
        <v>422</v>
      </c>
      <c r="H69" s="16" t="s">
        <v>418</v>
      </c>
      <c r="I69" s="16" t="s">
        <v>417</v>
      </c>
    </row>
    <row r="70" spans="2:9" x14ac:dyDescent="0.25">
      <c r="B70" s="16">
        <v>68</v>
      </c>
      <c r="C70" s="17">
        <v>280.11</v>
      </c>
      <c r="D70" s="19">
        <v>119.53341500000001</v>
      </c>
      <c r="E70" s="19">
        <v>35.422839000000003</v>
      </c>
      <c r="F70" s="16"/>
      <c r="G70" s="16" t="s">
        <v>421</v>
      </c>
      <c r="H70" s="16" t="s">
        <v>418</v>
      </c>
      <c r="I70" s="16" t="s">
        <v>417</v>
      </c>
    </row>
    <row r="71" spans="2:9" x14ac:dyDescent="0.25">
      <c r="B71" s="16">
        <v>69</v>
      </c>
      <c r="C71" s="17">
        <v>203.53</v>
      </c>
      <c r="D71" s="19">
        <v>118.68138500000001</v>
      </c>
      <c r="E71" s="19">
        <v>37.439641999999999</v>
      </c>
      <c r="F71" s="16"/>
      <c r="G71" s="16" t="s">
        <v>420</v>
      </c>
      <c r="H71" s="16" t="s">
        <v>418</v>
      </c>
      <c r="I71" s="16" t="s">
        <v>417</v>
      </c>
    </row>
    <row r="72" spans="2:9" x14ac:dyDescent="0.25">
      <c r="B72" s="16">
        <v>70</v>
      </c>
      <c r="C72" s="17">
        <v>129.85</v>
      </c>
      <c r="D72" s="19">
        <v>117.68355</v>
      </c>
      <c r="E72" s="19">
        <v>36.219472000000003</v>
      </c>
      <c r="F72" s="16"/>
      <c r="G72" s="16" t="s">
        <v>419</v>
      </c>
      <c r="H72" s="16" t="s">
        <v>418</v>
      </c>
      <c r="I72" s="16" t="s">
        <v>417</v>
      </c>
    </row>
    <row r="73" spans="2:9" x14ac:dyDescent="0.25">
      <c r="B73" s="16">
        <v>71</v>
      </c>
      <c r="C73" s="17">
        <v>513.48</v>
      </c>
      <c r="D73" s="19">
        <v>111.013389</v>
      </c>
      <c r="E73" s="19">
        <v>35.032707000000002</v>
      </c>
      <c r="F73" s="20" t="s">
        <v>416</v>
      </c>
      <c r="G73" s="16" t="s">
        <v>415</v>
      </c>
      <c r="H73" s="16" t="s">
        <v>402</v>
      </c>
      <c r="I73" s="16" t="s">
        <v>401</v>
      </c>
    </row>
    <row r="74" spans="2:9" x14ac:dyDescent="0.25">
      <c r="B74" s="16">
        <v>72</v>
      </c>
      <c r="C74" s="17">
        <v>431.66</v>
      </c>
      <c r="D74" s="19">
        <v>111.52553</v>
      </c>
      <c r="E74" s="19">
        <v>36.093741999999999</v>
      </c>
      <c r="F74" s="20" t="s">
        <v>414</v>
      </c>
      <c r="G74" s="16" t="s">
        <v>413</v>
      </c>
      <c r="H74" s="16" t="s">
        <v>402</v>
      </c>
      <c r="I74" s="16" t="s">
        <v>401</v>
      </c>
    </row>
    <row r="75" spans="2:9" x14ac:dyDescent="0.25">
      <c r="B75" s="16">
        <v>73</v>
      </c>
      <c r="C75" s="17">
        <v>420.16</v>
      </c>
      <c r="D75" s="19">
        <v>112.556391</v>
      </c>
      <c r="E75" s="19">
        <v>37.876989000000002</v>
      </c>
      <c r="F75" s="20" t="s">
        <v>412</v>
      </c>
      <c r="G75" s="16" t="s">
        <v>411</v>
      </c>
      <c r="H75" s="16" t="s">
        <v>402</v>
      </c>
      <c r="I75" s="16" t="s">
        <v>401</v>
      </c>
    </row>
    <row r="76" spans="2:9" x14ac:dyDescent="0.25">
      <c r="B76" s="16">
        <v>74</v>
      </c>
      <c r="C76" s="17">
        <v>372.71</v>
      </c>
      <c r="D76" s="19">
        <v>111.15045000000001</v>
      </c>
      <c r="E76" s="19">
        <v>37.524498000000001</v>
      </c>
      <c r="F76" s="16"/>
      <c r="G76" s="16" t="s">
        <v>410</v>
      </c>
      <c r="H76" s="16" t="s">
        <v>402</v>
      </c>
      <c r="I76" s="16" t="s">
        <v>401</v>
      </c>
    </row>
    <row r="77" spans="2:9" x14ac:dyDescent="0.25">
      <c r="B77" s="16">
        <v>75</v>
      </c>
      <c r="C77" s="17">
        <v>333.46</v>
      </c>
      <c r="D77" s="19">
        <v>113.122559</v>
      </c>
      <c r="E77" s="19">
        <v>36.201267999999999</v>
      </c>
      <c r="F77" s="16"/>
      <c r="G77" s="16" t="s">
        <v>409</v>
      </c>
      <c r="H77" s="16" t="s">
        <v>402</v>
      </c>
      <c r="I77" s="16" t="s">
        <v>401</v>
      </c>
    </row>
    <row r="78" spans="2:9" x14ac:dyDescent="0.25">
      <c r="B78" s="16">
        <v>76</v>
      </c>
      <c r="C78" s="17">
        <v>331.81</v>
      </c>
      <c r="D78" s="19">
        <v>113.30643600000001</v>
      </c>
      <c r="E78" s="19">
        <v>40.082469000000003</v>
      </c>
      <c r="F78" s="16"/>
      <c r="G78" s="16" t="s">
        <v>408</v>
      </c>
      <c r="H78" s="16" t="s">
        <v>402</v>
      </c>
      <c r="I78" s="16" t="s">
        <v>401</v>
      </c>
    </row>
    <row r="79" spans="2:9" x14ac:dyDescent="0.25">
      <c r="B79" s="16">
        <v>77</v>
      </c>
      <c r="C79" s="17">
        <v>324.94</v>
      </c>
      <c r="D79" s="19">
        <v>112.759595</v>
      </c>
      <c r="E79" s="19">
        <v>37.692838999999999</v>
      </c>
      <c r="F79" s="16"/>
      <c r="G79" s="16" t="s">
        <v>407</v>
      </c>
      <c r="H79" s="16" t="s">
        <v>402</v>
      </c>
      <c r="I79" s="16" t="s">
        <v>401</v>
      </c>
    </row>
    <row r="80" spans="2:9" x14ac:dyDescent="0.25">
      <c r="B80" s="16">
        <v>78</v>
      </c>
      <c r="C80" s="17">
        <v>306.75</v>
      </c>
      <c r="D80" s="19">
        <v>112.740624</v>
      </c>
      <c r="E80" s="19">
        <v>38.422383000000004</v>
      </c>
      <c r="F80" s="16"/>
      <c r="G80" s="16" t="s">
        <v>406</v>
      </c>
      <c r="H80" s="16" t="s">
        <v>402</v>
      </c>
      <c r="I80" s="16" t="s">
        <v>401</v>
      </c>
    </row>
    <row r="81" spans="2:9" x14ac:dyDescent="0.25">
      <c r="B81" s="16">
        <v>79</v>
      </c>
      <c r="C81" s="17">
        <v>227.92</v>
      </c>
      <c r="D81" s="19">
        <v>112.85857799999999</v>
      </c>
      <c r="E81" s="19">
        <v>35.496285</v>
      </c>
      <c r="F81" s="16"/>
      <c r="G81" s="16" t="s">
        <v>405</v>
      </c>
      <c r="H81" s="16" t="s">
        <v>402</v>
      </c>
      <c r="I81" s="16" t="s">
        <v>401</v>
      </c>
    </row>
    <row r="82" spans="2:9" x14ac:dyDescent="0.25">
      <c r="B82" s="16">
        <v>80</v>
      </c>
      <c r="C82" s="17">
        <v>171.49</v>
      </c>
      <c r="D82" s="19">
        <v>112.43937099999999</v>
      </c>
      <c r="E82" s="19">
        <v>39.337108000000001</v>
      </c>
      <c r="F82" s="16"/>
      <c r="G82" s="16" t="s">
        <v>404</v>
      </c>
      <c r="H82" s="16" t="s">
        <v>402</v>
      </c>
      <c r="I82" s="16" t="s">
        <v>401</v>
      </c>
    </row>
    <row r="83" spans="2:9" x14ac:dyDescent="0.25">
      <c r="B83" s="16">
        <v>81</v>
      </c>
      <c r="C83" s="17">
        <v>136.85</v>
      </c>
      <c r="D83" s="19">
        <v>113.58761699999999</v>
      </c>
      <c r="E83" s="19">
        <v>37.862361</v>
      </c>
      <c r="F83" s="16"/>
      <c r="G83" s="16" t="s">
        <v>403</v>
      </c>
      <c r="H83" s="16" t="s">
        <v>402</v>
      </c>
      <c r="I83" s="16" t="s">
        <v>401</v>
      </c>
    </row>
    <row r="84" spans="2:9" ht="26.4" x14ac:dyDescent="0.25">
      <c r="B84" s="21">
        <v>82</v>
      </c>
      <c r="C84" s="22">
        <v>1882.7</v>
      </c>
      <c r="D84" s="23">
        <v>113.27143100000001</v>
      </c>
      <c r="E84" s="23">
        <v>23.135335999999999</v>
      </c>
      <c r="F84" s="24" t="s">
        <v>400</v>
      </c>
      <c r="G84" s="21" t="s">
        <v>399</v>
      </c>
      <c r="H84" s="21" t="s">
        <v>358</v>
      </c>
      <c r="I84" s="21" t="s">
        <v>357</v>
      </c>
    </row>
    <row r="85" spans="2:9" x14ac:dyDescent="0.25">
      <c r="B85" s="21">
        <v>83</v>
      </c>
      <c r="C85" s="22">
        <v>1779.1</v>
      </c>
      <c r="D85" s="23">
        <v>114.06455200000001</v>
      </c>
      <c r="E85" s="23">
        <v>22.548456999999999</v>
      </c>
      <c r="F85" s="24" t="s">
        <v>398</v>
      </c>
      <c r="G85" s="21" t="s">
        <v>397</v>
      </c>
      <c r="H85" s="21" t="s">
        <v>358</v>
      </c>
      <c r="I85" s="21" t="s">
        <v>357</v>
      </c>
    </row>
    <row r="86" spans="2:9" x14ac:dyDescent="0.25">
      <c r="B86" s="21">
        <v>84</v>
      </c>
      <c r="C86" s="22">
        <v>1046.7</v>
      </c>
      <c r="D86" s="23">
        <v>113.75842</v>
      </c>
      <c r="E86" s="23">
        <v>23.027308000000001</v>
      </c>
      <c r="F86" s="24" t="s">
        <v>396</v>
      </c>
      <c r="G86" s="21" t="s">
        <v>395</v>
      </c>
      <c r="H86" s="21" t="s">
        <v>358</v>
      </c>
      <c r="I86" s="21" t="s">
        <v>357</v>
      </c>
    </row>
    <row r="87" spans="2:9" x14ac:dyDescent="0.25">
      <c r="B87" s="21">
        <v>85</v>
      </c>
      <c r="C87" s="22">
        <v>955.2</v>
      </c>
      <c r="D87" s="23">
        <v>113.128512</v>
      </c>
      <c r="E87" s="23">
        <v>23.027759</v>
      </c>
      <c r="F87" s="24" t="s">
        <v>394</v>
      </c>
      <c r="G87" s="21" t="s">
        <v>393</v>
      </c>
      <c r="H87" s="21" t="s">
        <v>358</v>
      </c>
      <c r="I87" s="21" t="s">
        <v>357</v>
      </c>
    </row>
    <row r="88" spans="2:9" x14ac:dyDescent="0.25">
      <c r="B88" s="21">
        <v>86</v>
      </c>
      <c r="C88" s="22">
        <v>707.8</v>
      </c>
      <c r="D88" s="23">
        <v>110.365554</v>
      </c>
      <c r="E88" s="23">
        <v>21.276723</v>
      </c>
      <c r="F88" s="24" t="s">
        <v>392</v>
      </c>
      <c r="G88" s="21" t="s">
        <v>391</v>
      </c>
      <c r="H88" s="21" t="s">
        <v>358</v>
      </c>
      <c r="I88" s="21" t="s">
        <v>357</v>
      </c>
    </row>
    <row r="89" spans="2:9" x14ac:dyDescent="0.25">
      <c r="B89" s="21">
        <v>87</v>
      </c>
      <c r="C89" s="22">
        <v>711.9</v>
      </c>
      <c r="D89" s="23">
        <v>116.378512</v>
      </c>
      <c r="E89" s="23">
        <v>23.55574</v>
      </c>
      <c r="F89" s="24" t="s">
        <v>390</v>
      </c>
      <c r="G89" s="21" t="s">
        <v>389</v>
      </c>
      <c r="H89" s="21" t="s">
        <v>358</v>
      </c>
      <c r="I89" s="21" t="s">
        <v>357</v>
      </c>
    </row>
    <row r="90" spans="2:9" x14ac:dyDescent="0.25">
      <c r="B90" s="21">
        <v>88</v>
      </c>
      <c r="C90" s="22">
        <v>623.79999999999995</v>
      </c>
      <c r="D90" s="23">
        <v>110.931543</v>
      </c>
      <c r="E90" s="23">
        <v>21.669063999999999</v>
      </c>
      <c r="F90" s="24" t="s">
        <v>388</v>
      </c>
      <c r="G90" s="21" t="s">
        <v>387</v>
      </c>
      <c r="H90" s="21" t="s">
        <v>358</v>
      </c>
      <c r="I90" s="21" t="s">
        <v>357</v>
      </c>
    </row>
    <row r="91" spans="2:9" x14ac:dyDescent="0.25">
      <c r="B91" s="21">
        <v>89</v>
      </c>
      <c r="C91" s="22">
        <v>579.29999999999995</v>
      </c>
      <c r="D91" s="23">
        <v>116.688529</v>
      </c>
      <c r="E91" s="23">
        <v>23.359092</v>
      </c>
      <c r="F91" s="24" t="s">
        <v>386</v>
      </c>
      <c r="G91" s="21" t="s">
        <v>385</v>
      </c>
      <c r="H91" s="21" t="s">
        <v>358</v>
      </c>
      <c r="I91" s="21" t="s">
        <v>357</v>
      </c>
    </row>
    <row r="92" spans="2:9" x14ac:dyDescent="0.25">
      <c r="B92" s="21">
        <v>90</v>
      </c>
      <c r="C92" s="22">
        <v>606.6</v>
      </c>
      <c r="D92" s="23">
        <v>114.423558</v>
      </c>
      <c r="E92" s="23">
        <v>23.116358999999999</v>
      </c>
      <c r="F92" s="24" t="s">
        <v>384</v>
      </c>
      <c r="G92" s="21" t="s">
        <v>383</v>
      </c>
      <c r="H92" s="21" t="s">
        <v>358</v>
      </c>
      <c r="I92" s="21" t="s">
        <v>357</v>
      </c>
    </row>
    <row r="93" spans="2:9" x14ac:dyDescent="0.25">
      <c r="B93" s="21">
        <v>91</v>
      </c>
      <c r="C93" s="22">
        <v>483.5</v>
      </c>
      <c r="D93" s="23">
        <v>113.088556</v>
      </c>
      <c r="E93" s="23">
        <v>22.584603999999999</v>
      </c>
      <c r="F93" s="24" t="s">
        <v>382</v>
      </c>
      <c r="G93" s="21" t="s">
        <v>381</v>
      </c>
      <c r="H93" s="21" t="s">
        <v>358</v>
      </c>
      <c r="I93" s="21" t="s">
        <v>357</v>
      </c>
    </row>
    <row r="94" spans="2:9" x14ac:dyDescent="0.25">
      <c r="B94" s="21">
        <v>92</v>
      </c>
      <c r="C94" s="22">
        <v>539.29999999999995</v>
      </c>
      <c r="D94" s="23">
        <v>116.129537</v>
      </c>
      <c r="E94" s="23">
        <v>24.294177999999999</v>
      </c>
      <c r="F94" s="24" t="s">
        <v>380</v>
      </c>
      <c r="G94" s="21" t="s">
        <v>379</v>
      </c>
      <c r="H94" s="21" t="s">
        <v>358</v>
      </c>
      <c r="I94" s="21" t="s">
        <v>357</v>
      </c>
    </row>
    <row r="95" spans="2:9" x14ac:dyDescent="0.25">
      <c r="B95" s="21">
        <v>93</v>
      </c>
      <c r="C95" s="22">
        <v>458.4</v>
      </c>
      <c r="D95" s="23">
        <v>112.47148900000001</v>
      </c>
      <c r="E95" s="23">
        <v>23.052889</v>
      </c>
      <c r="F95" s="21" t="s">
        <v>378</v>
      </c>
      <c r="G95" s="21" t="s">
        <v>377</v>
      </c>
      <c r="H95" s="21" t="s">
        <v>358</v>
      </c>
      <c r="I95" s="21" t="s">
        <v>357</v>
      </c>
    </row>
    <row r="96" spans="2:9" x14ac:dyDescent="0.25">
      <c r="B96" s="21">
        <v>94</v>
      </c>
      <c r="C96" s="22">
        <v>449.9</v>
      </c>
      <c r="D96" s="23">
        <v>113.062468</v>
      </c>
      <c r="E96" s="23">
        <v>23.688230000000001</v>
      </c>
      <c r="F96" s="21" t="s">
        <v>376</v>
      </c>
      <c r="G96" s="21" t="s">
        <v>375</v>
      </c>
      <c r="H96" s="21" t="s">
        <v>358</v>
      </c>
      <c r="I96" s="21" t="s">
        <v>357</v>
      </c>
    </row>
    <row r="97" spans="2:9" x14ac:dyDescent="0.25">
      <c r="B97" s="21">
        <v>95</v>
      </c>
      <c r="C97" s="22">
        <v>443.1</v>
      </c>
      <c r="D97" s="23">
        <v>113.399422</v>
      </c>
      <c r="E97" s="23">
        <v>22.522314999999999</v>
      </c>
      <c r="F97" s="21" t="s">
        <v>374</v>
      </c>
      <c r="G97" s="21" t="s">
        <v>373</v>
      </c>
      <c r="H97" s="21" t="s">
        <v>358</v>
      </c>
      <c r="I97" s="21" t="s">
        <v>357</v>
      </c>
    </row>
    <row r="98" spans="2:9" x14ac:dyDescent="0.25">
      <c r="B98" s="21">
        <v>96</v>
      </c>
      <c r="C98" s="22">
        <v>295.3</v>
      </c>
      <c r="D98" s="23">
        <v>114.707446</v>
      </c>
      <c r="E98" s="23">
        <v>23.749683999999998</v>
      </c>
      <c r="F98" s="21" t="s">
        <v>372</v>
      </c>
      <c r="G98" s="21" t="s">
        <v>371</v>
      </c>
      <c r="H98" s="21" t="s">
        <v>358</v>
      </c>
      <c r="I98" s="21" t="s">
        <v>357</v>
      </c>
    </row>
    <row r="99" spans="2:9" x14ac:dyDescent="0.25">
      <c r="B99" s="21">
        <v>97</v>
      </c>
      <c r="C99" s="22">
        <v>356.4</v>
      </c>
      <c r="D99" s="23">
        <v>115.381553</v>
      </c>
      <c r="E99" s="23">
        <v>22.791263000000001</v>
      </c>
      <c r="F99" s="21" t="s">
        <v>370</v>
      </c>
      <c r="G99" s="21" t="s">
        <v>369</v>
      </c>
      <c r="H99" s="21" t="s">
        <v>358</v>
      </c>
      <c r="I99" s="21" t="s">
        <v>357</v>
      </c>
    </row>
    <row r="100" spans="2:9" x14ac:dyDescent="0.25">
      <c r="B100" s="21">
        <v>98</v>
      </c>
      <c r="C100" s="22">
        <v>285.7</v>
      </c>
      <c r="D100" s="23">
        <v>113.603527</v>
      </c>
      <c r="E100" s="23">
        <v>24.815881000000001</v>
      </c>
      <c r="F100" s="21" t="s">
        <v>368</v>
      </c>
      <c r="G100" s="21" t="s">
        <v>367</v>
      </c>
      <c r="H100" s="21" t="s">
        <v>358</v>
      </c>
      <c r="I100" s="21" t="s">
        <v>357</v>
      </c>
    </row>
    <row r="101" spans="2:9" x14ac:dyDescent="0.25">
      <c r="B101" s="21">
        <v>99</v>
      </c>
      <c r="C101" s="22">
        <v>257.60000000000002</v>
      </c>
      <c r="D101" s="23">
        <v>116.62947</v>
      </c>
      <c r="E101" s="23">
        <v>23.662623</v>
      </c>
      <c r="F101" s="21" t="s">
        <v>366</v>
      </c>
      <c r="G101" s="21" t="s">
        <v>365</v>
      </c>
      <c r="H101" s="21" t="s">
        <v>358</v>
      </c>
      <c r="I101" s="21" t="s">
        <v>357</v>
      </c>
    </row>
    <row r="102" spans="2:9" x14ac:dyDescent="0.25">
      <c r="B102" s="21">
        <v>100</v>
      </c>
      <c r="C102" s="22">
        <v>303.3</v>
      </c>
      <c r="D102" s="23">
        <v>111.988489</v>
      </c>
      <c r="E102" s="23">
        <v>21.864339999999999</v>
      </c>
      <c r="F102" s="21" t="s">
        <v>364</v>
      </c>
      <c r="G102" s="21" t="s">
        <v>363</v>
      </c>
      <c r="H102" s="21" t="s">
        <v>358</v>
      </c>
      <c r="I102" s="21" t="s">
        <v>357</v>
      </c>
    </row>
    <row r="103" spans="2:9" x14ac:dyDescent="0.25">
      <c r="B103" s="21">
        <v>101</v>
      </c>
      <c r="C103" s="22">
        <v>301.39999999999998</v>
      </c>
      <c r="D103" s="23">
        <v>112.051513</v>
      </c>
      <c r="E103" s="23">
        <v>22.920912000000001</v>
      </c>
      <c r="F103" s="21" t="s">
        <v>362</v>
      </c>
      <c r="G103" s="21" t="s">
        <v>361</v>
      </c>
      <c r="H103" s="21" t="s">
        <v>358</v>
      </c>
      <c r="I103" s="21" t="s">
        <v>357</v>
      </c>
    </row>
    <row r="104" spans="2:9" x14ac:dyDescent="0.25">
      <c r="B104" s="21">
        <v>102</v>
      </c>
      <c r="C104" s="22">
        <v>247.7</v>
      </c>
      <c r="D104" s="23">
        <v>113.582555</v>
      </c>
      <c r="E104" s="23">
        <v>22.276565000000002</v>
      </c>
      <c r="F104" s="21" t="s">
        <v>360</v>
      </c>
      <c r="G104" s="21" t="s">
        <v>359</v>
      </c>
      <c r="H104" s="21" t="s">
        <v>358</v>
      </c>
      <c r="I104" s="21" t="s">
        <v>357</v>
      </c>
    </row>
    <row r="105" spans="2:9" x14ac:dyDescent="0.25">
      <c r="B105" s="16">
        <v>103</v>
      </c>
      <c r="C105" s="17">
        <v>666.16</v>
      </c>
      <c r="D105" s="19">
        <v>108.373451</v>
      </c>
      <c r="E105" s="19">
        <v>22.822607000000001</v>
      </c>
      <c r="F105" s="20" t="s">
        <v>356</v>
      </c>
      <c r="G105" s="16" t="s">
        <v>355</v>
      </c>
      <c r="H105" s="16" t="s">
        <v>339</v>
      </c>
      <c r="I105" s="16" t="s">
        <v>338</v>
      </c>
    </row>
    <row r="106" spans="2:9" x14ac:dyDescent="0.25">
      <c r="B106" s="16">
        <v>104</v>
      </c>
      <c r="C106" s="17">
        <v>548.74</v>
      </c>
      <c r="D106" s="19">
        <v>110.188453</v>
      </c>
      <c r="E106" s="19">
        <v>22.659831000000001</v>
      </c>
      <c r="F106" s="20" t="s">
        <v>354</v>
      </c>
      <c r="G106" s="16" t="s">
        <v>353</v>
      </c>
      <c r="H106" s="16" t="s">
        <v>339</v>
      </c>
      <c r="I106" s="16" t="s">
        <v>338</v>
      </c>
    </row>
    <row r="107" spans="2:9" x14ac:dyDescent="0.25">
      <c r="B107" s="16">
        <v>105</v>
      </c>
      <c r="C107" s="17">
        <v>474.8</v>
      </c>
      <c r="D107" s="19">
        <v>110.20354500000001</v>
      </c>
      <c r="E107" s="19">
        <v>25.242885999999999</v>
      </c>
      <c r="F107" s="20" t="s">
        <v>352</v>
      </c>
      <c r="G107" s="16" t="s">
        <v>351</v>
      </c>
      <c r="H107" s="16" t="s">
        <v>339</v>
      </c>
      <c r="I107" s="16" t="s">
        <v>338</v>
      </c>
    </row>
    <row r="108" spans="2:9" x14ac:dyDescent="0.25">
      <c r="B108" s="16">
        <v>106</v>
      </c>
      <c r="C108" s="17">
        <v>411.88</v>
      </c>
      <c r="D108" s="19">
        <v>109.60552</v>
      </c>
      <c r="E108" s="19">
        <v>23.117448</v>
      </c>
      <c r="F108" s="20" t="s">
        <v>350</v>
      </c>
      <c r="G108" s="16" t="s">
        <v>349</v>
      </c>
      <c r="H108" s="16" t="s">
        <v>339</v>
      </c>
      <c r="I108" s="16" t="s">
        <v>338</v>
      </c>
    </row>
    <row r="109" spans="2:9" x14ac:dyDescent="0.25">
      <c r="B109" s="16">
        <v>107</v>
      </c>
      <c r="C109" s="17">
        <v>375.87</v>
      </c>
      <c r="D109" s="19">
        <v>109.434422</v>
      </c>
      <c r="E109" s="19">
        <v>24.331961</v>
      </c>
      <c r="F109" s="16"/>
      <c r="G109" s="16" t="s">
        <v>348</v>
      </c>
      <c r="H109" s="16" t="s">
        <v>339</v>
      </c>
      <c r="I109" s="16" t="s">
        <v>338</v>
      </c>
    </row>
    <row r="110" spans="2:9" x14ac:dyDescent="0.25">
      <c r="B110" s="16">
        <v>108</v>
      </c>
      <c r="C110" s="17">
        <v>346.68</v>
      </c>
      <c r="D110" s="19">
        <v>106.624589</v>
      </c>
      <c r="E110" s="19">
        <v>23.908186000000001</v>
      </c>
      <c r="F110" s="16"/>
      <c r="G110" s="16" t="s">
        <v>347</v>
      </c>
      <c r="H110" s="16" t="s">
        <v>339</v>
      </c>
      <c r="I110" s="16" t="s">
        <v>338</v>
      </c>
    </row>
    <row r="111" spans="2:9" x14ac:dyDescent="0.25">
      <c r="B111" s="16">
        <v>109</v>
      </c>
      <c r="C111" s="17">
        <v>336.92</v>
      </c>
      <c r="D111" s="19">
        <v>108.0915</v>
      </c>
      <c r="E111" s="19">
        <v>24.698912</v>
      </c>
      <c r="F111" s="16"/>
      <c r="G111" s="16" t="s">
        <v>346</v>
      </c>
      <c r="H111" s="16" t="s">
        <v>339</v>
      </c>
      <c r="I111" s="16" t="s">
        <v>338</v>
      </c>
    </row>
    <row r="112" spans="2:9" x14ac:dyDescent="0.25">
      <c r="B112" s="16">
        <v>110</v>
      </c>
      <c r="C112" s="17">
        <v>307.97000000000003</v>
      </c>
      <c r="D112" s="19">
        <v>108.66058</v>
      </c>
      <c r="E112" s="19">
        <v>21.986594</v>
      </c>
      <c r="F112" s="16"/>
      <c r="G112" s="16" t="s">
        <v>345</v>
      </c>
      <c r="H112" s="16" t="s">
        <v>339</v>
      </c>
      <c r="I112" s="16" t="s">
        <v>338</v>
      </c>
    </row>
    <row r="113" spans="2:9" x14ac:dyDescent="0.25">
      <c r="B113" s="16">
        <v>111</v>
      </c>
      <c r="C113" s="17">
        <v>288.22000000000003</v>
      </c>
      <c r="D113" s="19">
        <v>111.285517</v>
      </c>
      <c r="E113" s="19">
        <v>23.482745000000001</v>
      </c>
      <c r="F113" s="16"/>
      <c r="G113" s="16" t="s">
        <v>344</v>
      </c>
      <c r="H113" s="16" t="s">
        <v>339</v>
      </c>
      <c r="I113" s="16" t="s">
        <v>338</v>
      </c>
    </row>
    <row r="114" spans="2:9" x14ac:dyDescent="0.25">
      <c r="B114" s="16">
        <v>112</v>
      </c>
      <c r="C114" s="17">
        <v>209.97</v>
      </c>
      <c r="D114" s="19">
        <v>109.227458</v>
      </c>
      <c r="E114" s="19">
        <v>23.756547000000001</v>
      </c>
      <c r="F114" s="16"/>
      <c r="G114" s="16" t="s">
        <v>343</v>
      </c>
      <c r="H114" s="16" t="s">
        <v>339</v>
      </c>
      <c r="I114" s="16" t="s">
        <v>338</v>
      </c>
    </row>
    <row r="115" spans="2:9" x14ac:dyDescent="0.25">
      <c r="B115" s="16">
        <v>113</v>
      </c>
      <c r="C115" s="17">
        <v>199.43</v>
      </c>
      <c r="D115" s="19">
        <v>107.37152</v>
      </c>
      <c r="E115" s="19">
        <v>22.383116999999999</v>
      </c>
      <c r="F115" s="16"/>
      <c r="G115" s="16" t="s">
        <v>342</v>
      </c>
      <c r="H115" s="16" t="s">
        <v>339</v>
      </c>
      <c r="I115" s="16" t="s">
        <v>338</v>
      </c>
    </row>
    <row r="116" spans="2:9" x14ac:dyDescent="0.25">
      <c r="B116" s="16">
        <v>114</v>
      </c>
      <c r="C116" s="17">
        <v>195.41</v>
      </c>
      <c r="D116" s="19">
        <v>111.573526</v>
      </c>
      <c r="E116" s="19">
        <v>24.409451000000001</v>
      </c>
      <c r="F116" s="16"/>
      <c r="G116" s="16" t="s">
        <v>341</v>
      </c>
      <c r="H116" s="16" t="s">
        <v>339</v>
      </c>
      <c r="I116" s="16" t="s">
        <v>338</v>
      </c>
    </row>
    <row r="117" spans="2:9" x14ac:dyDescent="0.25">
      <c r="B117" s="16">
        <v>115</v>
      </c>
      <c r="C117" s="17">
        <v>153.93</v>
      </c>
      <c r="D117" s="19">
        <v>109.12653299999999</v>
      </c>
      <c r="E117" s="19">
        <v>21.486836</v>
      </c>
      <c r="F117" s="16"/>
      <c r="G117" s="16" t="s">
        <v>340</v>
      </c>
      <c r="H117" s="16" t="s">
        <v>339</v>
      </c>
      <c r="I117" s="16" t="s">
        <v>338</v>
      </c>
    </row>
    <row r="118" spans="2:9" x14ac:dyDescent="0.25">
      <c r="B118" s="16">
        <v>116</v>
      </c>
      <c r="C118" s="17">
        <v>1046.5999999999999</v>
      </c>
      <c r="D118" s="19">
        <v>120.592412</v>
      </c>
      <c r="E118" s="19">
        <v>31.303564000000001</v>
      </c>
      <c r="F118" s="20" t="s">
        <v>337</v>
      </c>
      <c r="G118" s="16" t="s">
        <v>336</v>
      </c>
      <c r="H118" s="16" t="s">
        <v>313</v>
      </c>
      <c r="I118" s="16" t="s">
        <v>312</v>
      </c>
    </row>
    <row r="119" spans="2:9" x14ac:dyDescent="0.25">
      <c r="B119" s="16">
        <v>117</v>
      </c>
      <c r="C119" s="17">
        <v>858.05</v>
      </c>
      <c r="D119" s="19">
        <v>117.290575</v>
      </c>
      <c r="E119" s="19">
        <v>34.212667000000003</v>
      </c>
      <c r="F119" s="20" t="s">
        <v>335</v>
      </c>
      <c r="G119" s="16" t="s">
        <v>334</v>
      </c>
      <c r="H119" s="16" t="s">
        <v>313</v>
      </c>
      <c r="I119" s="16" t="s">
        <v>312</v>
      </c>
    </row>
    <row r="120" spans="2:9" x14ac:dyDescent="0.25">
      <c r="B120" s="16">
        <v>118</v>
      </c>
      <c r="C120" s="17">
        <v>800.47</v>
      </c>
      <c r="D120" s="19">
        <v>118.80242200000001</v>
      </c>
      <c r="E120" s="19">
        <v>32.064653</v>
      </c>
      <c r="F120" s="20" t="s">
        <v>333</v>
      </c>
      <c r="G120" s="16" t="s">
        <v>332</v>
      </c>
      <c r="H120" s="16" t="s">
        <v>313</v>
      </c>
      <c r="I120" s="16" t="s">
        <v>312</v>
      </c>
    </row>
    <row r="121" spans="2:9" x14ac:dyDescent="0.25">
      <c r="B121" s="16">
        <v>119</v>
      </c>
      <c r="C121" s="17">
        <v>728.28</v>
      </c>
      <c r="D121" s="19">
        <v>120.90159199999999</v>
      </c>
      <c r="E121" s="19">
        <v>31.986549</v>
      </c>
      <c r="F121" s="20" t="s">
        <v>331</v>
      </c>
      <c r="G121" s="16" t="s">
        <v>330</v>
      </c>
      <c r="H121" s="16" t="s">
        <v>313</v>
      </c>
      <c r="I121" s="16" t="s">
        <v>312</v>
      </c>
    </row>
    <row r="122" spans="2:9" x14ac:dyDescent="0.25">
      <c r="B122" s="16">
        <v>120</v>
      </c>
      <c r="C122" s="17">
        <v>726.02</v>
      </c>
      <c r="D122" s="19">
        <v>120.16754400000001</v>
      </c>
      <c r="E122" s="19">
        <v>33.355100999999998</v>
      </c>
      <c r="F122" s="20" t="s">
        <v>329</v>
      </c>
      <c r="G122" s="16" t="s">
        <v>328</v>
      </c>
      <c r="H122" s="16" t="s">
        <v>313</v>
      </c>
      <c r="I122" s="16" t="s">
        <v>312</v>
      </c>
    </row>
    <row r="123" spans="2:9" x14ac:dyDescent="0.25">
      <c r="B123" s="16">
        <v>121</v>
      </c>
      <c r="C123" s="17">
        <v>637.26</v>
      </c>
      <c r="D123" s="19">
        <v>120.318583</v>
      </c>
      <c r="E123" s="19">
        <v>31.498809999999999</v>
      </c>
      <c r="F123" s="20" t="s">
        <v>327</v>
      </c>
      <c r="G123" s="16" t="s">
        <v>326</v>
      </c>
      <c r="H123" s="16" t="s">
        <v>313</v>
      </c>
      <c r="I123" s="16" t="s">
        <v>312</v>
      </c>
    </row>
    <row r="124" spans="2:9" x14ac:dyDescent="0.25">
      <c r="B124" s="16">
        <v>122</v>
      </c>
      <c r="C124" s="17">
        <v>479.99</v>
      </c>
      <c r="D124" s="19">
        <v>119.021484</v>
      </c>
      <c r="E124" s="19">
        <v>33.616295000000001</v>
      </c>
      <c r="F124" s="20" t="s">
        <v>325</v>
      </c>
      <c r="G124" s="16" t="s">
        <v>324</v>
      </c>
      <c r="H124" s="16" t="s">
        <v>313</v>
      </c>
      <c r="I124" s="16" t="s">
        <v>312</v>
      </c>
    </row>
    <row r="125" spans="2:9" x14ac:dyDescent="0.25">
      <c r="B125" s="16">
        <v>123</v>
      </c>
      <c r="C125" s="17">
        <v>471.56</v>
      </c>
      <c r="D125" s="19">
        <v>118.28157400000001</v>
      </c>
      <c r="E125" s="19">
        <v>33.967750000000002</v>
      </c>
      <c r="F125" s="20" t="s">
        <v>323</v>
      </c>
      <c r="G125" s="16" t="s">
        <v>322</v>
      </c>
      <c r="H125" s="16" t="s">
        <v>313</v>
      </c>
      <c r="I125" s="16" t="s">
        <v>312</v>
      </c>
    </row>
    <row r="126" spans="2:9" x14ac:dyDescent="0.25">
      <c r="B126" s="16">
        <v>124</v>
      </c>
      <c r="C126" s="17">
        <v>461.86</v>
      </c>
      <c r="D126" s="19">
        <v>119.92956599999999</v>
      </c>
      <c r="E126" s="19">
        <v>32.460675000000002</v>
      </c>
      <c r="F126" s="20" t="s">
        <v>233</v>
      </c>
      <c r="G126" s="16" t="s">
        <v>321</v>
      </c>
      <c r="H126" s="16" t="s">
        <v>313</v>
      </c>
      <c r="I126" s="16" t="s">
        <v>312</v>
      </c>
    </row>
    <row r="127" spans="2:9" ht="26.4" x14ac:dyDescent="0.25">
      <c r="B127" s="16">
        <v>125</v>
      </c>
      <c r="C127" s="17">
        <v>459.2</v>
      </c>
      <c r="D127" s="19">
        <v>119.98148500000001</v>
      </c>
      <c r="E127" s="19">
        <v>31.815795999999999</v>
      </c>
      <c r="F127" s="20" t="s">
        <v>320</v>
      </c>
      <c r="G127" s="16" t="s">
        <v>319</v>
      </c>
      <c r="H127" s="16" t="s">
        <v>313</v>
      </c>
      <c r="I127" s="16" t="s">
        <v>312</v>
      </c>
    </row>
    <row r="128" spans="2:9" x14ac:dyDescent="0.25">
      <c r="B128" s="16">
        <v>126</v>
      </c>
      <c r="C128" s="17">
        <v>445.98</v>
      </c>
      <c r="D128" s="19">
        <v>119.419419</v>
      </c>
      <c r="E128" s="19">
        <v>32.400677000000002</v>
      </c>
      <c r="F128" s="20" t="s">
        <v>318</v>
      </c>
      <c r="G128" s="16" t="s">
        <v>317</v>
      </c>
      <c r="H128" s="16" t="s">
        <v>313</v>
      </c>
      <c r="I128" s="16" t="s">
        <v>312</v>
      </c>
    </row>
    <row r="129" spans="2:9" ht="26.4" x14ac:dyDescent="0.25">
      <c r="B129" s="16">
        <v>127</v>
      </c>
      <c r="C129" s="17">
        <v>439.39</v>
      </c>
      <c r="D129" s="19">
        <v>119.228621</v>
      </c>
      <c r="E129" s="19">
        <v>34.602249999999998</v>
      </c>
      <c r="F129" s="20" t="s">
        <v>316</v>
      </c>
      <c r="G129" s="16" t="s">
        <v>315</v>
      </c>
      <c r="H129" s="16" t="s">
        <v>313</v>
      </c>
      <c r="I129" s="16" t="s">
        <v>312</v>
      </c>
    </row>
    <row r="130" spans="2:9" x14ac:dyDescent="0.25">
      <c r="B130" s="16">
        <v>128</v>
      </c>
      <c r="C130" s="17">
        <v>311.33999999999997</v>
      </c>
      <c r="D130" s="19">
        <v>119.43048899999999</v>
      </c>
      <c r="E130" s="19">
        <v>32.194716</v>
      </c>
      <c r="F130" s="16"/>
      <c r="G130" s="16" t="s">
        <v>314</v>
      </c>
      <c r="H130" s="16" t="s">
        <v>313</v>
      </c>
      <c r="I130" s="16" t="s">
        <v>312</v>
      </c>
    </row>
    <row r="131" spans="2:9" x14ac:dyDescent="0.25">
      <c r="B131" s="16">
        <v>129</v>
      </c>
      <c r="C131" s="17">
        <v>836.84</v>
      </c>
      <c r="D131" s="19">
        <v>114.94050300000001</v>
      </c>
      <c r="E131" s="19">
        <v>25.835176000000001</v>
      </c>
      <c r="F131" s="20" t="s">
        <v>311</v>
      </c>
      <c r="G131" s="16" t="s">
        <v>310</v>
      </c>
      <c r="H131" s="16" t="s">
        <v>294</v>
      </c>
      <c r="I131" s="16" t="s">
        <v>293</v>
      </c>
    </row>
    <row r="132" spans="2:9" x14ac:dyDescent="0.25">
      <c r="B132" s="16">
        <v>130</v>
      </c>
      <c r="C132" s="17">
        <v>657.97</v>
      </c>
      <c r="D132" s="19">
        <v>117.94946</v>
      </c>
      <c r="E132" s="19">
        <v>28.460626000000001</v>
      </c>
      <c r="F132" s="20" t="s">
        <v>309</v>
      </c>
      <c r="G132" s="16" t="s">
        <v>308</v>
      </c>
      <c r="H132" s="16" t="s">
        <v>294</v>
      </c>
      <c r="I132" s="16" t="s">
        <v>293</v>
      </c>
    </row>
    <row r="133" spans="2:9" x14ac:dyDescent="0.25">
      <c r="B133" s="16">
        <v>131</v>
      </c>
      <c r="C133" s="17">
        <v>541.96</v>
      </c>
      <c r="D133" s="19">
        <v>114.423564</v>
      </c>
      <c r="E133" s="19">
        <v>27.820855999999999</v>
      </c>
      <c r="F133" s="20" t="s">
        <v>307</v>
      </c>
      <c r="G133" s="16" t="s">
        <v>306</v>
      </c>
      <c r="H133" s="16" t="s">
        <v>294</v>
      </c>
      <c r="I133" s="16" t="s">
        <v>293</v>
      </c>
    </row>
    <row r="134" spans="2:9" x14ac:dyDescent="0.25">
      <c r="B134" s="16">
        <v>132</v>
      </c>
      <c r="C134" s="17">
        <v>504.26</v>
      </c>
      <c r="D134" s="19">
        <v>115.864589</v>
      </c>
      <c r="E134" s="19">
        <v>28.689454999999999</v>
      </c>
      <c r="F134" s="20" t="s">
        <v>305</v>
      </c>
      <c r="G134" s="16" t="s">
        <v>304</v>
      </c>
      <c r="H134" s="16" t="s">
        <v>294</v>
      </c>
      <c r="I134" s="16" t="s">
        <v>293</v>
      </c>
    </row>
    <row r="135" spans="2:9" x14ac:dyDescent="0.25">
      <c r="B135" s="16">
        <v>133</v>
      </c>
      <c r="C135" s="17">
        <v>481.03</v>
      </c>
      <c r="D135" s="19">
        <v>115.000511</v>
      </c>
      <c r="E135" s="19">
        <v>27.119727000000001</v>
      </c>
      <c r="F135" s="20" t="s">
        <v>303</v>
      </c>
      <c r="G135" s="16" t="s">
        <v>302</v>
      </c>
      <c r="H135" s="16" t="s">
        <v>294</v>
      </c>
      <c r="I135" s="16" t="s">
        <v>293</v>
      </c>
    </row>
    <row r="136" spans="2:9" x14ac:dyDescent="0.25">
      <c r="B136" s="16">
        <v>134</v>
      </c>
      <c r="C136" s="17">
        <v>472.88</v>
      </c>
      <c r="D136" s="19">
        <v>116.007535</v>
      </c>
      <c r="E136" s="19">
        <v>29.711341000000001</v>
      </c>
      <c r="F136" s="20" t="s">
        <v>301</v>
      </c>
      <c r="G136" s="16" t="s">
        <v>300</v>
      </c>
      <c r="H136" s="16" t="s">
        <v>294</v>
      </c>
      <c r="I136" s="16" t="s">
        <v>293</v>
      </c>
    </row>
    <row r="137" spans="2:9" x14ac:dyDescent="0.25">
      <c r="B137" s="16">
        <v>135</v>
      </c>
      <c r="C137" s="17">
        <v>391.23</v>
      </c>
      <c r="D137" s="19">
        <v>116.36453899999999</v>
      </c>
      <c r="E137" s="19">
        <v>27.954892000000001</v>
      </c>
      <c r="F137" s="16"/>
      <c r="G137" s="16" t="s">
        <v>299</v>
      </c>
      <c r="H137" s="16" t="s">
        <v>294</v>
      </c>
      <c r="I137" s="16" t="s">
        <v>293</v>
      </c>
    </row>
    <row r="138" spans="2:9" x14ac:dyDescent="0.25">
      <c r="B138" s="16">
        <v>136</v>
      </c>
      <c r="C138" s="17">
        <v>185.45</v>
      </c>
      <c r="D138" s="19">
        <v>113.861496</v>
      </c>
      <c r="E138" s="19">
        <v>27.628392999999999</v>
      </c>
      <c r="F138" s="16"/>
      <c r="G138" s="16" t="s">
        <v>298</v>
      </c>
      <c r="H138" s="16" t="s">
        <v>294</v>
      </c>
      <c r="I138" s="16" t="s">
        <v>293</v>
      </c>
    </row>
    <row r="139" spans="2:9" x14ac:dyDescent="0.25">
      <c r="B139" s="16">
        <v>137</v>
      </c>
      <c r="C139" s="17">
        <v>158.75</v>
      </c>
      <c r="D139" s="19">
        <v>117.18457600000001</v>
      </c>
      <c r="E139" s="19">
        <v>29.274248</v>
      </c>
      <c r="F139" s="16"/>
      <c r="G139" s="16" t="s">
        <v>297</v>
      </c>
      <c r="H139" s="16" t="s">
        <v>294</v>
      </c>
      <c r="I139" s="16" t="s">
        <v>293</v>
      </c>
    </row>
    <row r="140" spans="2:9" x14ac:dyDescent="0.25">
      <c r="B140" s="16">
        <v>138</v>
      </c>
      <c r="C140" s="17">
        <v>113.89</v>
      </c>
      <c r="D140" s="19">
        <v>114.923535</v>
      </c>
      <c r="E140" s="19">
        <v>27.823578999999999</v>
      </c>
      <c r="F140" s="16"/>
      <c r="G140" s="16" t="s">
        <v>296</v>
      </c>
      <c r="H140" s="16" t="s">
        <v>294</v>
      </c>
      <c r="I140" s="16" t="s">
        <v>293</v>
      </c>
    </row>
    <row r="141" spans="2:9" x14ac:dyDescent="0.25">
      <c r="B141" s="16">
        <v>139</v>
      </c>
      <c r="C141" s="17">
        <v>112.49</v>
      </c>
      <c r="D141" s="19">
        <v>117.075575</v>
      </c>
      <c r="E141" s="19">
        <v>28.265787</v>
      </c>
      <c r="F141" s="16"/>
      <c r="G141" s="16" t="s">
        <v>295</v>
      </c>
      <c r="H141" s="16" t="s">
        <v>294</v>
      </c>
      <c r="I141" s="16" t="s">
        <v>293</v>
      </c>
    </row>
    <row r="142" spans="2:9" x14ac:dyDescent="0.25">
      <c r="B142" s="16">
        <v>140</v>
      </c>
      <c r="C142" s="17">
        <v>1119.44</v>
      </c>
      <c r="D142" s="19">
        <v>115.471464</v>
      </c>
      <c r="E142" s="19">
        <v>38.879987999999997</v>
      </c>
      <c r="F142" s="20" t="s">
        <v>292</v>
      </c>
      <c r="G142" s="16" t="s">
        <v>291</v>
      </c>
      <c r="H142" s="16" t="s">
        <v>272</v>
      </c>
      <c r="I142" s="16" t="s">
        <v>271</v>
      </c>
    </row>
    <row r="143" spans="2:9" ht="26.4" x14ac:dyDescent="0.25">
      <c r="B143" s="16">
        <v>141</v>
      </c>
      <c r="C143" s="17">
        <v>1016.38</v>
      </c>
      <c r="D143" s="19">
        <v>114.52153199999999</v>
      </c>
      <c r="E143" s="19">
        <v>38.048312000000003</v>
      </c>
      <c r="F143" s="20" t="s">
        <v>290</v>
      </c>
      <c r="G143" s="16" t="s">
        <v>289</v>
      </c>
      <c r="H143" s="16" t="s">
        <v>272</v>
      </c>
      <c r="I143" s="16" t="s">
        <v>271</v>
      </c>
    </row>
    <row r="144" spans="2:9" x14ac:dyDescent="0.25">
      <c r="B144" s="16">
        <v>142</v>
      </c>
      <c r="C144" s="17">
        <v>917.47</v>
      </c>
      <c r="D144" s="19">
        <v>114.54562799999999</v>
      </c>
      <c r="E144" s="19">
        <v>36.631262999999997</v>
      </c>
      <c r="F144" s="20" t="s">
        <v>288</v>
      </c>
      <c r="G144" s="16" t="s">
        <v>287</v>
      </c>
      <c r="H144" s="16" t="s">
        <v>272</v>
      </c>
      <c r="I144" s="16" t="s">
        <v>271</v>
      </c>
    </row>
    <row r="145" spans="2:9" x14ac:dyDescent="0.25">
      <c r="B145" s="16">
        <v>143</v>
      </c>
      <c r="C145" s="17">
        <v>757.73</v>
      </c>
      <c r="D145" s="19">
        <v>118.186459</v>
      </c>
      <c r="E145" s="19">
        <v>39.636583999999999</v>
      </c>
      <c r="F145" s="20" t="s">
        <v>286</v>
      </c>
      <c r="G145" s="16" t="s">
        <v>285</v>
      </c>
      <c r="H145" s="16" t="s">
        <v>272</v>
      </c>
      <c r="I145" s="16" t="s">
        <v>271</v>
      </c>
    </row>
    <row r="146" spans="2:9" x14ac:dyDescent="0.25">
      <c r="B146" s="16">
        <v>144</v>
      </c>
      <c r="C146" s="17">
        <v>713.41</v>
      </c>
      <c r="D146" s="19">
        <v>116.845581</v>
      </c>
      <c r="E146" s="19">
        <v>38.310214999999999</v>
      </c>
      <c r="F146" s="20" t="s">
        <v>284</v>
      </c>
      <c r="G146" s="16" t="s">
        <v>283</v>
      </c>
      <c r="H146" s="16" t="s">
        <v>272</v>
      </c>
      <c r="I146" s="16" t="s">
        <v>271</v>
      </c>
    </row>
    <row r="147" spans="2:9" x14ac:dyDescent="0.25">
      <c r="B147" s="16">
        <v>145</v>
      </c>
      <c r="C147" s="17">
        <v>710.41</v>
      </c>
      <c r="D147" s="19">
        <v>114.51146199999999</v>
      </c>
      <c r="E147" s="19">
        <v>37.076686000000002</v>
      </c>
      <c r="F147" s="20" t="s">
        <v>282</v>
      </c>
      <c r="G147" s="16" t="s">
        <v>281</v>
      </c>
      <c r="H147" s="16" t="s">
        <v>272</v>
      </c>
      <c r="I147" s="16" t="s">
        <v>271</v>
      </c>
    </row>
    <row r="148" spans="2:9" x14ac:dyDescent="0.25">
      <c r="B148" s="16">
        <v>146</v>
      </c>
      <c r="C148" s="17">
        <v>435.88</v>
      </c>
      <c r="D148" s="19">
        <v>116.69058200000001</v>
      </c>
      <c r="E148" s="19">
        <v>39.543367000000003</v>
      </c>
      <c r="F148" s="20" t="s">
        <v>280</v>
      </c>
      <c r="G148" s="16" t="s">
        <v>279</v>
      </c>
      <c r="H148" s="16" t="s">
        <v>272</v>
      </c>
      <c r="I148" s="16" t="s">
        <v>271</v>
      </c>
    </row>
    <row r="149" spans="2:9" ht="26.4" x14ac:dyDescent="0.25">
      <c r="B149" s="16">
        <v>147</v>
      </c>
      <c r="C149" s="17">
        <v>434.55</v>
      </c>
      <c r="D149" s="19">
        <v>114.892572</v>
      </c>
      <c r="E149" s="19">
        <v>40.773237000000002</v>
      </c>
      <c r="F149" s="20" t="s">
        <v>278</v>
      </c>
      <c r="G149" s="16" t="s">
        <v>277</v>
      </c>
      <c r="H149" s="16" t="s">
        <v>272</v>
      </c>
      <c r="I149" s="16" t="s">
        <v>271</v>
      </c>
    </row>
    <row r="150" spans="2:9" x14ac:dyDescent="0.25">
      <c r="B150" s="16">
        <v>148</v>
      </c>
      <c r="C150" s="17">
        <v>434.08</v>
      </c>
      <c r="D150" s="19">
        <v>115.675406</v>
      </c>
      <c r="E150" s="19">
        <v>37.745190999999998</v>
      </c>
      <c r="F150" s="20" t="s">
        <v>276</v>
      </c>
      <c r="G150" s="16" t="s">
        <v>275</v>
      </c>
      <c r="H150" s="16" t="s">
        <v>272</v>
      </c>
      <c r="I150" s="16" t="s">
        <v>271</v>
      </c>
    </row>
    <row r="151" spans="2:9" x14ac:dyDescent="0.25">
      <c r="B151" s="16">
        <v>149</v>
      </c>
      <c r="C151" s="17">
        <v>347.32</v>
      </c>
      <c r="D151" s="19">
        <v>117.969398</v>
      </c>
      <c r="E151" s="19">
        <v>40.957856</v>
      </c>
      <c r="F151" s="16"/>
      <c r="G151" s="16" t="s">
        <v>274</v>
      </c>
      <c r="H151" s="16" t="s">
        <v>272</v>
      </c>
      <c r="I151" s="16" t="s">
        <v>271</v>
      </c>
    </row>
    <row r="152" spans="2:9" x14ac:dyDescent="0.25">
      <c r="B152" s="16">
        <v>150</v>
      </c>
      <c r="C152" s="17">
        <v>298.76</v>
      </c>
      <c r="D152" s="19">
        <v>119.608531</v>
      </c>
      <c r="E152" s="19">
        <v>39.941747999999997</v>
      </c>
      <c r="F152" s="16"/>
      <c r="G152" s="16" t="s">
        <v>273</v>
      </c>
      <c r="H152" s="16" t="s">
        <v>272</v>
      </c>
      <c r="I152" s="16" t="s">
        <v>271</v>
      </c>
    </row>
    <row r="153" spans="2:9" x14ac:dyDescent="0.25">
      <c r="B153" s="16">
        <v>151</v>
      </c>
      <c r="C153" s="17">
        <v>1026.3</v>
      </c>
      <c r="D153" s="19">
        <v>112.53450100000001</v>
      </c>
      <c r="E153" s="19">
        <v>32.996561999999997</v>
      </c>
      <c r="F153" s="20" t="s">
        <v>270</v>
      </c>
      <c r="G153" s="16" t="s">
        <v>269</v>
      </c>
      <c r="H153" s="16" t="s">
        <v>241</v>
      </c>
      <c r="I153" s="16" t="s">
        <v>240</v>
      </c>
    </row>
    <row r="154" spans="2:9" x14ac:dyDescent="0.25">
      <c r="B154" s="16">
        <v>152</v>
      </c>
      <c r="C154" s="17">
        <v>1013.6</v>
      </c>
      <c r="D154" s="19">
        <v>113.63141899999999</v>
      </c>
      <c r="E154" s="19">
        <v>34.753439</v>
      </c>
      <c r="F154" s="20" t="s">
        <v>268</v>
      </c>
      <c r="G154" s="16" t="s">
        <v>267</v>
      </c>
      <c r="H154" s="16" t="s">
        <v>241</v>
      </c>
      <c r="I154" s="16" t="s">
        <v>240</v>
      </c>
    </row>
    <row r="155" spans="2:9" x14ac:dyDescent="0.25">
      <c r="B155" s="16">
        <v>153</v>
      </c>
      <c r="C155" s="17">
        <v>895.32</v>
      </c>
      <c r="D155" s="19">
        <v>114.70348300000001</v>
      </c>
      <c r="E155" s="19">
        <v>33.631829000000003</v>
      </c>
      <c r="F155" s="20" t="s">
        <v>266</v>
      </c>
      <c r="G155" s="16" t="s">
        <v>265</v>
      </c>
      <c r="H155" s="16" t="s">
        <v>241</v>
      </c>
      <c r="I155" s="16" t="s">
        <v>240</v>
      </c>
    </row>
    <row r="156" spans="2:9" x14ac:dyDescent="0.25">
      <c r="B156" s="16">
        <v>154</v>
      </c>
      <c r="C156" s="17">
        <v>736.25</v>
      </c>
      <c r="D156" s="19">
        <v>115.662449</v>
      </c>
      <c r="E156" s="19">
        <v>34.420202000000003</v>
      </c>
      <c r="F156" s="20" t="s">
        <v>264</v>
      </c>
      <c r="G156" s="16" t="s">
        <v>263</v>
      </c>
      <c r="H156" s="16" t="s">
        <v>241</v>
      </c>
      <c r="I156" s="16" t="s">
        <v>240</v>
      </c>
    </row>
    <row r="157" spans="2:9" ht="26.4" x14ac:dyDescent="0.25">
      <c r="B157" s="16">
        <v>155</v>
      </c>
      <c r="C157" s="17">
        <v>723.07</v>
      </c>
      <c r="D157" s="19">
        <v>114.028471</v>
      </c>
      <c r="E157" s="19">
        <v>33.017842000000002</v>
      </c>
      <c r="F157" s="20" t="s">
        <v>262</v>
      </c>
      <c r="G157" s="16" t="s">
        <v>261</v>
      </c>
      <c r="H157" s="16" t="s">
        <v>241</v>
      </c>
      <c r="I157" s="16" t="s">
        <v>240</v>
      </c>
    </row>
    <row r="158" spans="2:9" x14ac:dyDescent="0.25">
      <c r="B158" s="16">
        <v>156</v>
      </c>
      <c r="C158" s="17">
        <v>654.95000000000005</v>
      </c>
      <c r="D158" s="19">
        <v>112.45942100000001</v>
      </c>
      <c r="E158" s="19">
        <v>34.624262999999999</v>
      </c>
      <c r="F158" s="20" t="s">
        <v>260</v>
      </c>
      <c r="G158" s="16" t="s">
        <v>259</v>
      </c>
      <c r="H158" s="16" t="s">
        <v>241</v>
      </c>
      <c r="I158" s="16" t="s">
        <v>240</v>
      </c>
    </row>
    <row r="159" spans="2:9" x14ac:dyDescent="0.25">
      <c r="B159" s="16">
        <v>157</v>
      </c>
      <c r="C159" s="17">
        <v>610.87</v>
      </c>
      <c r="D159" s="19">
        <v>114.097483</v>
      </c>
      <c r="E159" s="19">
        <v>32.153015000000003</v>
      </c>
      <c r="F159" s="20" t="s">
        <v>258</v>
      </c>
      <c r="G159" s="16" t="s">
        <v>257</v>
      </c>
      <c r="H159" s="16" t="s">
        <v>241</v>
      </c>
      <c r="I159" s="16" t="s">
        <v>240</v>
      </c>
    </row>
    <row r="160" spans="2:9" x14ac:dyDescent="0.25">
      <c r="B160" s="16">
        <v>158</v>
      </c>
      <c r="C160" s="17">
        <v>570.78</v>
      </c>
      <c r="D160" s="19">
        <v>113.9336</v>
      </c>
      <c r="E160" s="19">
        <v>35.309640000000002</v>
      </c>
      <c r="F160" s="20" t="s">
        <v>256</v>
      </c>
      <c r="G160" s="16" t="s">
        <v>255</v>
      </c>
      <c r="H160" s="16" t="s">
        <v>241</v>
      </c>
      <c r="I160" s="16" t="s">
        <v>240</v>
      </c>
    </row>
    <row r="161" spans="2:9" x14ac:dyDescent="0.25">
      <c r="B161" s="16">
        <v>159</v>
      </c>
      <c r="C161" s="17">
        <v>517.28</v>
      </c>
      <c r="D161" s="19">
        <v>114.3995</v>
      </c>
      <c r="E161" s="19">
        <v>36.105941000000001</v>
      </c>
      <c r="F161" s="20" t="s">
        <v>254</v>
      </c>
      <c r="G161" s="16" t="s">
        <v>253</v>
      </c>
      <c r="H161" s="16" t="s">
        <v>241</v>
      </c>
      <c r="I161" s="16" t="s">
        <v>240</v>
      </c>
    </row>
    <row r="162" spans="2:9" ht="26.4" x14ac:dyDescent="0.25">
      <c r="B162" s="16">
        <v>160</v>
      </c>
      <c r="C162" s="17">
        <v>490.44</v>
      </c>
      <c r="D162" s="19">
        <v>113.199529</v>
      </c>
      <c r="E162" s="19">
        <v>33.772050999999998</v>
      </c>
      <c r="F162" s="20" t="s">
        <v>252</v>
      </c>
      <c r="G162" s="16" t="s">
        <v>251</v>
      </c>
      <c r="H162" s="16" t="s">
        <v>241</v>
      </c>
      <c r="I162" s="16" t="s">
        <v>240</v>
      </c>
    </row>
    <row r="163" spans="2:9" x14ac:dyDescent="0.25">
      <c r="B163" s="16">
        <v>161</v>
      </c>
      <c r="C163" s="17">
        <v>467.62</v>
      </c>
      <c r="D163" s="19">
        <v>114.314593</v>
      </c>
      <c r="E163" s="19">
        <v>34.802886000000001</v>
      </c>
      <c r="F163" s="20" t="s">
        <v>250</v>
      </c>
      <c r="G163" s="16" t="s">
        <v>249</v>
      </c>
      <c r="H163" s="16" t="s">
        <v>241</v>
      </c>
      <c r="I163" s="16" t="s">
        <v>240</v>
      </c>
    </row>
    <row r="164" spans="2:9" x14ac:dyDescent="0.25">
      <c r="B164" s="16">
        <v>162</v>
      </c>
      <c r="C164" s="17">
        <v>430.72</v>
      </c>
      <c r="D164" s="19">
        <v>113.858476</v>
      </c>
      <c r="E164" s="19">
        <v>34.041432</v>
      </c>
      <c r="F164" s="20" t="s">
        <v>248</v>
      </c>
      <c r="G164" s="16" t="s">
        <v>247</v>
      </c>
      <c r="H164" s="16" t="s">
        <v>241</v>
      </c>
      <c r="I164" s="16" t="s">
        <v>240</v>
      </c>
    </row>
    <row r="165" spans="2:9" x14ac:dyDescent="0.25">
      <c r="B165" s="16">
        <v>163</v>
      </c>
      <c r="C165" s="17">
        <v>359.85</v>
      </c>
      <c r="D165" s="19">
        <v>115.035597</v>
      </c>
      <c r="E165" s="19">
        <v>35.767592999999998</v>
      </c>
      <c r="F165" s="16"/>
      <c r="G165" s="16" t="s">
        <v>246</v>
      </c>
      <c r="H165" s="16" t="s">
        <v>241</v>
      </c>
      <c r="I165" s="16" t="s">
        <v>240</v>
      </c>
    </row>
    <row r="166" spans="2:9" x14ac:dyDescent="0.25">
      <c r="B166" s="16">
        <v>164</v>
      </c>
      <c r="C166" s="17">
        <v>353.99</v>
      </c>
      <c r="D166" s="19">
        <v>113.248548</v>
      </c>
      <c r="E166" s="19">
        <v>35.220962999999998</v>
      </c>
      <c r="F166" s="16"/>
      <c r="G166" s="16" t="s">
        <v>245</v>
      </c>
      <c r="H166" s="16" t="s">
        <v>241</v>
      </c>
      <c r="I166" s="16" t="s">
        <v>240</v>
      </c>
    </row>
    <row r="167" spans="2:9" x14ac:dyDescent="0.25">
      <c r="B167" s="16">
        <v>165</v>
      </c>
      <c r="C167" s="17">
        <v>254.41</v>
      </c>
      <c r="D167" s="19">
        <v>114.023421</v>
      </c>
      <c r="E167" s="19">
        <v>33.587710999999999</v>
      </c>
      <c r="F167" s="16"/>
      <c r="G167" s="16" t="s">
        <v>244</v>
      </c>
      <c r="H167" s="16" t="s">
        <v>241</v>
      </c>
      <c r="I167" s="16" t="s">
        <v>240</v>
      </c>
    </row>
    <row r="168" spans="2:9" x14ac:dyDescent="0.25">
      <c r="B168" s="16">
        <v>166</v>
      </c>
      <c r="C168" s="17">
        <v>223.39</v>
      </c>
      <c r="D168" s="19">
        <v>111.20653299999999</v>
      </c>
      <c r="E168" s="19">
        <v>34.778326999999997</v>
      </c>
      <c r="F168" s="16"/>
      <c r="G168" s="16" t="s">
        <v>243</v>
      </c>
      <c r="H168" s="16" t="s">
        <v>241</v>
      </c>
      <c r="I168" s="16" t="s">
        <v>240</v>
      </c>
    </row>
    <row r="169" spans="2:9" x14ac:dyDescent="0.25">
      <c r="B169" s="16">
        <v>167</v>
      </c>
      <c r="C169" s="17">
        <v>156.91</v>
      </c>
      <c r="D169" s="19">
        <v>114.303594</v>
      </c>
      <c r="E169" s="19">
        <v>35.752357000000003</v>
      </c>
      <c r="F169" s="16"/>
      <c r="G169" s="16" t="s">
        <v>242</v>
      </c>
      <c r="H169" s="16" t="s">
        <v>241</v>
      </c>
      <c r="I169" s="16" t="s">
        <v>240</v>
      </c>
    </row>
    <row r="170" spans="2:9" x14ac:dyDescent="0.25">
      <c r="B170" s="16">
        <v>168</v>
      </c>
      <c r="C170" s="17">
        <v>912.21</v>
      </c>
      <c r="D170" s="19">
        <v>120.70647700000001</v>
      </c>
      <c r="E170" s="19">
        <v>28.001085</v>
      </c>
      <c r="F170" s="20" t="s">
        <v>239</v>
      </c>
      <c r="G170" s="16" t="s">
        <v>238</v>
      </c>
      <c r="H170" s="16" t="s">
        <v>221</v>
      </c>
      <c r="I170" s="16" t="s">
        <v>220</v>
      </c>
    </row>
    <row r="171" spans="2:9" x14ac:dyDescent="0.25">
      <c r="B171" s="16">
        <v>169</v>
      </c>
      <c r="C171" s="17">
        <v>870.04</v>
      </c>
      <c r="D171" s="19">
        <v>120.215512</v>
      </c>
      <c r="E171" s="19">
        <v>30.253083</v>
      </c>
      <c r="F171" s="20" t="s">
        <v>237</v>
      </c>
      <c r="G171" s="16" t="s">
        <v>236</v>
      </c>
      <c r="H171" s="16" t="s">
        <v>221</v>
      </c>
      <c r="I171" s="16" t="s">
        <v>220</v>
      </c>
    </row>
    <row r="172" spans="2:9" x14ac:dyDescent="0.25">
      <c r="B172" s="16">
        <v>170</v>
      </c>
      <c r="C172" s="17">
        <v>760.57</v>
      </c>
      <c r="D172" s="19">
        <v>121.62857200000001</v>
      </c>
      <c r="E172" s="19">
        <v>29.866033000000002</v>
      </c>
      <c r="F172" s="20" t="s">
        <v>235</v>
      </c>
      <c r="G172" s="16" t="s">
        <v>234</v>
      </c>
      <c r="H172" s="16" t="s">
        <v>221</v>
      </c>
      <c r="I172" s="16" t="s">
        <v>220</v>
      </c>
    </row>
    <row r="173" spans="2:9" x14ac:dyDescent="0.25">
      <c r="B173" s="16">
        <v>171</v>
      </c>
      <c r="C173" s="17">
        <v>596.88</v>
      </c>
      <c r="D173" s="19">
        <v>121.427435</v>
      </c>
      <c r="E173" s="19">
        <v>28.662194</v>
      </c>
      <c r="F173" s="20" t="s">
        <v>233</v>
      </c>
      <c r="G173" s="16" t="s">
        <v>232</v>
      </c>
      <c r="H173" s="16" t="s">
        <v>221</v>
      </c>
      <c r="I173" s="16" t="s">
        <v>220</v>
      </c>
    </row>
    <row r="174" spans="2:9" x14ac:dyDescent="0.25">
      <c r="B174" s="16">
        <v>172</v>
      </c>
      <c r="C174" s="17">
        <v>536.16</v>
      </c>
      <c r="D174" s="19">
        <v>119.653436</v>
      </c>
      <c r="E174" s="19">
        <v>29.084638999999999</v>
      </c>
      <c r="F174" s="20" t="s">
        <v>231</v>
      </c>
      <c r="G174" s="16" t="s">
        <v>230</v>
      </c>
      <c r="H174" s="16" t="s">
        <v>221</v>
      </c>
      <c r="I174" s="16" t="s">
        <v>220</v>
      </c>
    </row>
    <row r="175" spans="2:9" x14ac:dyDescent="0.25">
      <c r="B175" s="16">
        <v>173</v>
      </c>
      <c r="C175" s="17">
        <v>491.22</v>
      </c>
      <c r="D175" s="19">
        <v>120.58547799999999</v>
      </c>
      <c r="E175" s="19">
        <v>30.036369000000001</v>
      </c>
      <c r="F175" s="20" t="s">
        <v>229</v>
      </c>
      <c r="G175" s="16" t="s">
        <v>228</v>
      </c>
      <c r="H175" s="16" t="s">
        <v>221</v>
      </c>
      <c r="I175" s="16" t="s">
        <v>220</v>
      </c>
    </row>
    <row r="176" spans="2:9" x14ac:dyDescent="0.25">
      <c r="B176" s="16">
        <v>174</v>
      </c>
      <c r="C176" s="17">
        <v>450.17</v>
      </c>
      <c r="D176" s="19">
        <v>120.763552</v>
      </c>
      <c r="E176" s="19">
        <v>30.750975</v>
      </c>
      <c r="F176" s="20" t="s">
        <v>227</v>
      </c>
      <c r="G176" s="16" t="s">
        <v>226</v>
      </c>
      <c r="H176" s="16" t="s">
        <v>221</v>
      </c>
      <c r="I176" s="16" t="s">
        <v>220</v>
      </c>
    </row>
    <row r="177" spans="2:9" x14ac:dyDescent="0.25">
      <c r="B177" s="16">
        <v>175</v>
      </c>
      <c r="C177" s="17">
        <v>289.35000000000002</v>
      </c>
      <c r="D177" s="19">
        <v>120.094517</v>
      </c>
      <c r="E177" s="19">
        <v>30.898963999999999</v>
      </c>
      <c r="F177" s="16"/>
      <c r="G177" s="16" t="s">
        <v>225</v>
      </c>
      <c r="H177" s="16" t="s">
        <v>221</v>
      </c>
      <c r="I177" s="16" t="s">
        <v>220</v>
      </c>
    </row>
    <row r="178" spans="2:9" x14ac:dyDescent="0.25">
      <c r="B178" s="16">
        <v>176</v>
      </c>
      <c r="C178" s="17">
        <v>212.27</v>
      </c>
      <c r="D178" s="19">
        <v>118.866597</v>
      </c>
      <c r="E178" s="19">
        <v>28.975546000000001</v>
      </c>
      <c r="F178" s="16"/>
      <c r="G178" s="16" t="s">
        <v>224</v>
      </c>
      <c r="H178" s="16" t="s">
        <v>221</v>
      </c>
      <c r="I178" s="16" t="s">
        <v>220</v>
      </c>
    </row>
    <row r="179" spans="2:9" x14ac:dyDescent="0.25">
      <c r="B179" s="16">
        <v>177</v>
      </c>
      <c r="C179" s="17">
        <v>211.7</v>
      </c>
      <c r="D179" s="19">
        <v>119.929573</v>
      </c>
      <c r="E179" s="19">
        <v>28.473278000000001</v>
      </c>
      <c r="F179" s="16"/>
      <c r="G179" s="16" t="s">
        <v>223</v>
      </c>
      <c r="H179" s="16" t="s">
        <v>221</v>
      </c>
      <c r="I179" s="16" t="s">
        <v>220</v>
      </c>
    </row>
    <row r="180" spans="2:9" x14ac:dyDescent="0.25">
      <c r="B180" s="16">
        <v>178</v>
      </c>
      <c r="C180" s="17">
        <v>112.13</v>
      </c>
      <c r="D180" s="19">
        <v>122.213556</v>
      </c>
      <c r="E180" s="19">
        <v>29.990912000000002</v>
      </c>
      <c r="F180" s="16"/>
      <c r="G180" s="16" t="s">
        <v>222</v>
      </c>
      <c r="H180" s="16" t="s">
        <v>221</v>
      </c>
      <c r="I180" s="16" t="s">
        <v>220</v>
      </c>
    </row>
    <row r="181" spans="2:9" x14ac:dyDescent="0.25">
      <c r="B181" s="16">
        <v>179</v>
      </c>
      <c r="C181" s="17">
        <v>204.62</v>
      </c>
      <c r="D181" s="19">
        <v>110.325525</v>
      </c>
      <c r="E181" s="19">
        <v>20.044049000000001</v>
      </c>
      <c r="F181" s="16"/>
      <c r="G181" s="16" t="s">
        <v>219</v>
      </c>
      <c r="H181" s="16" t="s">
        <v>218</v>
      </c>
      <c r="I181" s="16" t="s">
        <v>217</v>
      </c>
    </row>
    <row r="182" spans="2:9" x14ac:dyDescent="0.25">
      <c r="B182" s="16">
        <v>180</v>
      </c>
      <c r="C182" s="17">
        <v>910</v>
      </c>
      <c r="D182" s="19">
        <v>114.311582</v>
      </c>
      <c r="E182" s="19">
        <v>30.598466999999999</v>
      </c>
      <c r="F182" s="20" t="s">
        <v>216</v>
      </c>
      <c r="G182" s="16" t="s">
        <v>215</v>
      </c>
      <c r="H182" s="16" t="s">
        <v>198</v>
      </c>
      <c r="I182" s="16" t="s">
        <v>197</v>
      </c>
    </row>
    <row r="183" spans="2:9" ht="26.4" x14ac:dyDescent="0.25">
      <c r="B183" s="16">
        <v>181</v>
      </c>
      <c r="C183" s="17">
        <v>616.21</v>
      </c>
      <c r="D183" s="19">
        <v>114.87849</v>
      </c>
      <c r="E183" s="19">
        <v>30.459358999999999</v>
      </c>
      <c r="F183" s="20" t="s">
        <v>214</v>
      </c>
      <c r="G183" s="16" t="s">
        <v>213</v>
      </c>
      <c r="H183" s="16" t="s">
        <v>198</v>
      </c>
      <c r="I183" s="16" t="s">
        <v>197</v>
      </c>
    </row>
    <row r="184" spans="2:9" x14ac:dyDescent="0.25">
      <c r="B184" s="16">
        <v>182</v>
      </c>
      <c r="C184" s="17">
        <v>569.16999999999996</v>
      </c>
      <c r="D184" s="19">
        <v>112.24552300000001</v>
      </c>
      <c r="E184" s="19">
        <v>30.340841999999999</v>
      </c>
      <c r="F184" s="20" t="s">
        <v>212</v>
      </c>
      <c r="G184" s="16" t="s">
        <v>211</v>
      </c>
      <c r="H184" s="16" t="s">
        <v>198</v>
      </c>
      <c r="I184" s="16" t="s">
        <v>197</v>
      </c>
    </row>
    <row r="185" spans="2:9" x14ac:dyDescent="0.25">
      <c r="B185" s="16">
        <v>183</v>
      </c>
      <c r="C185" s="17">
        <v>550.03</v>
      </c>
      <c r="D185" s="19">
        <v>112.12853699999999</v>
      </c>
      <c r="E185" s="19">
        <v>32.014797000000002</v>
      </c>
      <c r="F185" s="20" t="s">
        <v>210</v>
      </c>
      <c r="G185" s="16" t="s">
        <v>209</v>
      </c>
      <c r="H185" s="16" t="s">
        <v>198</v>
      </c>
      <c r="I185" s="16" t="s">
        <v>197</v>
      </c>
    </row>
    <row r="186" spans="2:9" x14ac:dyDescent="0.25">
      <c r="B186" s="16">
        <v>184</v>
      </c>
      <c r="C186" s="17">
        <v>481.45</v>
      </c>
      <c r="D186" s="19">
        <v>113.92251</v>
      </c>
      <c r="E186" s="19">
        <v>30.930689000000001</v>
      </c>
      <c r="F186" s="20" t="s">
        <v>208</v>
      </c>
      <c r="G186" s="16" t="s">
        <v>207</v>
      </c>
      <c r="H186" s="16" t="s">
        <v>198</v>
      </c>
      <c r="I186" s="16" t="s">
        <v>197</v>
      </c>
    </row>
    <row r="187" spans="2:9" x14ac:dyDescent="0.25">
      <c r="B187" s="16">
        <v>185</v>
      </c>
      <c r="C187" s="17">
        <v>405.97</v>
      </c>
      <c r="D187" s="19">
        <v>111.29254899999999</v>
      </c>
      <c r="E187" s="19">
        <v>30.697445999999999</v>
      </c>
      <c r="F187" s="20" t="s">
        <v>206</v>
      </c>
      <c r="G187" s="16" t="s">
        <v>205</v>
      </c>
      <c r="H187" s="16" t="s">
        <v>198</v>
      </c>
      <c r="I187" s="16" t="s">
        <v>197</v>
      </c>
    </row>
    <row r="188" spans="2:9" x14ac:dyDescent="0.25">
      <c r="B188" s="16">
        <v>186</v>
      </c>
      <c r="C188" s="17">
        <v>334.08</v>
      </c>
      <c r="D188" s="19">
        <v>110.80453</v>
      </c>
      <c r="E188" s="19">
        <v>32.635061999999998</v>
      </c>
      <c r="F188" s="16"/>
      <c r="G188" s="16" t="s">
        <v>204</v>
      </c>
      <c r="H188" s="16" t="s">
        <v>198</v>
      </c>
      <c r="I188" s="16" t="s">
        <v>197</v>
      </c>
    </row>
    <row r="189" spans="2:9" x14ac:dyDescent="0.25">
      <c r="B189" s="16">
        <v>187</v>
      </c>
      <c r="C189" s="17">
        <v>287.37</v>
      </c>
      <c r="D189" s="19">
        <v>112.20639300000001</v>
      </c>
      <c r="E189" s="19">
        <v>31.041733000000001</v>
      </c>
      <c r="F189" s="16"/>
      <c r="G189" s="16" t="s">
        <v>203</v>
      </c>
      <c r="H189" s="16" t="s">
        <v>198</v>
      </c>
      <c r="I189" s="16" t="s">
        <v>197</v>
      </c>
    </row>
    <row r="190" spans="2:9" x14ac:dyDescent="0.25">
      <c r="B190" s="16">
        <v>188</v>
      </c>
      <c r="C190" s="17">
        <v>246.26</v>
      </c>
      <c r="D190" s="19">
        <v>114.328519</v>
      </c>
      <c r="E190" s="19">
        <v>29.847055999999998</v>
      </c>
      <c r="F190" s="16"/>
      <c r="G190" s="16" t="s">
        <v>202</v>
      </c>
      <c r="H190" s="16" t="s">
        <v>198</v>
      </c>
      <c r="I190" s="16" t="s">
        <v>197</v>
      </c>
    </row>
    <row r="191" spans="2:9" x14ac:dyDescent="0.25">
      <c r="B191" s="16">
        <v>189</v>
      </c>
      <c r="C191" s="17">
        <v>242.93</v>
      </c>
      <c r="D191" s="19">
        <v>115.04553300000001</v>
      </c>
      <c r="E191" s="19">
        <v>30.205207999999999</v>
      </c>
      <c r="F191" s="16"/>
      <c r="G191" s="16" t="s">
        <v>201</v>
      </c>
      <c r="H191" s="16" t="s">
        <v>198</v>
      </c>
      <c r="I191" s="16" t="s">
        <v>197</v>
      </c>
    </row>
    <row r="192" spans="2:9" x14ac:dyDescent="0.25">
      <c r="B192" s="16">
        <v>190</v>
      </c>
      <c r="C192" s="17">
        <v>216.22</v>
      </c>
      <c r="D192" s="19">
        <v>113.38945</v>
      </c>
      <c r="E192" s="19">
        <v>31.696517</v>
      </c>
      <c r="F192" s="16"/>
      <c r="G192" s="16" t="s">
        <v>200</v>
      </c>
      <c r="H192" s="16" t="s">
        <v>198</v>
      </c>
      <c r="I192" s="16" t="s">
        <v>197</v>
      </c>
    </row>
    <row r="193" spans="2:9" x14ac:dyDescent="0.25">
      <c r="B193" s="16">
        <v>191</v>
      </c>
      <c r="C193" s="17">
        <v>104.87</v>
      </c>
      <c r="D193" s="19">
        <v>114.901607</v>
      </c>
      <c r="E193" s="19">
        <v>30.396571999999999</v>
      </c>
      <c r="F193" s="16"/>
      <c r="G193" s="16" t="s">
        <v>199</v>
      </c>
      <c r="H193" s="16" t="s">
        <v>198</v>
      </c>
      <c r="I193" s="16" t="s">
        <v>197</v>
      </c>
    </row>
    <row r="194" spans="2:9" x14ac:dyDescent="0.25">
      <c r="B194" s="16">
        <v>192</v>
      </c>
      <c r="C194" s="17">
        <v>714.15</v>
      </c>
      <c r="D194" s="19">
        <v>112.578447</v>
      </c>
      <c r="E194" s="19">
        <v>26.899576</v>
      </c>
      <c r="F194" s="20" t="s">
        <v>196</v>
      </c>
      <c r="G194" s="16" t="s">
        <v>195</v>
      </c>
      <c r="H194" s="16" t="s">
        <v>174</v>
      </c>
      <c r="I194" s="16" t="s">
        <v>173</v>
      </c>
    </row>
    <row r="195" spans="2:9" x14ac:dyDescent="0.25">
      <c r="B195" s="16">
        <v>193</v>
      </c>
      <c r="C195" s="17">
        <v>707.18</v>
      </c>
      <c r="D195" s="19">
        <v>111.474433</v>
      </c>
      <c r="E195" s="19">
        <v>27.245270000000001</v>
      </c>
      <c r="F195" s="20" t="s">
        <v>194</v>
      </c>
      <c r="G195" s="16" t="s">
        <v>193</v>
      </c>
      <c r="H195" s="16" t="s">
        <v>174</v>
      </c>
      <c r="I195" s="16" t="s">
        <v>173</v>
      </c>
    </row>
    <row r="196" spans="2:9" x14ac:dyDescent="0.25">
      <c r="B196" s="16">
        <v>194</v>
      </c>
      <c r="C196" s="17">
        <v>704.41</v>
      </c>
      <c r="D196" s="19">
        <v>112.94547300000001</v>
      </c>
      <c r="E196" s="19">
        <v>28.234888999999999</v>
      </c>
      <c r="F196" s="20" t="s">
        <v>192</v>
      </c>
      <c r="G196" s="16" t="s">
        <v>191</v>
      </c>
      <c r="H196" s="16" t="s">
        <v>174</v>
      </c>
      <c r="I196" s="16" t="s">
        <v>173</v>
      </c>
    </row>
    <row r="197" spans="2:9" x14ac:dyDescent="0.25">
      <c r="B197" s="16">
        <v>195</v>
      </c>
      <c r="C197" s="17">
        <v>571.72</v>
      </c>
      <c r="D197" s="19">
        <v>111.70545199999999</v>
      </c>
      <c r="E197" s="19">
        <v>29.037749999999999</v>
      </c>
      <c r="F197" s="20" t="s">
        <v>190</v>
      </c>
      <c r="G197" s="16" t="s">
        <v>189</v>
      </c>
      <c r="H197" s="16" t="s">
        <v>174</v>
      </c>
      <c r="I197" s="16" t="s">
        <v>173</v>
      </c>
    </row>
    <row r="198" spans="2:9" x14ac:dyDescent="0.25">
      <c r="B198" s="16">
        <v>196</v>
      </c>
      <c r="C198" s="17">
        <v>547.79</v>
      </c>
      <c r="D198" s="19">
        <v>113.13548900000001</v>
      </c>
      <c r="E198" s="19">
        <v>29.363178000000001</v>
      </c>
      <c r="F198" s="20" t="s">
        <v>188</v>
      </c>
      <c r="G198" s="16" t="s">
        <v>187</v>
      </c>
      <c r="H198" s="16" t="s">
        <v>174</v>
      </c>
      <c r="I198" s="16" t="s">
        <v>173</v>
      </c>
    </row>
    <row r="199" spans="2:9" x14ac:dyDescent="0.25">
      <c r="B199" s="16">
        <v>197</v>
      </c>
      <c r="C199" s="17">
        <v>518.02</v>
      </c>
      <c r="D199" s="19">
        <v>111.619455</v>
      </c>
      <c r="E199" s="19">
        <v>26.425864000000001</v>
      </c>
      <c r="F199" s="20" t="s">
        <v>186</v>
      </c>
      <c r="G199" s="16" t="s">
        <v>185</v>
      </c>
      <c r="H199" s="16" t="s">
        <v>174</v>
      </c>
      <c r="I199" s="16" t="s">
        <v>173</v>
      </c>
    </row>
    <row r="200" spans="2:9" x14ac:dyDescent="0.25">
      <c r="B200" s="16">
        <v>198</v>
      </c>
      <c r="C200" s="17">
        <v>474.19</v>
      </c>
      <c r="D200" s="19">
        <v>110.00851400000001</v>
      </c>
      <c r="E200" s="19">
        <v>27.575161000000001</v>
      </c>
      <c r="F200" s="20" t="s">
        <v>184</v>
      </c>
      <c r="G200" s="16" t="s">
        <v>183</v>
      </c>
      <c r="H200" s="16" t="s">
        <v>174</v>
      </c>
      <c r="I200" s="16" t="s">
        <v>173</v>
      </c>
    </row>
    <row r="201" spans="2:9" x14ac:dyDescent="0.25">
      <c r="B201" s="16">
        <v>199</v>
      </c>
      <c r="C201" s="17">
        <v>458.18</v>
      </c>
      <c r="D201" s="19">
        <v>113.02146</v>
      </c>
      <c r="E201" s="19">
        <v>25.776682999999998</v>
      </c>
      <c r="F201" s="20" t="s">
        <v>182</v>
      </c>
      <c r="G201" s="16" t="s">
        <v>181</v>
      </c>
      <c r="H201" s="16" t="s">
        <v>174</v>
      </c>
      <c r="I201" s="16" t="s">
        <v>173</v>
      </c>
    </row>
    <row r="202" spans="2:9" x14ac:dyDescent="0.25">
      <c r="B202" s="16">
        <v>200</v>
      </c>
      <c r="C202" s="17">
        <v>431.31</v>
      </c>
      <c r="D202" s="19">
        <v>112.36151599999999</v>
      </c>
      <c r="E202" s="19">
        <v>28.559711</v>
      </c>
      <c r="F202" s="20" t="s">
        <v>180</v>
      </c>
      <c r="G202" s="16" t="s">
        <v>179</v>
      </c>
      <c r="H202" s="16" t="s">
        <v>174</v>
      </c>
      <c r="I202" s="16" t="s">
        <v>173</v>
      </c>
    </row>
    <row r="203" spans="2:9" x14ac:dyDescent="0.25">
      <c r="B203" s="16">
        <v>201</v>
      </c>
      <c r="C203" s="17">
        <v>385.56</v>
      </c>
      <c r="D203" s="19">
        <v>113.14047100000001</v>
      </c>
      <c r="E203" s="19">
        <v>27.833568</v>
      </c>
      <c r="F203" s="16"/>
      <c r="G203" s="16" t="s">
        <v>178</v>
      </c>
      <c r="H203" s="16" t="s">
        <v>174</v>
      </c>
      <c r="I203" s="16" t="s">
        <v>173</v>
      </c>
    </row>
    <row r="204" spans="2:9" x14ac:dyDescent="0.25">
      <c r="B204" s="16">
        <v>202</v>
      </c>
      <c r="C204" s="17">
        <v>378.56</v>
      </c>
      <c r="D204" s="19">
        <v>112.001503</v>
      </c>
      <c r="E204" s="19">
        <v>27.703209000000001</v>
      </c>
      <c r="F204" s="16"/>
      <c r="G204" s="16" t="s">
        <v>177</v>
      </c>
      <c r="H204" s="16" t="s">
        <v>174</v>
      </c>
      <c r="I204" s="16" t="s">
        <v>173</v>
      </c>
    </row>
    <row r="205" spans="2:9" x14ac:dyDescent="0.25">
      <c r="B205" s="16">
        <v>203</v>
      </c>
      <c r="C205" s="17">
        <v>374.86</v>
      </c>
      <c r="D205" s="19">
        <v>112.950464</v>
      </c>
      <c r="E205" s="19">
        <v>27.835702000000001</v>
      </c>
      <c r="F205" s="16"/>
      <c r="G205" s="16" t="s">
        <v>176</v>
      </c>
      <c r="H205" s="16" t="s">
        <v>174</v>
      </c>
      <c r="I205" s="16" t="s">
        <v>173</v>
      </c>
    </row>
    <row r="206" spans="2:9" x14ac:dyDescent="0.25">
      <c r="B206" s="16">
        <v>204</v>
      </c>
      <c r="C206" s="17">
        <v>147.65</v>
      </c>
      <c r="D206" s="19">
        <v>110.485533</v>
      </c>
      <c r="E206" s="19">
        <v>29.122816</v>
      </c>
      <c r="F206" s="16"/>
      <c r="G206" s="16" t="s">
        <v>175</v>
      </c>
      <c r="H206" s="16" t="s">
        <v>174</v>
      </c>
      <c r="I206" s="16" t="s">
        <v>173</v>
      </c>
    </row>
    <row r="207" spans="2:9" x14ac:dyDescent="0.25">
      <c r="B207" s="16">
        <v>205</v>
      </c>
      <c r="C207" s="17">
        <v>361.62</v>
      </c>
      <c r="D207" s="19">
        <v>103.840521</v>
      </c>
      <c r="E207" s="19">
        <v>36.067234999999997</v>
      </c>
      <c r="F207" s="16"/>
      <c r="G207" s="16" t="s">
        <v>172</v>
      </c>
      <c r="H207" s="16" t="s">
        <v>162</v>
      </c>
      <c r="I207" s="16" t="s">
        <v>161</v>
      </c>
    </row>
    <row r="208" spans="2:9" x14ac:dyDescent="0.25">
      <c r="B208" s="16">
        <v>206</v>
      </c>
      <c r="C208" s="17">
        <v>326.25</v>
      </c>
      <c r="D208" s="19">
        <v>105.73141699999999</v>
      </c>
      <c r="E208" s="19">
        <v>34.587412</v>
      </c>
      <c r="F208" s="16"/>
      <c r="G208" s="16" t="s">
        <v>171</v>
      </c>
      <c r="H208" s="16" t="s">
        <v>162</v>
      </c>
      <c r="I208" s="16" t="s">
        <v>161</v>
      </c>
    </row>
    <row r="209" spans="2:9" x14ac:dyDescent="0.25">
      <c r="B209" s="16">
        <v>207</v>
      </c>
      <c r="C209" s="17">
        <v>269.86</v>
      </c>
      <c r="D209" s="19">
        <v>104.63242</v>
      </c>
      <c r="E209" s="19">
        <v>35.586832999999999</v>
      </c>
      <c r="F209" s="16"/>
      <c r="G209" s="16" t="s">
        <v>170</v>
      </c>
      <c r="H209" s="16" t="s">
        <v>162</v>
      </c>
      <c r="I209" s="16" t="s">
        <v>161</v>
      </c>
    </row>
    <row r="210" spans="2:9" x14ac:dyDescent="0.25">
      <c r="B210" s="16">
        <v>208</v>
      </c>
      <c r="C210" s="17">
        <v>256.77</v>
      </c>
      <c r="D210" s="19">
        <v>104.928575</v>
      </c>
      <c r="E210" s="19">
        <v>33.406619999999997</v>
      </c>
      <c r="F210" s="16"/>
      <c r="G210" s="16" t="s">
        <v>169</v>
      </c>
      <c r="H210" s="16" t="s">
        <v>162</v>
      </c>
      <c r="I210" s="16" t="s">
        <v>161</v>
      </c>
    </row>
    <row r="211" spans="2:9" x14ac:dyDescent="0.25">
      <c r="B211" s="16">
        <v>209</v>
      </c>
      <c r="C211" s="17">
        <v>221.12</v>
      </c>
      <c r="D211" s="19">
        <v>107.64938600000001</v>
      </c>
      <c r="E211" s="19">
        <v>35.715215999999998</v>
      </c>
      <c r="F211" s="16"/>
      <c r="G211" s="16" t="s">
        <v>168</v>
      </c>
      <c r="H211" s="16" t="s">
        <v>162</v>
      </c>
      <c r="I211" s="16" t="s">
        <v>161</v>
      </c>
    </row>
    <row r="212" spans="2:9" x14ac:dyDescent="0.25">
      <c r="B212" s="16">
        <v>210</v>
      </c>
      <c r="C212" s="17">
        <v>206.8</v>
      </c>
      <c r="D212" s="19">
        <v>106.671442</v>
      </c>
      <c r="E212" s="19">
        <v>35.549232000000003</v>
      </c>
      <c r="F212" s="16"/>
      <c r="G212" s="16" t="s">
        <v>167</v>
      </c>
      <c r="H212" s="16" t="s">
        <v>162</v>
      </c>
      <c r="I212" s="16" t="s">
        <v>161</v>
      </c>
    </row>
    <row r="213" spans="2:9" x14ac:dyDescent="0.25">
      <c r="B213" s="16">
        <v>211</v>
      </c>
      <c r="C213" s="17">
        <v>181.51</v>
      </c>
      <c r="D213" s="19">
        <v>102.644554</v>
      </c>
      <c r="E213" s="19">
        <v>37.934378000000002</v>
      </c>
      <c r="F213" s="16"/>
      <c r="G213" s="16" t="s">
        <v>166</v>
      </c>
      <c r="H213" s="16" t="s">
        <v>162</v>
      </c>
      <c r="I213" s="16" t="s">
        <v>161</v>
      </c>
    </row>
    <row r="214" spans="2:9" x14ac:dyDescent="0.25">
      <c r="B214" s="16">
        <v>212</v>
      </c>
      <c r="C214" s="17">
        <v>170.88</v>
      </c>
      <c r="D214" s="19">
        <v>104.144451</v>
      </c>
      <c r="E214" s="19">
        <v>36.550825000000003</v>
      </c>
      <c r="F214" s="16"/>
      <c r="G214" s="16" t="s">
        <v>165</v>
      </c>
      <c r="H214" s="16" t="s">
        <v>162</v>
      </c>
      <c r="I214" s="16" t="s">
        <v>161</v>
      </c>
    </row>
    <row r="215" spans="2:9" x14ac:dyDescent="0.25">
      <c r="B215" s="16">
        <v>213</v>
      </c>
      <c r="C215" s="17">
        <v>119.95</v>
      </c>
      <c r="D215" s="19">
        <v>100.456411</v>
      </c>
      <c r="E215" s="19">
        <v>38.932065999999999</v>
      </c>
      <c r="F215" s="16"/>
      <c r="G215" s="16" t="s">
        <v>164</v>
      </c>
      <c r="H215" s="16" t="s">
        <v>162</v>
      </c>
      <c r="I215" s="16" t="s">
        <v>161</v>
      </c>
    </row>
    <row r="216" spans="2:9" x14ac:dyDescent="0.25">
      <c r="B216" s="16">
        <v>214</v>
      </c>
      <c r="C216" s="17">
        <v>109.59</v>
      </c>
      <c r="D216" s="19">
        <v>98.500685000000004</v>
      </c>
      <c r="E216" s="19">
        <v>39.738469000000002</v>
      </c>
      <c r="F216" s="16"/>
      <c r="G216" s="16" t="s">
        <v>163</v>
      </c>
      <c r="H216" s="16" t="s">
        <v>162</v>
      </c>
      <c r="I216" s="16" t="s">
        <v>161</v>
      </c>
    </row>
    <row r="217" spans="2:9" x14ac:dyDescent="0.25">
      <c r="B217" s="16">
        <v>215</v>
      </c>
      <c r="C217" s="17">
        <v>812.85</v>
      </c>
      <c r="D217" s="19">
        <v>118.682446</v>
      </c>
      <c r="E217" s="19">
        <v>24.879951999999999</v>
      </c>
      <c r="F217" s="20" t="s">
        <v>160</v>
      </c>
      <c r="G217" s="16" t="s">
        <v>159</v>
      </c>
      <c r="H217" s="16" t="s">
        <v>148</v>
      </c>
      <c r="I217" s="16" t="s">
        <v>147</v>
      </c>
    </row>
    <row r="218" spans="2:9" x14ac:dyDescent="0.25">
      <c r="B218" s="16">
        <v>216</v>
      </c>
      <c r="C218" s="17">
        <v>711.54</v>
      </c>
      <c r="D218" s="19">
        <v>119.30347</v>
      </c>
      <c r="E218" s="19">
        <v>26.080428999999999</v>
      </c>
      <c r="F218" s="20" t="s">
        <v>158</v>
      </c>
      <c r="G218" s="16" t="s">
        <v>157</v>
      </c>
      <c r="H218" s="16" t="s">
        <v>148</v>
      </c>
      <c r="I218" s="16" t="s">
        <v>147</v>
      </c>
    </row>
    <row r="219" spans="2:9" x14ac:dyDescent="0.25">
      <c r="B219" s="16">
        <v>217</v>
      </c>
      <c r="C219" s="17">
        <v>481</v>
      </c>
      <c r="D219" s="19">
        <v>117.653576</v>
      </c>
      <c r="E219" s="19">
        <v>24.518930000000001</v>
      </c>
      <c r="F219" s="20" t="s">
        <v>156</v>
      </c>
      <c r="G219" s="16" t="s">
        <v>155</v>
      </c>
      <c r="H219" s="16" t="s">
        <v>148</v>
      </c>
      <c r="I219" s="16" t="s">
        <v>147</v>
      </c>
    </row>
    <row r="220" spans="2:9" x14ac:dyDescent="0.25">
      <c r="B220" s="16">
        <v>218</v>
      </c>
      <c r="C220" s="17">
        <v>353.13</v>
      </c>
      <c r="D220" s="19">
        <v>118.096435</v>
      </c>
      <c r="E220" s="19">
        <v>24.485406999999999</v>
      </c>
      <c r="F220" s="16"/>
      <c r="G220" s="16" t="s">
        <v>154</v>
      </c>
      <c r="H220" s="16" t="s">
        <v>148</v>
      </c>
      <c r="I220" s="16" t="s">
        <v>147</v>
      </c>
    </row>
    <row r="221" spans="2:9" x14ac:dyDescent="0.25">
      <c r="B221" s="16">
        <v>219</v>
      </c>
      <c r="C221" s="17">
        <v>282.2</v>
      </c>
      <c r="D221" s="19">
        <v>119.55451100000001</v>
      </c>
      <c r="E221" s="19">
        <v>26.672242000000001</v>
      </c>
      <c r="F221" s="16"/>
      <c r="G221" s="16" t="s">
        <v>153</v>
      </c>
      <c r="H221" s="16" t="s">
        <v>148</v>
      </c>
      <c r="I221" s="16" t="s">
        <v>147</v>
      </c>
    </row>
    <row r="222" spans="2:9" x14ac:dyDescent="0.25">
      <c r="B222" s="16">
        <v>220</v>
      </c>
      <c r="C222" s="17">
        <v>277.85000000000002</v>
      </c>
      <c r="D222" s="19">
        <v>119.014521</v>
      </c>
      <c r="E222" s="19">
        <v>25.459865000000001</v>
      </c>
      <c r="F222" s="16"/>
      <c r="G222" s="16" t="s">
        <v>152</v>
      </c>
      <c r="H222" s="16" t="s">
        <v>148</v>
      </c>
      <c r="I222" s="16" t="s">
        <v>147</v>
      </c>
    </row>
    <row r="223" spans="2:9" x14ac:dyDescent="0.25">
      <c r="B223" s="16">
        <v>221</v>
      </c>
      <c r="C223" s="17">
        <v>264.55</v>
      </c>
      <c r="D223" s="19">
        <v>118.0595</v>
      </c>
      <c r="E223" s="19">
        <v>27.292158000000001</v>
      </c>
      <c r="F223" s="16"/>
      <c r="G223" s="16" t="s">
        <v>151</v>
      </c>
      <c r="H223" s="16" t="s">
        <v>148</v>
      </c>
      <c r="I223" s="16" t="s">
        <v>147</v>
      </c>
    </row>
    <row r="224" spans="2:9" x14ac:dyDescent="0.25">
      <c r="B224" s="16">
        <v>222</v>
      </c>
      <c r="C224" s="17">
        <v>255.95</v>
      </c>
      <c r="D224" s="19">
        <v>117.023448</v>
      </c>
      <c r="E224" s="19">
        <v>25.081219999999998</v>
      </c>
      <c r="F224" s="16"/>
      <c r="G224" s="16" t="s">
        <v>150</v>
      </c>
      <c r="H224" s="16" t="s">
        <v>148</v>
      </c>
      <c r="I224" s="16" t="s">
        <v>147</v>
      </c>
    </row>
    <row r="225" spans="2:9" x14ac:dyDescent="0.25">
      <c r="B225" s="16">
        <v>223</v>
      </c>
      <c r="C225" s="17">
        <v>250.34</v>
      </c>
      <c r="D225" s="19">
        <v>117.645521</v>
      </c>
      <c r="E225" s="19">
        <v>26.269736999999999</v>
      </c>
      <c r="F225" s="16"/>
      <c r="G225" s="16" t="s">
        <v>149</v>
      </c>
      <c r="H225" s="16" t="s">
        <v>148</v>
      </c>
      <c r="I225" s="16" t="s">
        <v>147</v>
      </c>
    </row>
    <row r="226" spans="2:9" x14ac:dyDescent="0.25">
      <c r="B226" s="16">
        <v>224</v>
      </c>
      <c r="C226" s="17">
        <v>653.64</v>
      </c>
      <c r="D226" s="19">
        <v>105.311581</v>
      </c>
      <c r="E226" s="19">
        <v>27.304095</v>
      </c>
      <c r="F226" s="20" t="s">
        <v>146</v>
      </c>
      <c r="G226" s="16" t="s">
        <v>145</v>
      </c>
      <c r="H226" s="16" t="s">
        <v>138</v>
      </c>
      <c r="I226" s="16" t="s">
        <v>137</v>
      </c>
    </row>
    <row r="227" spans="2:9" x14ac:dyDescent="0.25">
      <c r="B227" s="16">
        <v>225</v>
      </c>
      <c r="C227" s="17">
        <v>612.70000000000005</v>
      </c>
      <c r="D227" s="19">
        <v>106.93342800000001</v>
      </c>
      <c r="E227" s="19">
        <v>27.731701000000001</v>
      </c>
      <c r="F227" s="20" t="s">
        <v>144</v>
      </c>
      <c r="G227" s="16" t="s">
        <v>143</v>
      </c>
      <c r="H227" s="16" t="s">
        <v>138</v>
      </c>
      <c r="I227" s="16" t="s">
        <v>137</v>
      </c>
    </row>
    <row r="228" spans="2:9" x14ac:dyDescent="0.25">
      <c r="B228" s="16">
        <v>226</v>
      </c>
      <c r="C228" s="17">
        <v>432.46</v>
      </c>
      <c r="D228" s="19">
        <v>106.714476</v>
      </c>
      <c r="E228" s="19">
        <v>26.604030000000002</v>
      </c>
      <c r="F228" s="20" t="s">
        <v>142</v>
      </c>
      <c r="G228" s="16" t="s">
        <v>141</v>
      </c>
      <c r="H228" s="16" t="s">
        <v>138</v>
      </c>
      <c r="I228" s="16" t="s">
        <v>137</v>
      </c>
    </row>
    <row r="229" spans="2:9" x14ac:dyDescent="0.25">
      <c r="B229" s="16">
        <v>227</v>
      </c>
      <c r="C229" s="17">
        <v>285.12</v>
      </c>
      <c r="D229" s="19">
        <v>104.83755499999999</v>
      </c>
      <c r="E229" s="19">
        <v>26.598832999999999</v>
      </c>
      <c r="F229" s="16"/>
      <c r="G229" s="16" t="s">
        <v>140</v>
      </c>
      <c r="H229" s="16" t="s">
        <v>138</v>
      </c>
      <c r="I229" s="16" t="s">
        <v>137</v>
      </c>
    </row>
    <row r="230" spans="2:9" x14ac:dyDescent="0.25">
      <c r="B230" s="16">
        <v>228</v>
      </c>
      <c r="C230" s="17">
        <v>229.73</v>
      </c>
      <c r="D230" s="19">
        <v>105.95441700000001</v>
      </c>
      <c r="E230" s="19">
        <v>26.259252</v>
      </c>
      <c r="F230" s="16"/>
      <c r="G230" s="16" t="s">
        <v>139</v>
      </c>
      <c r="H230" s="16" t="s">
        <v>138</v>
      </c>
      <c r="I230" s="16" t="s">
        <v>137</v>
      </c>
    </row>
    <row r="231" spans="2:9" x14ac:dyDescent="0.25">
      <c r="B231" s="16">
        <v>229</v>
      </c>
      <c r="C231" s="17">
        <v>810.62</v>
      </c>
      <c r="D231" s="19">
        <v>123.466452</v>
      </c>
      <c r="E231" s="19">
        <v>41.688789999999997</v>
      </c>
      <c r="F231" s="20" t="s">
        <v>136</v>
      </c>
      <c r="G231" s="16" t="s">
        <v>135</v>
      </c>
      <c r="H231" s="16" t="s">
        <v>120</v>
      </c>
      <c r="I231" s="16" t="s">
        <v>119</v>
      </c>
    </row>
    <row r="232" spans="2:9" x14ac:dyDescent="0.25">
      <c r="B232" s="16">
        <v>230</v>
      </c>
      <c r="C232" s="17">
        <v>669.04</v>
      </c>
      <c r="D232" s="19">
        <v>121.62163099999999</v>
      </c>
      <c r="E232" s="19">
        <v>38.918953999999999</v>
      </c>
      <c r="F232" s="20" t="s">
        <v>134</v>
      </c>
      <c r="G232" s="16" t="s">
        <v>133</v>
      </c>
      <c r="H232" s="16" t="s">
        <v>120</v>
      </c>
      <c r="I232" s="16" t="s">
        <v>119</v>
      </c>
    </row>
    <row r="233" spans="2:9" x14ac:dyDescent="0.25">
      <c r="B233" s="16">
        <v>231</v>
      </c>
      <c r="C233" s="17">
        <v>364.59</v>
      </c>
      <c r="D233" s="19">
        <v>123.001373</v>
      </c>
      <c r="E233" s="19">
        <v>41.115054000000001</v>
      </c>
      <c r="F233" s="16"/>
      <c r="G233" s="16" t="s">
        <v>132</v>
      </c>
      <c r="H233" s="16" t="s">
        <v>120</v>
      </c>
      <c r="I233" s="16" t="s">
        <v>119</v>
      </c>
    </row>
    <row r="234" spans="2:9" x14ac:dyDescent="0.25">
      <c r="B234" s="16">
        <v>232</v>
      </c>
      <c r="C234" s="17">
        <v>312.64999999999998</v>
      </c>
      <c r="D234" s="19">
        <v>121.13259600000001</v>
      </c>
      <c r="E234" s="19">
        <v>41.100931000000003</v>
      </c>
      <c r="F234" s="16"/>
      <c r="G234" s="16" t="s">
        <v>131</v>
      </c>
      <c r="H234" s="16" t="s">
        <v>120</v>
      </c>
      <c r="I234" s="16" t="s">
        <v>119</v>
      </c>
    </row>
    <row r="235" spans="2:9" x14ac:dyDescent="0.25">
      <c r="B235" s="16">
        <v>233</v>
      </c>
      <c r="C235" s="17">
        <v>304.45999999999998</v>
      </c>
      <c r="D235" s="19">
        <v>120.457499</v>
      </c>
      <c r="E235" s="19">
        <v>41.579821000000003</v>
      </c>
      <c r="F235" s="16"/>
      <c r="G235" s="16" t="s">
        <v>130</v>
      </c>
      <c r="H235" s="16" t="s">
        <v>120</v>
      </c>
      <c r="I235" s="16" t="s">
        <v>119</v>
      </c>
    </row>
    <row r="236" spans="2:9" x14ac:dyDescent="0.25">
      <c r="B236" s="16">
        <v>234</v>
      </c>
      <c r="C236" s="17">
        <v>271.77</v>
      </c>
      <c r="D236" s="19">
        <v>123.732365</v>
      </c>
      <c r="E236" s="19">
        <v>42.229948</v>
      </c>
      <c r="F236" s="16"/>
      <c r="G236" s="16" t="s">
        <v>129</v>
      </c>
      <c r="H236" s="16" t="s">
        <v>120</v>
      </c>
      <c r="I236" s="16" t="s">
        <v>119</v>
      </c>
    </row>
    <row r="237" spans="2:9" x14ac:dyDescent="0.25">
      <c r="B237" s="16">
        <v>235</v>
      </c>
      <c r="C237" s="17">
        <v>262.35000000000002</v>
      </c>
      <c r="D237" s="19">
        <v>120.84339799999999</v>
      </c>
      <c r="E237" s="19">
        <v>40.717364000000003</v>
      </c>
      <c r="F237" s="16"/>
      <c r="G237" s="16" t="s">
        <v>128</v>
      </c>
      <c r="H237" s="16" t="s">
        <v>120</v>
      </c>
      <c r="I237" s="16" t="s">
        <v>119</v>
      </c>
    </row>
    <row r="238" spans="2:9" x14ac:dyDescent="0.25">
      <c r="B238" s="16">
        <v>236</v>
      </c>
      <c r="C238" s="17">
        <v>244.47</v>
      </c>
      <c r="D238" s="19">
        <v>124.361547</v>
      </c>
      <c r="E238" s="19">
        <v>40.006408999999998</v>
      </c>
      <c r="F238" s="16"/>
      <c r="G238" s="16" t="s">
        <v>127</v>
      </c>
      <c r="H238" s="16" t="s">
        <v>120</v>
      </c>
      <c r="I238" s="16" t="s">
        <v>119</v>
      </c>
    </row>
    <row r="239" spans="2:9" x14ac:dyDescent="0.25">
      <c r="B239" s="16">
        <v>237</v>
      </c>
      <c r="C239" s="17">
        <v>242.85</v>
      </c>
      <c r="D239" s="19">
        <v>122.241575</v>
      </c>
      <c r="E239" s="19">
        <v>40.673136999999997</v>
      </c>
      <c r="F239" s="16"/>
      <c r="G239" s="16" t="s">
        <v>126</v>
      </c>
      <c r="H239" s="16" t="s">
        <v>120</v>
      </c>
      <c r="I239" s="16" t="s">
        <v>119</v>
      </c>
    </row>
    <row r="240" spans="2:9" x14ac:dyDescent="0.25">
      <c r="B240" s="16">
        <v>238</v>
      </c>
      <c r="C240" s="17">
        <v>213.81</v>
      </c>
      <c r="D240" s="19">
        <v>123.964375</v>
      </c>
      <c r="E240" s="19">
        <v>41.88597</v>
      </c>
      <c r="F240" s="16"/>
      <c r="G240" s="16" t="s">
        <v>125</v>
      </c>
      <c r="H240" s="16" t="s">
        <v>120</v>
      </c>
      <c r="I240" s="16" t="s">
        <v>119</v>
      </c>
    </row>
    <row r="241" spans="2:9" x14ac:dyDescent="0.25">
      <c r="B241" s="16">
        <v>239</v>
      </c>
      <c r="C241" s="17">
        <v>185.88</v>
      </c>
      <c r="D241" s="19">
        <v>123.24336599999999</v>
      </c>
      <c r="E241" s="19">
        <v>41.274160999999999</v>
      </c>
      <c r="F241" s="16"/>
      <c r="G241" s="16" t="s">
        <v>124</v>
      </c>
      <c r="H241" s="16" t="s">
        <v>120</v>
      </c>
      <c r="I241" s="16" t="s">
        <v>119</v>
      </c>
    </row>
    <row r="242" spans="2:9" x14ac:dyDescent="0.25">
      <c r="B242" s="16">
        <v>240</v>
      </c>
      <c r="C242" s="17">
        <v>181.93</v>
      </c>
      <c r="D242" s="19">
        <v>121.676408</v>
      </c>
      <c r="E242" s="19">
        <v>42.028022</v>
      </c>
      <c r="F242" s="16"/>
      <c r="G242" s="16" t="s">
        <v>123</v>
      </c>
      <c r="H242" s="16" t="s">
        <v>120</v>
      </c>
      <c r="I242" s="16" t="s">
        <v>119</v>
      </c>
    </row>
    <row r="243" spans="2:9" x14ac:dyDescent="0.25">
      <c r="B243" s="16">
        <v>241</v>
      </c>
      <c r="C243" s="17">
        <v>170.95</v>
      </c>
      <c r="D243" s="19">
        <v>123.69250700000001</v>
      </c>
      <c r="E243" s="19">
        <v>41.492916000000001</v>
      </c>
      <c r="F243" s="16"/>
      <c r="G243" s="16" t="s">
        <v>122</v>
      </c>
      <c r="H243" s="16" t="s">
        <v>120</v>
      </c>
      <c r="I243" s="16" t="s">
        <v>119</v>
      </c>
    </row>
    <row r="244" spans="2:9" x14ac:dyDescent="0.25">
      <c r="B244" s="16">
        <v>242</v>
      </c>
      <c r="C244" s="17">
        <v>139.25</v>
      </c>
      <c r="D244" s="19">
        <v>122.07749</v>
      </c>
      <c r="E244" s="19">
        <v>41.125875000000001</v>
      </c>
      <c r="F244" s="16"/>
      <c r="G244" s="16" t="s">
        <v>121</v>
      </c>
      <c r="H244" s="16" t="s">
        <v>120</v>
      </c>
      <c r="I244" s="16" t="s">
        <v>119</v>
      </c>
    </row>
    <row r="245" spans="2:9" x14ac:dyDescent="0.25">
      <c r="B245" s="16">
        <v>243</v>
      </c>
      <c r="C245" s="17">
        <v>1000.3</v>
      </c>
      <c r="D245" s="19">
        <v>108.946466</v>
      </c>
      <c r="E245" s="19">
        <v>34.347268999999997</v>
      </c>
      <c r="F245" s="20" t="s">
        <v>118</v>
      </c>
      <c r="G245" s="16" t="s">
        <v>117</v>
      </c>
      <c r="H245" s="16" t="s">
        <v>106</v>
      </c>
      <c r="I245" s="16" t="s">
        <v>105</v>
      </c>
    </row>
    <row r="246" spans="2:9" x14ac:dyDescent="0.25">
      <c r="B246" s="16">
        <v>244</v>
      </c>
      <c r="C246" s="17">
        <v>528.61</v>
      </c>
      <c r="D246" s="19">
        <v>109.51658999999999</v>
      </c>
      <c r="E246" s="19">
        <v>34.505716</v>
      </c>
      <c r="F246" s="20" t="s">
        <v>116</v>
      </c>
      <c r="G246" s="16" t="s">
        <v>115</v>
      </c>
      <c r="H246" s="16" t="s">
        <v>106</v>
      </c>
      <c r="I246" s="16" t="s">
        <v>105</v>
      </c>
    </row>
    <row r="247" spans="2:9" x14ac:dyDescent="0.25">
      <c r="B247" s="16">
        <v>245</v>
      </c>
      <c r="C247" s="17">
        <v>489.48</v>
      </c>
      <c r="D247" s="19">
        <v>108.715422</v>
      </c>
      <c r="E247" s="19">
        <v>34.335476</v>
      </c>
      <c r="F247" s="20" t="s">
        <v>114</v>
      </c>
      <c r="G247" s="16" t="s">
        <v>113</v>
      </c>
      <c r="H247" s="16" t="s">
        <v>106</v>
      </c>
      <c r="I247" s="16" t="s">
        <v>105</v>
      </c>
    </row>
    <row r="248" spans="2:9" x14ac:dyDescent="0.25">
      <c r="B248" s="16">
        <v>246</v>
      </c>
      <c r="C248" s="17">
        <v>371.67</v>
      </c>
      <c r="D248" s="19">
        <v>107.244575</v>
      </c>
      <c r="E248" s="19">
        <v>34.368915999999999</v>
      </c>
      <c r="F248" s="16"/>
      <c r="G248" s="16" t="s">
        <v>112</v>
      </c>
      <c r="H248" s="16" t="s">
        <v>106</v>
      </c>
      <c r="I248" s="16" t="s">
        <v>105</v>
      </c>
    </row>
    <row r="249" spans="2:9" x14ac:dyDescent="0.25">
      <c r="B249" s="16">
        <v>247</v>
      </c>
      <c r="C249" s="17">
        <v>341.62</v>
      </c>
      <c r="D249" s="19">
        <v>107.02943</v>
      </c>
      <c r="E249" s="19">
        <v>33.073799999999999</v>
      </c>
      <c r="F249" s="16"/>
      <c r="G249" s="16" t="s">
        <v>111</v>
      </c>
      <c r="H249" s="16" t="s">
        <v>106</v>
      </c>
      <c r="I249" s="16" t="s">
        <v>105</v>
      </c>
    </row>
    <row r="250" spans="2:9" x14ac:dyDescent="0.25">
      <c r="B250" s="16">
        <v>248</v>
      </c>
      <c r="C250" s="17">
        <v>335.14</v>
      </c>
      <c r="D250" s="19">
        <v>109.74161599999999</v>
      </c>
      <c r="E250" s="19">
        <v>38.290883999999998</v>
      </c>
      <c r="F250" s="16"/>
      <c r="G250" s="16" t="s">
        <v>110</v>
      </c>
      <c r="H250" s="16" t="s">
        <v>106</v>
      </c>
      <c r="I250" s="16" t="s">
        <v>105</v>
      </c>
    </row>
    <row r="251" spans="2:9" x14ac:dyDescent="0.25">
      <c r="B251" s="16">
        <v>249</v>
      </c>
      <c r="C251" s="17">
        <v>262.99</v>
      </c>
      <c r="D251" s="19">
        <v>109.035601</v>
      </c>
      <c r="E251" s="19">
        <v>32.690513000000003</v>
      </c>
      <c r="F251" s="16"/>
      <c r="G251" s="16" t="s">
        <v>109</v>
      </c>
      <c r="H251" s="16" t="s">
        <v>106</v>
      </c>
      <c r="I251" s="16" t="s">
        <v>105</v>
      </c>
    </row>
    <row r="252" spans="2:9" x14ac:dyDescent="0.25">
      <c r="B252" s="16">
        <v>250</v>
      </c>
      <c r="C252" s="17">
        <v>234.17</v>
      </c>
      <c r="D252" s="19">
        <v>109.924418</v>
      </c>
      <c r="E252" s="19">
        <v>33.878633999999998</v>
      </c>
      <c r="F252" s="16"/>
      <c r="G252" s="16" t="s">
        <v>108</v>
      </c>
      <c r="H252" s="16" t="s">
        <v>106</v>
      </c>
      <c r="I252" s="16" t="s">
        <v>105</v>
      </c>
    </row>
    <row r="253" spans="2:9" x14ac:dyDescent="0.25">
      <c r="B253" s="16">
        <v>251</v>
      </c>
      <c r="C253" s="17">
        <v>218.7</v>
      </c>
      <c r="D253" s="19">
        <v>109.496582</v>
      </c>
      <c r="E253" s="19">
        <v>36.591110999999998</v>
      </c>
      <c r="F253" s="16"/>
      <c r="G253" s="16" t="s">
        <v>107</v>
      </c>
      <c r="H253" s="16" t="s">
        <v>106</v>
      </c>
      <c r="I253" s="16" t="s">
        <v>105</v>
      </c>
    </row>
    <row r="254" spans="2:9" x14ac:dyDescent="0.25">
      <c r="B254" s="16">
        <v>252</v>
      </c>
      <c r="C254" s="17">
        <v>220.87</v>
      </c>
      <c r="D254" s="19">
        <v>101.78445000000001</v>
      </c>
      <c r="E254" s="19">
        <v>36.623384999999999</v>
      </c>
      <c r="F254" s="16"/>
      <c r="G254" s="16" t="s">
        <v>104</v>
      </c>
      <c r="H254" s="16" t="s">
        <v>103</v>
      </c>
      <c r="I254" s="16" t="s">
        <v>102</v>
      </c>
    </row>
    <row r="255" spans="2:9" x14ac:dyDescent="0.25">
      <c r="B255" s="16">
        <v>253</v>
      </c>
      <c r="C255" s="17">
        <v>1063.5999999999999</v>
      </c>
      <c r="D255" s="19">
        <v>126.54161499999999</v>
      </c>
      <c r="E255" s="19">
        <v>45.808826000000003</v>
      </c>
      <c r="F255" s="20" t="s">
        <v>101</v>
      </c>
      <c r="G255" s="16" t="s">
        <v>100</v>
      </c>
      <c r="H255" s="16" t="s">
        <v>87</v>
      </c>
      <c r="I255" s="16" t="s">
        <v>86</v>
      </c>
    </row>
    <row r="256" spans="2:9" x14ac:dyDescent="0.25">
      <c r="B256" s="16">
        <v>254</v>
      </c>
      <c r="C256" s="17">
        <v>541.64</v>
      </c>
      <c r="D256" s="19">
        <v>126.975357</v>
      </c>
      <c r="E256" s="19">
        <v>46.660032000000001</v>
      </c>
      <c r="F256" s="20" t="s">
        <v>99</v>
      </c>
      <c r="G256" s="16" t="s">
        <v>98</v>
      </c>
      <c r="H256" s="16" t="s">
        <v>87</v>
      </c>
      <c r="I256" s="16" t="s">
        <v>86</v>
      </c>
    </row>
    <row r="257" spans="2:9" x14ac:dyDescent="0.25">
      <c r="B257" s="16">
        <v>255</v>
      </c>
      <c r="C257" s="17">
        <v>536.70000000000005</v>
      </c>
      <c r="D257" s="19">
        <v>123.924571</v>
      </c>
      <c r="E257" s="19">
        <v>47.359977000000001</v>
      </c>
      <c r="F257" s="20" t="s">
        <v>97</v>
      </c>
      <c r="G257" s="16" t="s">
        <v>96</v>
      </c>
      <c r="H257" s="16" t="s">
        <v>87</v>
      </c>
      <c r="I257" s="16" t="s">
        <v>86</v>
      </c>
    </row>
    <row r="258" spans="2:9" x14ac:dyDescent="0.25">
      <c r="B258" s="16">
        <v>256</v>
      </c>
      <c r="C258" s="17">
        <v>290.45</v>
      </c>
      <c r="D258" s="19">
        <v>125.10865800000001</v>
      </c>
      <c r="E258" s="19">
        <v>46.593632999999997</v>
      </c>
      <c r="F258" s="16"/>
      <c r="G258" s="16" t="s">
        <v>95</v>
      </c>
      <c r="H258" s="16" t="s">
        <v>87</v>
      </c>
      <c r="I258" s="16" t="s">
        <v>86</v>
      </c>
    </row>
    <row r="259" spans="2:9" x14ac:dyDescent="0.25">
      <c r="B259" s="16">
        <v>257</v>
      </c>
      <c r="C259" s="17">
        <v>279.87</v>
      </c>
      <c r="D259" s="19">
        <v>129.63954000000001</v>
      </c>
      <c r="E259" s="19">
        <v>44.556246000000002</v>
      </c>
      <c r="F259" s="16"/>
      <c r="G259" s="16" t="s">
        <v>94</v>
      </c>
      <c r="H259" s="16" t="s">
        <v>87</v>
      </c>
      <c r="I259" s="16" t="s">
        <v>86</v>
      </c>
    </row>
    <row r="260" spans="2:9" x14ac:dyDescent="0.25">
      <c r="B260" s="16">
        <v>258</v>
      </c>
      <c r="C260" s="17">
        <v>255.21</v>
      </c>
      <c r="D260" s="19">
        <v>130.327359</v>
      </c>
      <c r="E260" s="19">
        <v>46.805689999999998</v>
      </c>
      <c r="F260" s="16"/>
      <c r="G260" s="16" t="s">
        <v>93</v>
      </c>
      <c r="H260" s="16" t="s">
        <v>87</v>
      </c>
      <c r="I260" s="16" t="s">
        <v>86</v>
      </c>
    </row>
    <row r="261" spans="2:9" x14ac:dyDescent="0.25">
      <c r="B261" s="16">
        <v>259</v>
      </c>
      <c r="C261" s="17">
        <v>186.22</v>
      </c>
      <c r="D261" s="19">
        <v>130.97561899999999</v>
      </c>
      <c r="E261" s="19">
        <v>45.300871999999998</v>
      </c>
      <c r="F261" s="16"/>
      <c r="G261" s="16" t="s">
        <v>92</v>
      </c>
      <c r="H261" s="16" t="s">
        <v>87</v>
      </c>
      <c r="I261" s="16" t="s">
        <v>86</v>
      </c>
    </row>
    <row r="262" spans="2:9" x14ac:dyDescent="0.25">
      <c r="B262" s="16">
        <v>260</v>
      </c>
      <c r="C262" s="17">
        <v>167.39</v>
      </c>
      <c r="D262" s="19">
        <v>127.53549</v>
      </c>
      <c r="E262" s="19">
        <v>50.251272</v>
      </c>
      <c r="F262" s="16"/>
      <c r="G262" s="16" t="s">
        <v>91</v>
      </c>
      <c r="H262" s="16" t="s">
        <v>87</v>
      </c>
      <c r="I262" s="16" t="s">
        <v>86</v>
      </c>
    </row>
    <row r="263" spans="2:9" x14ac:dyDescent="0.25">
      <c r="B263" s="16">
        <v>261</v>
      </c>
      <c r="C263" s="17">
        <v>146.26</v>
      </c>
      <c r="D263" s="19">
        <v>131.16534200000001</v>
      </c>
      <c r="E263" s="19">
        <v>46.653185999999998</v>
      </c>
      <c r="F263" s="16"/>
      <c r="G263" s="16" t="s">
        <v>90</v>
      </c>
      <c r="H263" s="16" t="s">
        <v>87</v>
      </c>
      <c r="I263" s="16" t="s">
        <v>86</v>
      </c>
    </row>
    <row r="264" spans="2:9" x14ac:dyDescent="0.25">
      <c r="B264" s="16">
        <v>262</v>
      </c>
      <c r="C264" s="17">
        <v>114.81</v>
      </c>
      <c r="D264" s="19">
        <v>128.84754599999999</v>
      </c>
      <c r="E264" s="19">
        <v>47.733317999999997</v>
      </c>
      <c r="F264" s="16"/>
      <c r="G264" s="16" t="s">
        <v>89</v>
      </c>
      <c r="H264" s="16" t="s">
        <v>87</v>
      </c>
      <c r="I264" s="16" t="s">
        <v>86</v>
      </c>
    </row>
    <row r="265" spans="2:9" x14ac:dyDescent="0.25">
      <c r="B265" s="16">
        <v>263</v>
      </c>
      <c r="C265" s="17">
        <v>105.87</v>
      </c>
      <c r="D265" s="19">
        <v>130.30443299999999</v>
      </c>
      <c r="E265" s="19">
        <v>47.356056000000002</v>
      </c>
      <c r="F265" s="16"/>
      <c r="G265" s="16" t="s">
        <v>88</v>
      </c>
      <c r="H265" s="16" t="s">
        <v>87</v>
      </c>
      <c r="I265" s="16" t="s">
        <v>86</v>
      </c>
    </row>
  </sheetData>
  <mergeCells count="1">
    <mergeCell ref="K2:A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 Matrix</vt:lpstr>
      <vt:lpstr>Sheet1</vt:lpstr>
      <vt:lpstr>Empolyment Matrix</vt:lpstr>
      <vt:lpstr>Inflow Matrix</vt:lpstr>
      <vt:lpstr>Inflow Clean</vt:lpstr>
      <vt:lpstr>Inflow Raw</vt:lpstr>
      <vt:lpstr>Tourism-Clean</vt:lpstr>
      <vt:lpstr>Tourism-Raw</vt:lpstr>
      <vt:lpstr>Gravity Model-Clean</vt:lpstr>
      <vt:lpstr>Gravity Model-Raw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2024-05-22T06:57:24Z</dcterms:created>
  <dcterms:modified xsi:type="dcterms:W3CDTF">2024-06-29T09:27:50Z</dcterms:modified>
</cp:coreProperties>
</file>