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ech-my.sharepoint.com/personal/michael_bigler_etu_unige_ch/Documents/Studium/Master/2. Semester/Advanced_Data_Driven_Decision_Making/Case_Study_4/"/>
    </mc:Choice>
  </mc:AlternateContent>
  <xr:revisionPtr revIDLastSave="3" documentId="8_{535F54B3-2EBC-431E-9C43-CAFFF5960197}" xr6:coauthVersionLast="47" xr6:coauthVersionMax="47" xr10:uidLastSave="{64913FBE-3FCF-48E2-A13C-3007673FA749}"/>
  <bookViews>
    <workbookView xWindow="0" yWindow="0" windowWidth="11250" windowHeight="14400" firstSheet="3" activeTab="4" xr2:uid="{09F32E42-8CB4-45F7-A161-7268D23943EE}"/>
  </bookViews>
  <sheets>
    <sheet name="Question 1 b" sheetId="1" r:id="rId1"/>
    <sheet name="Question 2" sheetId="2" r:id="rId2"/>
    <sheet name="Question 3 a" sheetId="4" r:id="rId3"/>
    <sheet name="Question 3 b" sheetId="3" r:id="rId4"/>
    <sheet name="Question 4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6" l="1"/>
  <c r="E14" i="6"/>
  <c r="B14" i="6"/>
  <c r="H13" i="6"/>
  <c r="G13" i="6"/>
  <c r="F13" i="6"/>
  <c r="E13" i="6"/>
  <c r="D13" i="6"/>
  <c r="C13" i="6"/>
  <c r="B13" i="6"/>
  <c r="H11" i="6"/>
  <c r="H14" i="6" s="1"/>
  <c r="G11" i="6"/>
  <c r="G14" i="6" s="1"/>
  <c r="F14" i="6"/>
  <c r="E11" i="6"/>
  <c r="D11" i="6"/>
  <c r="D14" i="6" s="1"/>
  <c r="C11" i="6"/>
  <c r="C14" i="6" s="1"/>
  <c r="B11" i="6"/>
  <c r="C6" i="6"/>
  <c r="D6" i="6"/>
  <c r="E6" i="6"/>
  <c r="F6" i="6"/>
  <c r="G6" i="6"/>
  <c r="H6" i="6"/>
  <c r="B6" i="6"/>
  <c r="C5" i="6"/>
  <c r="D5" i="6"/>
  <c r="E5" i="6"/>
  <c r="F5" i="6"/>
  <c r="G5" i="6"/>
  <c r="H5" i="6"/>
  <c r="B5" i="6"/>
  <c r="C3" i="6"/>
  <c r="D3" i="6"/>
  <c r="E3" i="6"/>
  <c r="F3" i="6"/>
  <c r="G3" i="6"/>
  <c r="H3" i="6"/>
  <c r="B3" i="6"/>
  <c r="J9" i="4"/>
  <c r="I9" i="4"/>
  <c r="H9" i="4"/>
  <c r="G9" i="4"/>
  <c r="F9" i="4"/>
  <c r="E9" i="4"/>
  <c r="D9" i="4"/>
  <c r="C9" i="4"/>
  <c r="B9" i="4"/>
  <c r="J4" i="4"/>
  <c r="I4" i="4"/>
  <c r="H4" i="4"/>
  <c r="G4" i="4"/>
  <c r="F4" i="4"/>
  <c r="E4" i="4"/>
  <c r="D4" i="4"/>
  <c r="C4" i="4"/>
  <c r="B4" i="4"/>
  <c r="J14" i="3"/>
  <c r="I14" i="3"/>
  <c r="H14" i="3"/>
  <c r="G14" i="3"/>
  <c r="F14" i="3"/>
  <c r="E14" i="3"/>
  <c r="D14" i="3"/>
  <c r="C14" i="3"/>
  <c r="B14" i="3"/>
  <c r="J12" i="3"/>
  <c r="J15" i="3" s="1"/>
  <c r="I12" i="3"/>
  <c r="I15" i="3" s="1"/>
  <c r="H12" i="3"/>
  <c r="H15" i="3" s="1"/>
  <c r="G12" i="3"/>
  <c r="G15" i="3" s="1"/>
  <c r="F12" i="3"/>
  <c r="F15" i="3" s="1"/>
  <c r="E12" i="3"/>
  <c r="D12" i="3"/>
  <c r="D15" i="3" s="1"/>
  <c r="C12" i="3"/>
  <c r="C15" i="3" s="1"/>
  <c r="B12" i="3"/>
  <c r="B15" i="3" s="1"/>
  <c r="C6" i="3"/>
  <c r="D6" i="3"/>
  <c r="E6" i="3"/>
  <c r="F6" i="3"/>
  <c r="G6" i="3"/>
  <c r="H6" i="3"/>
  <c r="I6" i="3"/>
  <c r="J6" i="3"/>
  <c r="B6" i="3"/>
  <c r="C4" i="3"/>
  <c r="C7" i="3" s="1"/>
  <c r="D4" i="3"/>
  <c r="D7" i="3" s="1"/>
  <c r="E4" i="3"/>
  <c r="E7" i="3" s="1"/>
  <c r="F4" i="3"/>
  <c r="F7" i="3" s="1"/>
  <c r="G4" i="3"/>
  <c r="G7" i="3" s="1"/>
  <c r="H4" i="3"/>
  <c r="H7" i="3" s="1"/>
  <c r="I4" i="3"/>
  <c r="I7" i="3" s="1"/>
  <c r="J4" i="3"/>
  <c r="B4" i="3"/>
  <c r="B7" i="3" s="1"/>
  <c r="F11" i="2"/>
  <c r="E11" i="2"/>
  <c r="D11" i="2"/>
  <c r="C11" i="2"/>
  <c r="B11" i="2"/>
  <c r="C5" i="2"/>
  <c r="D5" i="2"/>
  <c r="E5" i="2"/>
  <c r="F5" i="2"/>
  <c r="B5" i="2"/>
  <c r="C4" i="2"/>
  <c r="D4" i="2"/>
  <c r="E4" i="2"/>
  <c r="C10" i="2"/>
  <c r="D10" i="2"/>
  <c r="E10" i="2"/>
  <c r="F10" i="2"/>
  <c r="B10" i="2"/>
  <c r="F4" i="2"/>
  <c r="B4" i="2"/>
  <c r="C8" i="1"/>
  <c r="D8" i="1"/>
  <c r="E8" i="1"/>
  <c r="B8" i="1"/>
  <c r="C4" i="1"/>
  <c r="D4" i="1"/>
  <c r="E4" i="1"/>
  <c r="B4" i="1"/>
  <c r="B7" i="1"/>
  <c r="D7" i="1"/>
  <c r="E7" i="1"/>
  <c r="C7" i="1"/>
  <c r="E3" i="1"/>
  <c r="D3" i="1"/>
  <c r="B3" i="1"/>
  <c r="C3" i="1"/>
  <c r="E15" i="3" l="1"/>
  <c r="J7" i="3"/>
</calcChain>
</file>

<file path=xl/sharedStrings.xml><?xml version="1.0" encoding="utf-8"?>
<sst xmlns="http://schemas.openxmlformats.org/spreadsheetml/2006/main" count="111" uniqueCount="38">
  <si>
    <t>Price</t>
  </si>
  <si>
    <t>Market share Logit</t>
  </si>
  <si>
    <t>Market share First Choice</t>
  </si>
  <si>
    <t>Revenue First Choice</t>
  </si>
  <si>
    <t>Revenue Logit</t>
  </si>
  <si>
    <t>Change First Choice</t>
  </si>
  <si>
    <t>Change Logit</t>
  </si>
  <si>
    <t>Base</t>
  </si>
  <si>
    <t>QLED</t>
  </si>
  <si>
    <t>Stereo</t>
  </si>
  <si>
    <t>Dual Sim</t>
  </si>
  <si>
    <t>60 MP</t>
  </si>
  <si>
    <t>Model</t>
  </si>
  <si>
    <t>Metrics / Model</t>
  </si>
  <si>
    <t>LED + Mono</t>
  </si>
  <si>
    <t>LED + Stereo</t>
  </si>
  <si>
    <t>LED + Atmos</t>
  </si>
  <si>
    <t>QLED + Mono</t>
  </si>
  <si>
    <t>QLED + Stereo</t>
  </si>
  <si>
    <t>QLED + Atmos</t>
  </si>
  <si>
    <t>OLED + Mono</t>
  </si>
  <si>
    <t>OLED + Stereo</t>
  </si>
  <si>
    <t>OLED + Atmos</t>
  </si>
  <si>
    <t>Market Share First choice</t>
  </si>
  <si>
    <t>Change</t>
  </si>
  <si>
    <t>First Choice</t>
  </si>
  <si>
    <t>Logit</t>
  </si>
  <si>
    <t>Market share</t>
  </si>
  <si>
    <t xml:space="preserve">Revenue </t>
  </si>
  <si>
    <t>Revenue</t>
  </si>
  <si>
    <t>Costs</t>
  </si>
  <si>
    <t>Costs per phone</t>
  </si>
  <si>
    <t>Profit</t>
  </si>
  <si>
    <t>Business Metrics / Features</t>
  </si>
  <si>
    <t>OLED</t>
  </si>
  <si>
    <t>Atmos</t>
  </si>
  <si>
    <t>Dual Sim card</t>
  </si>
  <si>
    <t>Cost per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</si>
</sst>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951E-1424-4941-A2D2-323A73F3402B}">
  <dimension ref="A1:E8"/>
  <sheetViews>
    <sheetView workbookViewId="0">
      <selection activeCell="A2" sqref="A2:A8"/>
    </sheetView>
  </sheetViews>
  <sheetFormatPr defaultRowHeight="14.25" x14ac:dyDescent="0.45"/>
  <cols>
    <col min="1" max="1" width="20.9296875" bestFit="1" customWidth="1"/>
    <col min="2" max="5" width="9.73046875" bestFit="1" customWidth="1"/>
  </cols>
  <sheetData>
    <row r="1" spans="1:5" x14ac:dyDescent="0.45">
      <c r="A1" t="s">
        <v>0</v>
      </c>
      <c r="B1">
        <v>350</v>
      </c>
      <c r="C1">
        <v>300</v>
      </c>
      <c r="D1">
        <v>400</v>
      </c>
      <c r="E1">
        <v>450</v>
      </c>
    </row>
    <row r="2" spans="1:5" x14ac:dyDescent="0.45">
      <c r="A2" t="s">
        <v>2</v>
      </c>
      <c r="B2" s="1">
        <v>0.108</v>
      </c>
      <c r="C2" s="1">
        <v>0.15909999999999999</v>
      </c>
      <c r="D2" s="1">
        <v>4.2599999999999999E-2</v>
      </c>
      <c r="E2" s="1">
        <v>2.5600000000000001E-2</v>
      </c>
    </row>
    <row r="3" spans="1:5" x14ac:dyDescent="0.45">
      <c r="A3" t="s">
        <v>3</v>
      </c>
      <c r="B3">
        <f>B1*B2*10000000</f>
        <v>378000000</v>
      </c>
      <c r="C3">
        <f>C1*C2*10000000</f>
        <v>477299999.99999994</v>
      </c>
      <c r="D3">
        <f>D1*D2*10000000</f>
        <v>170400000</v>
      </c>
      <c r="E3">
        <f>E1*E2*10000000</f>
        <v>115200000.00000001</v>
      </c>
    </row>
    <row r="4" spans="1:5" x14ac:dyDescent="0.45">
      <c r="A4" t="s">
        <v>5</v>
      </c>
      <c r="B4" s="1">
        <f>(B3-$B$3)/$B$3</f>
        <v>0</v>
      </c>
      <c r="C4" s="1">
        <f t="shared" ref="C4:E4" si="0">(C3-$B$3)/$B$3</f>
        <v>0.26269841269841254</v>
      </c>
      <c r="D4" s="1">
        <f t="shared" si="0"/>
        <v>-0.54920634920634925</v>
      </c>
      <c r="E4" s="1">
        <f t="shared" si="0"/>
        <v>-0.69523809523809521</v>
      </c>
    </row>
    <row r="6" spans="1:5" x14ac:dyDescent="0.45">
      <c r="A6" t="s">
        <v>1</v>
      </c>
      <c r="B6" s="1">
        <v>0.13400000000000001</v>
      </c>
      <c r="C6" s="1">
        <v>0.1822</v>
      </c>
      <c r="D6" s="1">
        <v>6.6600000000000006E-2</v>
      </c>
      <c r="E6" s="1">
        <v>3.6200000000000003E-2</v>
      </c>
    </row>
    <row r="7" spans="1:5" x14ac:dyDescent="0.45">
      <c r="A7" t="s">
        <v>4</v>
      </c>
      <c r="B7">
        <f>B1*B6*10000000</f>
        <v>469000000.00000006</v>
      </c>
      <c r="C7">
        <f>C1*C6*10000000</f>
        <v>546600000</v>
      </c>
      <c r="D7">
        <f>D1*D6*10000000</f>
        <v>266400000.00000003</v>
      </c>
      <c r="E7">
        <f>E1*E6*10000000</f>
        <v>162900000.00000003</v>
      </c>
    </row>
    <row r="8" spans="1:5" x14ac:dyDescent="0.45">
      <c r="A8" t="s">
        <v>6</v>
      </c>
      <c r="B8" s="1">
        <f>(B7-$B$7)/$B$7</f>
        <v>0</v>
      </c>
      <c r="C8" s="1">
        <f>(C7-$B$7)/$B$7</f>
        <v>0.16545842217483994</v>
      </c>
      <c r="D8" s="1">
        <f t="shared" ref="D8:E8" si="1">(D7-$B$7)/$B$7</f>
        <v>-0.43198294243070362</v>
      </c>
      <c r="E8" s="1">
        <f t="shared" si="1"/>
        <v>-0.65266524520255853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2294-3589-409B-B260-41353C296966}">
  <dimension ref="A1:F11"/>
  <sheetViews>
    <sheetView workbookViewId="0">
      <selection activeCell="F11" sqref="A1:F11"/>
    </sheetView>
  </sheetViews>
  <sheetFormatPr defaultRowHeight="14.25" x14ac:dyDescent="0.45"/>
  <cols>
    <col min="1" max="1" width="20.9296875" bestFit="1" customWidth="1"/>
    <col min="2" max="3" width="11.73046875" bestFit="1" customWidth="1"/>
    <col min="4" max="4" width="12.796875" bestFit="1" customWidth="1"/>
    <col min="5" max="6" width="11.73046875" bestFit="1" customWidth="1"/>
  </cols>
  <sheetData>
    <row r="1" spans="1:6" x14ac:dyDescent="0.45">
      <c r="A1" t="s">
        <v>25</v>
      </c>
    </row>
    <row r="2" spans="1:6" x14ac:dyDescent="0.45">
      <c r="A2" t="s">
        <v>12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45">
      <c r="A3" t="s">
        <v>2</v>
      </c>
      <c r="B3" s="1">
        <v>0.108</v>
      </c>
      <c r="C3" s="1">
        <v>0.13639999999999999</v>
      </c>
      <c r="D3" s="1">
        <v>0.29549999999999998</v>
      </c>
      <c r="E3" s="1">
        <v>0.25569999999999998</v>
      </c>
      <c r="F3" s="1">
        <v>0.27839999999999998</v>
      </c>
    </row>
    <row r="4" spans="1:6" x14ac:dyDescent="0.45">
      <c r="A4" t="s">
        <v>3</v>
      </c>
      <c r="B4">
        <f>B3*350*10000000</f>
        <v>378000000</v>
      </c>
      <c r="C4">
        <f>C3*350*10000000</f>
        <v>477399999.99999994</v>
      </c>
      <c r="D4" s="2">
        <f>D3*350*10000000</f>
        <v>1034250000</v>
      </c>
      <c r="E4">
        <f>E3*350*10000000</f>
        <v>894949999.99999988</v>
      </c>
      <c r="F4">
        <f t="shared" ref="F4" si="0">F3*350*10000000</f>
        <v>974400000</v>
      </c>
    </row>
    <row r="5" spans="1:6" x14ac:dyDescent="0.45">
      <c r="A5" t="s">
        <v>24</v>
      </c>
      <c r="B5" s="3">
        <f>(B4-$B4)/$B4</f>
        <v>0</v>
      </c>
      <c r="C5" s="3">
        <f t="shared" ref="C5:F5" si="1">(C4-$B4)/$B4</f>
        <v>0.26296296296296279</v>
      </c>
      <c r="D5" s="3">
        <f t="shared" si="1"/>
        <v>1.7361111111111112</v>
      </c>
      <c r="E5" s="3">
        <f t="shared" si="1"/>
        <v>1.3675925925925922</v>
      </c>
      <c r="F5" s="3">
        <f t="shared" si="1"/>
        <v>1.5777777777777777</v>
      </c>
    </row>
    <row r="7" spans="1:6" x14ac:dyDescent="0.45">
      <c r="A7" t="s">
        <v>26</v>
      </c>
    </row>
    <row r="8" spans="1:6" x14ac:dyDescent="0.45">
      <c r="A8" t="s">
        <v>12</v>
      </c>
      <c r="B8" t="s">
        <v>7</v>
      </c>
      <c r="C8" t="s">
        <v>8</v>
      </c>
      <c r="D8" t="s">
        <v>9</v>
      </c>
      <c r="E8" t="s">
        <v>10</v>
      </c>
      <c r="F8" t="s">
        <v>11</v>
      </c>
    </row>
    <row r="9" spans="1:6" x14ac:dyDescent="0.45">
      <c r="A9" t="s">
        <v>27</v>
      </c>
      <c r="B9" s="1">
        <v>0.13400000000000001</v>
      </c>
      <c r="C9" s="1">
        <v>0.16800000000000001</v>
      </c>
      <c r="D9" s="1">
        <v>0.31330000000000002</v>
      </c>
      <c r="E9" s="1">
        <v>0.24690000000000001</v>
      </c>
      <c r="F9" s="1">
        <v>0.28129999999999999</v>
      </c>
    </row>
    <row r="10" spans="1:6" x14ac:dyDescent="0.45">
      <c r="A10" t="s">
        <v>28</v>
      </c>
      <c r="B10">
        <f>B9*350*10000000</f>
        <v>469000000.00000006</v>
      </c>
      <c r="C10">
        <f t="shared" ref="C10:F10" si="2">C9*350*10000000</f>
        <v>588000000</v>
      </c>
      <c r="D10" s="2">
        <f t="shared" si="2"/>
        <v>1096550000</v>
      </c>
      <c r="E10">
        <f t="shared" si="2"/>
        <v>864150000.00000012</v>
      </c>
      <c r="F10">
        <f t="shared" si="2"/>
        <v>984550000</v>
      </c>
    </row>
    <row r="11" spans="1:6" x14ac:dyDescent="0.45">
      <c r="A11" t="s">
        <v>24</v>
      </c>
      <c r="B11" s="3">
        <f>(B10-$B10)/$B10</f>
        <v>0</v>
      </c>
      <c r="C11" s="3">
        <f t="shared" ref="C11" si="3">(C10-$B10)/$B10</f>
        <v>0.25373134328358193</v>
      </c>
      <c r="D11" s="3">
        <f t="shared" ref="D11" si="4">(D10-$B10)/$B10</f>
        <v>1.3380597014925371</v>
      </c>
      <c r="E11" s="3">
        <f t="shared" ref="E11" si="5">(E10-$B10)/$B10</f>
        <v>0.84253731343283589</v>
      </c>
      <c r="F11" s="3">
        <f t="shared" ref="F11" si="6">(F10-$B10)/$B10</f>
        <v>1.0992537313432833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D65B-CA00-4985-8D06-68EDB9DE4243}">
  <dimension ref="A1:J9"/>
  <sheetViews>
    <sheetView topLeftCell="D7" workbookViewId="0">
      <selection activeCell="A6" sqref="A6:J9"/>
    </sheetView>
  </sheetViews>
  <sheetFormatPr defaultRowHeight="14.25" x14ac:dyDescent="0.45"/>
  <cols>
    <col min="1" max="1" width="20.796875" bestFit="1" customWidth="1"/>
    <col min="2" max="2" width="10.19921875" bestFit="1" customWidth="1"/>
    <col min="3" max="4" width="10.73046875" bestFit="1" customWidth="1"/>
    <col min="5" max="5" width="11.53125" bestFit="1" customWidth="1"/>
    <col min="6" max="7" width="11.9296875" bestFit="1" customWidth="1"/>
    <col min="8" max="8" width="11.46484375" bestFit="1" customWidth="1"/>
    <col min="9" max="10" width="11.86328125" bestFit="1" customWidth="1"/>
  </cols>
  <sheetData>
    <row r="1" spans="1:10" x14ac:dyDescent="0.45">
      <c r="A1" t="s">
        <v>25</v>
      </c>
    </row>
    <row r="2" spans="1:10" x14ac:dyDescent="0.4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s="5" t="s">
        <v>22</v>
      </c>
    </row>
    <row r="3" spans="1:10" x14ac:dyDescent="0.45">
      <c r="A3" t="s">
        <v>23</v>
      </c>
      <c r="B3" s="4">
        <v>0.108</v>
      </c>
      <c r="C3" s="4">
        <v>0.29549999999999998</v>
      </c>
      <c r="D3" s="4">
        <v>0.43469999999999998</v>
      </c>
      <c r="E3" s="4">
        <v>0.13639999999999999</v>
      </c>
      <c r="F3" s="4">
        <v>0.40339999999999998</v>
      </c>
      <c r="G3" s="4">
        <v>0.51700000000000002</v>
      </c>
      <c r="H3" s="4">
        <v>0.19600000000000001</v>
      </c>
      <c r="I3" s="4">
        <v>0.55110000000000003</v>
      </c>
      <c r="J3" s="6">
        <v>0.61929999999999996</v>
      </c>
    </row>
    <row r="4" spans="1:10" x14ac:dyDescent="0.45">
      <c r="A4" t="s">
        <v>29</v>
      </c>
      <c r="B4">
        <f>350*B3*10000000</f>
        <v>378000000</v>
      </c>
      <c r="C4">
        <f t="shared" ref="C4:J4" si="0">350*C3*10000000</f>
        <v>1034250000</v>
      </c>
      <c r="D4">
        <f t="shared" si="0"/>
        <v>1521449999.9999998</v>
      </c>
      <c r="E4">
        <f t="shared" si="0"/>
        <v>477399999.99999994</v>
      </c>
      <c r="F4">
        <f t="shared" si="0"/>
        <v>1411900000</v>
      </c>
      <c r="G4">
        <f t="shared" si="0"/>
        <v>1809500000.0000002</v>
      </c>
      <c r="H4">
        <f t="shared" si="0"/>
        <v>686000000.00000012</v>
      </c>
      <c r="I4">
        <f t="shared" si="0"/>
        <v>1928850000.0000002</v>
      </c>
      <c r="J4" s="5">
        <f t="shared" si="0"/>
        <v>2167550000</v>
      </c>
    </row>
    <row r="6" spans="1:10" x14ac:dyDescent="0.45">
      <c r="A6" t="s">
        <v>26</v>
      </c>
    </row>
    <row r="7" spans="1:10" x14ac:dyDescent="0.4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s="5" t="s">
        <v>22</v>
      </c>
    </row>
    <row r="8" spans="1:10" x14ac:dyDescent="0.45">
      <c r="A8" t="s">
        <v>23</v>
      </c>
      <c r="B8" s="4">
        <v>0.13400000000000001</v>
      </c>
      <c r="C8" s="4">
        <v>0.31330000000000002</v>
      </c>
      <c r="D8" s="4">
        <v>0.40789999999999998</v>
      </c>
      <c r="E8" s="4">
        <v>0.16800000000000001</v>
      </c>
      <c r="F8" s="4">
        <v>0.39679999999999999</v>
      </c>
      <c r="G8" s="4">
        <v>0.48409999999999997</v>
      </c>
      <c r="H8" s="4">
        <v>0.21479999999999999</v>
      </c>
      <c r="I8" s="4">
        <v>0.48730000000000001</v>
      </c>
      <c r="J8" s="6">
        <v>0.56589999999999996</v>
      </c>
    </row>
    <row r="9" spans="1:10" x14ac:dyDescent="0.45">
      <c r="A9" t="s">
        <v>29</v>
      </c>
      <c r="B9">
        <f>350*B8*10000000</f>
        <v>469000000.00000006</v>
      </c>
      <c r="C9">
        <f t="shared" ref="C9:J9" si="1">350*C8*10000000</f>
        <v>1096550000</v>
      </c>
      <c r="D9">
        <f t="shared" si="1"/>
        <v>1427649999.9999998</v>
      </c>
      <c r="E9">
        <f t="shared" si="1"/>
        <v>588000000</v>
      </c>
      <c r="F9">
        <f t="shared" si="1"/>
        <v>1388800000</v>
      </c>
      <c r="G9">
        <f t="shared" si="1"/>
        <v>1694350000</v>
      </c>
      <c r="H9">
        <f t="shared" si="1"/>
        <v>751799999.99999988</v>
      </c>
      <c r="I9">
        <f t="shared" si="1"/>
        <v>1705550000</v>
      </c>
      <c r="J9" s="5">
        <f t="shared" si="1"/>
        <v>1980650000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07B9-4E59-400D-B031-3FE519D79FEF}">
  <dimension ref="A1:J15"/>
  <sheetViews>
    <sheetView workbookViewId="0">
      <selection activeCell="A11" sqref="A11"/>
    </sheetView>
  </sheetViews>
  <sheetFormatPr defaultRowHeight="14.25" x14ac:dyDescent="0.45"/>
  <cols>
    <col min="1" max="1" width="20.796875" bestFit="1" customWidth="1"/>
    <col min="2" max="2" width="10.19921875" bestFit="1" customWidth="1"/>
    <col min="3" max="4" width="10.59765625" bestFit="1" customWidth="1"/>
    <col min="5" max="5" width="11.53125" bestFit="1" customWidth="1"/>
    <col min="6" max="7" width="11.9296875" bestFit="1" customWidth="1"/>
    <col min="8" max="8" width="11.46484375" bestFit="1" customWidth="1"/>
    <col min="9" max="10" width="11.86328125" bestFit="1" customWidth="1"/>
  </cols>
  <sheetData>
    <row r="1" spans="1:10" x14ac:dyDescent="0.45">
      <c r="A1" t="s">
        <v>25</v>
      </c>
    </row>
    <row r="2" spans="1:10" x14ac:dyDescent="0.4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5" t="s">
        <v>21</v>
      </c>
      <c r="J2" t="s">
        <v>22</v>
      </c>
    </row>
    <row r="3" spans="1:10" x14ac:dyDescent="0.45">
      <c r="A3" t="s">
        <v>23</v>
      </c>
      <c r="B3" s="4">
        <v>0.108</v>
      </c>
      <c r="C3" s="4">
        <v>0.29549999999999998</v>
      </c>
      <c r="D3" s="4">
        <v>0.43469999999999998</v>
      </c>
      <c r="E3" s="4">
        <v>0.13639999999999999</v>
      </c>
      <c r="F3" s="4">
        <v>0.40339999999999998</v>
      </c>
      <c r="G3" s="4">
        <v>0.51700000000000002</v>
      </c>
      <c r="H3" s="4">
        <v>0.19600000000000001</v>
      </c>
      <c r="I3" s="6">
        <v>0.55110000000000003</v>
      </c>
      <c r="J3" s="4">
        <v>0.61929999999999996</v>
      </c>
    </row>
    <row r="4" spans="1:10" x14ac:dyDescent="0.45">
      <c r="A4" t="s">
        <v>29</v>
      </c>
      <c r="B4">
        <f>350*B3*10000000</f>
        <v>378000000</v>
      </c>
      <c r="C4">
        <f t="shared" ref="C4:J4" si="0">350*C3*10000000</f>
        <v>1034250000</v>
      </c>
      <c r="D4">
        <f t="shared" si="0"/>
        <v>1521449999.9999998</v>
      </c>
      <c r="E4">
        <f t="shared" si="0"/>
        <v>477399999.99999994</v>
      </c>
      <c r="F4">
        <f t="shared" si="0"/>
        <v>1411900000</v>
      </c>
      <c r="G4">
        <f t="shared" si="0"/>
        <v>1809500000.0000002</v>
      </c>
      <c r="H4">
        <f t="shared" si="0"/>
        <v>686000000.00000012</v>
      </c>
      <c r="I4" s="5">
        <f t="shared" si="0"/>
        <v>1928850000.0000002</v>
      </c>
      <c r="J4">
        <f t="shared" si="0"/>
        <v>2167550000</v>
      </c>
    </row>
    <row r="5" spans="1:10" x14ac:dyDescent="0.45">
      <c r="A5" t="s">
        <v>31</v>
      </c>
      <c r="B5">
        <v>200</v>
      </c>
      <c r="C5">
        <v>210</v>
      </c>
      <c r="D5">
        <v>240</v>
      </c>
      <c r="E5">
        <v>220</v>
      </c>
      <c r="F5">
        <v>230</v>
      </c>
      <c r="G5">
        <v>260</v>
      </c>
      <c r="H5">
        <v>240</v>
      </c>
      <c r="I5" s="5">
        <v>250</v>
      </c>
      <c r="J5">
        <v>280</v>
      </c>
    </row>
    <row r="6" spans="1:10" x14ac:dyDescent="0.45">
      <c r="A6" t="s">
        <v>30</v>
      </c>
      <c r="B6">
        <f>B5*B3*10000000</f>
        <v>216000000</v>
      </c>
      <c r="C6">
        <f t="shared" ref="C6:J6" si="1">C5*C3*10000000</f>
        <v>620550000</v>
      </c>
      <c r="D6">
        <f t="shared" si="1"/>
        <v>1043279999.9999999</v>
      </c>
      <c r="E6">
        <f t="shared" si="1"/>
        <v>300080000</v>
      </c>
      <c r="F6">
        <f t="shared" si="1"/>
        <v>927820000</v>
      </c>
      <c r="G6">
        <f t="shared" si="1"/>
        <v>1344200000.0000002</v>
      </c>
      <c r="H6">
        <f t="shared" si="1"/>
        <v>470400000</v>
      </c>
      <c r="I6" s="5">
        <f t="shared" si="1"/>
        <v>1377750000</v>
      </c>
      <c r="J6">
        <f t="shared" si="1"/>
        <v>1734040000</v>
      </c>
    </row>
    <row r="7" spans="1:10" x14ac:dyDescent="0.45">
      <c r="A7" t="s">
        <v>32</v>
      </c>
      <c r="B7">
        <f>B4-B6</f>
        <v>162000000</v>
      </c>
      <c r="C7">
        <f t="shared" ref="C7:J7" si="2">C4-C6</f>
        <v>413700000</v>
      </c>
      <c r="D7">
        <f t="shared" si="2"/>
        <v>478169999.99999988</v>
      </c>
      <c r="E7">
        <f t="shared" si="2"/>
        <v>177319999.99999994</v>
      </c>
      <c r="F7">
        <f t="shared" si="2"/>
        <v>484080000</v>
      </c>
      <c r="G7">
        <f t="shared" si="2"/>
        <v>465300000</v>
      </c>
      <c r="H7">
        <f t="shared" si="2"/>
        <v>215600000.00000012</v>
      </c>
      <c r="I7" s="5">
        <f t="shared" si="2"/>
        <v>551100000.00000024</v>
      </c>
      <c r="J7">
        <f t="shared" si="2"/>
        <v>433510000</v>
      </c>
    </row>
    <row r="9" spans="1:10" x14ac:dyDescent="0.45">
      <c r="A9" t="s">
        <v>26</v>
      </c>
    </row>
    <row r="10" spans="1:10" x14ac:dyDescent="0.4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s="5" t="s">
        <v>21</v>
      </c>
      <c r="J10" t="s">
        <v>22</v>
      </c>
    </row>
    <row r="11" spans="1:10" x14ac:dyDescent="0.45">
      <c r="A11" t="s">
        <v>23</v>
      </c>
      <c r="B11" s="4">
        <v>0.13400000000000001</v>
      </c>
      <c r="C11" s="4">
        <v>0.31330000000000002</v>
      </c>
      <c r="D11" s="4">
        <v>0.40789999999999998</v>
      </c>
      <c r="E11" s="4">
        <v>0.16800000000000001</v>
      </c>
      <c r="F11" s="4">
        <v>0.39679999999999999</v>
      </c>
      <c r="G11" s="4">
        <v>0.48409999999999997</v>
      </c>
      <c r="H11" s="4">
        <v>0.21479999999999999</v>
      </c>
      <c r="I11" s="6">
        <v>0.48730000000000001</v>
      </c>
      <c r="J11" s="4">
        <v>0.56589999999999996</v>
      </c>
    </row>
    <row r="12" spans="1:10" x14ac:dyDescent="0.45">
      <c r="A12" t="s">
        <v>29</v>
      </c>
      <c r="B12">
        <f>350*B11*10000000</f>
        <v>469000000.00000006</v>
      </c>
      <c r="C12">
        <f t="shared" ref="C12" si="3">350*C11*10000000</f>
        <v>1096550000</v>
      </c>
      <c r="D12">
        <f t="shared" ref="D12" si="4">350*D11*10000000</f>
        <v>1427649999.9999998</v>
      </c>
      <c r="E12">
        <f t="shared" ref="E12" si="5">350*E11*10000000</f>
        <v>588000000</v>
      </c>
      <c r="F12">
        <f t="shared" ref="F12" si="6">350*F11*10000000</f>
        <v>1388800000</v>
      </c>
      <c r="G12">
        <f t="shared" ref="G12" si="7">350*G11*10000000</f>
        <v>1694350000</v>
      </c>
      <c r="H12">
        <f t="shared" ref="H12" si="8">350*H11*10000000</f>
        <v>751799999.99999988</v>
      </c>
      <c r="I12" s="5">
        <f t="shared" ref="I12" si="9">350*I11*10000000</f>
        <v>1705550000</v>
      </c>
      <c r="J12">
        <f t="shared" ref="J12" si="10">350*J11*10000000</f>
        <v>1980650000</v>
      </c>
    </row>
    <row r="13" spans="1:10" x14ac:dyDescent="0.45">
      <c r="A13" t="s">
        <v>31</v>
      </c>
      <c r="B13">
        <v>200</v>
      </c>
      <c r="C13">
        <v>210</v>
      </c>
      <c r="D13">
        <v>240</v>
      </c>
      <c r="E13">
        <v>220</v>
      </c>
      <c r="F13">
        <v>230</v>
      </c>
      <c r="G13">
        <v>260</v>
      </c>
      <c r="H13">
        <v>240</v>
      </c>
      <c r="I13" s="5">
        <v>250</v>
      </c>
      <c r="J13">
        <v>280</v>
      </c>
    </row>
    <row r="14" spans="1:10" x14ac:dyDescent="0.45">
      <c r="A14" t="s">
        <v>30</v>
      </c>
      <c r="B14">
        <f>B13*B11*10000000</f>
        <v>268000000</v>
      </c>
      <c r="C14">
        <f t="shared" ref="C14" si="11">C13*C11*10000000</f>
        <v>657930000.00000012</v>
      </c>
      <c r="D14">
        <f t="shared" ref="D14" si="12">D13*D11*10000000</f>
        <v>978960000</v>
      </c>
      <c r="E14">
        <f t="shared" ref="E14" si="13">E13*E11*10000000</f>
        <v>369600000</v>
      </c>
      <c r="F14">
        <f t="shared" ref="F14" si="14">F13*F11*10000000</f>
        <v>912640000</v>
      </c>
      <c r="G14">
        <f t="shared" ref="G14" si="15">G13*G11*10000000</f>
        <v>1258660000</v>
      </c>
      <c r="H14">
        <f t="shared" ref="H14" si="16">H13*H11*10000000</f>
        <v>515520000</v>
      </c>
      <c r="I14" s="5">
        <f t="shared" ref="I14" si="17">I13*I11*10000000</f>
        <v>1218250000</v>
      </c>
      <c r="J14">
        <f t="shared" ref="J14" si="18">J13*J11*10000000</f>
        <v>1584520000</v>
      </c>
    </row>
    <row r="15" spans="1:10" x14ac:dyDescent="0.45">
      <c r="A15" t="s">
        <v>32</v>
      </c>
      <c r="B15">
        <f>B12-B14</f>
        <v>201000000.00000006</v>
      </c>
      <c r="C15">
        <f t="shared" ref="C15" si="19">C12-C14</f>
        <v>438619999.99999988</v>
      </c>
      <c r="D15">
        <f t="shared" ref="D15" si="20">D12-D14</f>
        <v>448689999.99999976</v>
      </c>
      <c r="E15">
        <f t="shared" ref="E15" si="21">E12-E14</f>
        <v>218400000</v>
      </c>
      <c r="F15">
        <f t="shared" ref="F15" si="22">F12-F14</f>
        <v>476160000</v>
      </c>
      <c r="G15">
        <f t="shared" ref="G15" si="23">G12-G14</f>
        <v>435690000</v>
      </c>
      <c r="H15">
        <f t="shared" ref="H15" si="24">H12-H14</f>
        <v>236279999.99999988</v>
      </c>
      <c r="I15" s="5">
        <f t="shared" ref="I15" si="25">I12-I14</f>
        <v>487300000</v>
      </c>
      <c r="J15">
        <f t="shared" ref="J15" si="26">J12-J14</f>
        <v>396130000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DFAC-43F8-4968-90D8-9175B749BF15}">
  <dimension ref="A1:H14"/>
  <sheetViews>
    <sheetView tabSelected="1" workbookViewId="0">
      <selection activeCell="E20" sqref="E20"/>
    </sheetView>
  </sheetViews>
  <sheetFormatPr defaultRowHeight="14.25" x14ac:dyDescent="0.45"/>
  <cols>
    <col min="1" max="1" width="22.3984375" bestFit="1" customWidth="1"/>
    <col min="2" max="6" width="9.73046875" bestFit="1" customWidth="1"/>
    <col min="7" max="7" width="11.53125" bestFit="1" customWidth="1"/>
    <col min="8" max="8" width="9.73046875" bestFit="1" customWidth="1"/>
    <col min="10" max="10" width="9.73046875" bestFit="1" customWidth="1"/>
  </cols>
  <sheetData>
    <row r="1" spans="1:8" x14ac:dyDescent="0.45">
      <c r="A1" t="s">
        <v>33</v>
      </c>
      <c r="B1" t="s">
        <v>7</v>
      </c>
      <c r="C1" t="s">
        <v>8</v>
      </c>
      <c r="D1" t="s">
        <v>34</v>
      </c>
      <c r="E1" t="s">
        <v>9</v>
      </c>
      <c r="F1" s="5" t="s">
        <v>35</v>
      </c>
      <c r="G1" t="s">
        <v>36</v>
      </c>
      <c r="H1" t="s">
        <v>11</v>
      </c>
    </row>
    <row r="2" spans="1:8" x14ac:dyDescent="0.45">
      <c r="A2" t="s">
        <v>27</v>
      </c>
      <c r="B2" s="4">
        <v>3.4099999999999998E-2</v>
      </c>
      <c r="C2" s="4">
        <v>4.8300000000000003E-2</v>
      </c>
      <c r="D2" s="4">
        <v>6.25E-2</v>
      </c>
      <c r="E2" s="4">
        <v>8.2400000000000001E-2</v>
      </c>
      <c r="F2" s="6">
        <v>0.1875</v>
      </c>
      <c r="G2" s="4">
        <v>0.11360000000000001</v>
      </c>
      <c r="H2" s="4">
        <v>0.11650000000000001</v>
      </c>
    </row>
    <row r="3" spans="1:8" x14ac:dyDescent="0.45">
      <c r="A3" t="s">
        <v>29</v>
      </c>
      <c r="B3">
        <f>B2*350*10000000</f>
        <v>119349999.99999999</v>
      </c>
      <c r="C3">
        <f t="shared" ref="C3:H3" si="0">C2*350*10000000</f>
        <v>169050000</v>
      </c>
      <c r="D3">
        <f t="shared" si="0"/>
        <v>218750000</v>
      </c>
      <c r="E3">
        <f t="shared" si="0"/>
        <v>288400000</v>
      </c>
      <c r="F3" s="5">
        <f t="shared" si="0"/>
        <v>656250000</v>
      </c>
      <c r="G3">
        <f t="shared" si="0"/>
        <v>397600000.00000006</v>
      </c>
      <c r="H3">
        <f t="shared" si="0"/>
        <v>407750000.00000006</v>
      </c>
    </row>
    <row r="4" spans="1:8" x14ac:dyDescent="0.45">
      <c r="A4" t="s">
        <v>37</v>
      </c>
      <c r="B4">
        <v>200</v>
      </c>
      <c r="C4">
        <v>220</v>
      </c>
      <c r="D4">
        <v>240</v>
      </c>
      <c r="E4">
        <v>210</v>
      </c>
      <c r="F4" s="5">
        <v>240</v>
      </c>
      <c r="G4">
        <v>220</v>
      </c>
      <c r="H4">
        <v>260</v>
      </c>
    </row>
    <row r="5" spans="1:8" x14ac:dyDescent="0.45">
      <c r="A5" t="s">
        <v>30</v>
      </c>
      <c r="B5">
        <f>B4*B2*10000000</f>
        <v>68200000</v>
      </c>
      <c r="C5">
        <f t="shared" ref="C5:H5" si="1">C4*C2*10000000</f>
        <v>106260000.00000001</v>
      </c>
      <c r="D5">
        <f t="shared" si="1"/>
        <v>150000000</v>
      </c>
      <c r="E5">
        <f t="shared" si="1"/>
        <v>173039999.99999997</v>
      </c>
      <c r="F5" s="5">
        <f t="shared" si="1"/>
        <v>450000000</v>
      </c>
      <c r="G5">
        <f t="shared" si="1"/>
        <v>249920000</v>
      </c>
      <c r="H5">
        <f t="shared" si="1"/>
        <v>302900000</v>
      </c>
    </row>
    <row r="6" spans="1:8" x14ac:dyDescent="0.45">
      <c r="A6" t="s">
        <v>32</v>
      </c>
      <c r="B6">
        <f>B3-B5</f>
        <v>51149999.999999985</v>
      </c>
      <c r="C6">
        <f t="shared" ref="C6:H6" si="2">C3-C5</f>
        <v>62789999.999999985</v>
      </c>
      <c r="D6">
        <f t="shared" si="2"/>
        <v>68750000</v>
      </c>
      <c r="E6">
        <f t="shared" si="2"/>
        <v>115360000.00000003</v>
      </c>
      <c r="F6" s="5">
        <f t="shared" si="2"/>
        <v>206250000</v>
      </c>
      <c r="G6">
        <f t="shared" si="2"/>
        <v>147680000.00000006</v>
      </c>
      <c r="H6">
        <f t="shared" si="2"/>
        <v>104850000.00000006</v>
      </c>
    </row>
    <row r="9" spans="1:8" x14ac:dyDescent="0.45">
      <c r="A9" t="s">
        <v>33</v>
      </c>
      <c r="B9" t="s">
        <v>7</v>
      </c>
      <c r="C9" t="s">
        <v>8</v>
      </c>
      <c r="D9" t="s">
        <v>34</v>
      </c>
      <c r="E9" t="s">
        <v>9</v>
      </c>
      <c r="F9" t="s">
        <v>35</v>
      </c>
      <c r="G9" t="s">
        <v>36</v>
      </c>
      <c r="H9" t="s">
        <v>11</v>
      </c>
    </row>
    <row r="10" spans="1:8" x14ac:dyDescent="0.45">
      <c r="A10" t="s">
        <v>27</v>
      </c>
      <c r="B10" s="4">
        <v>5.79E-2</v>
      </c>
      <c r="C10" s="4">
        <v>7.3300000000000004E-2</v>
      </c>
      <c r="D10" s="4">
        <v>0.1014</v>
      </c>
      <c r="E10" s="4">
        <v>0.1384</v>
      </c>
      <c r="F10" s="4">
        <v>0.22109999999999999</v>
      </c>
      <c r="G10" s="4">
        <v>0.12690000000000001</v>
      </c>
      <c r="H10" s="4">
        <v>0.14180000000000001</v>
      </c>
    </row>
    <row r="11" spans="1:8" x14ac:dyDescent="0.45">
      <c r="A11" t="s">
        <v>29</v>
      </c>
      <c r="B11">
        <f>B10*350*10000000</f>
        <v>202650000</v>
      </c>
      <c r="C11">
        <f t="shared" ref="C11" si="3">C10*350*10000000</f>
        <v>256550000</v>
      </c>
      <c r="D11">
        <f t="shared" ref="D11" si="4">D10*350*10000000</f>
        <v>354900000</v>
      </c>
      <c r="E11">
        <f t="shared" ref="E11" si="5">E10*350*10000000</f>
        <v>484400000</v>
      </c>
      <c r="F11" s="5">
        <f>F10*350*10000000</f>
        <v>773849999.99999988</v>
      </c>
      <c r="G11">
        <f t="shared" ref="G11" si="6">G10*350*10000000</f>
        <v>444150000.00000006</v>
      </c>
      <c r="H11">
        <f t="shared" ref="H11" si="7">H10*350*10000000</f>
        <v>496300000</v>
      </c>
    </row>
    <row r="12" spans="1:8" x14ac:dyDescent="0.45">
      <c r="A12" t="s">
        <v>37</v>
      </c>
      <c r="B12">
        <v>200</v>
      </c>
      <c r="C12">
        <v>220</v>
      </c>
      <c r="D12">
        <v>240</v>
      </c>
      <c r="E12">
        <v>210</v>
      </c>
      <c r="F12" s="5">
        <v>240</v>
      </c>
      <c r="G12">
        <v>220</v>
      </c>
      <c r="H12">
        <v>260</v>
      </c>
    </row>
    <row r="13" spans="1:8" x14ac:dyDescent="0.45">
      <c r="A13" t="s">
        <v>30</v>
      </c>
      <c r="B13">
        <f>B12*B10*10000000</f>
        <v>115800000</v>
      </c>
      <c r="C13">
        <f t="shared" ref="C13" si="8">C12*C10*10000000</f>
        <v>161260000</v>
      </c>
      <c r="D13">
        <f t="shared" ref="D13" si="9">D12*D10*10000000</f>
        <v>243360000.00000003</v>
      </c>
      <c r="E13">
        <f t="shared" ref="E13" si="10">E12*E10*10000000</f>
        <v>290640000</v>
      </c>
      <c r="F13" s="5">
        <f t="shared" ref="F13" si="11">F12*F10*10000000</f>
        <v>530640000</v>
      </c>
      <c r="G13">
        <f t="shared" ref="G13" si="12">G12*G10*10000000</f>
        <v>279180000</v>
      </c>
      <c r="H13">
        <f t="shared" ref="H13" si="13">H12*H10*10000000</f>
        <v>368680000</v>
      </c>
    </row>
    <row r="14" spans="1:8" x14ac:dyDescent="0.45">
      <c r="A14" t="s">
        <v>32</v>
      </c>
      <c r="B14">
        <f>B11-B13</f>
        <v>86850000</v>
      </c>
      <c r="C14">
        <f t="shared" ref="C14" si="14">C11-C13</f>
        <v>95290000</v>
      </c>
      <c r="D14">
        <f t="shared" ref="D14" si="15">D11-D13</f>
        <v>111539999.99999997</v>
      </c>
      <c r="E14">
        <f t="shared" ref="E14" si="16">E11-E13</f>
        <v>193760000</v>
      </c>
      <c r="F14" s="5">
        <f t="shared" ref="F14" si="17">F11-F13</f>
        <v>243209999.99999988</v>
      </c>
      <c r="G14">
        <f t="shared" ref="G14" si="18">G11-G13</f>
        <v>164970000.00000006</v>
      </c>
      <c r="H14">
        <f t="shared" ref="H14" si="19">H11-H13</f>
        <v>127620000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 b</vt:lpstr>
      <vt:lpstr>Question 2</vt:lpstr>
      <vt:lpstr>Question 3 a</vt:lpstr>
      <vt:lpstr>Question 3 b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Bigler</dc:creator>
  <cp:lastModifiedBy>Michael Bigler</cp:lastModifiedBy>
  <dcterms:created xsi:type="dcterms:W3CDTF">2023-05-22T13:18:34Z</dcterms:created>
  <dcterms:modified xsi:type="dcterms:W3CDTF">2023-05-22T17:00:18Z</dcterms:modified>
</cp:coreProperties>
</file>