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proxy_validation/"/>
    </mc:Choice>
  </mc:AlternateContent>
  <xr:revisionPtr revIDLastSave="0" documentId="13_ncr:1_{331558E6-C52B-5A49-847E-B3C9FF742B9E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PROXY_SENSITIV_ANLYS_RESULT" sheetId="503" r:id="rId1"/>
    <sheet name="PROXY_SENSITIV_ANLYS_DATA" sheetId="1" r:id="rId2"/>
    <sheet name="PROXY_RESULTS_ATTEMPTS" sheetId="4" r:id="rId3"/>
    <sheet name="PROXY_FINAL_GPT51" sheetId="2" r:id="rId4"/>
    <sheet name="PROXY_FINAL_GPT4o" sheetId="3" r:id="rId5"/>
    <sheet name="META DATA" sheetId="5" r:id="rId6"/>
    <sheet name="STUDY03_DATA" sheetId="6" r:id="rId7"/>
    <sheet name="HUMAN_ACCURACY" sheetId="7" r:id="rId8"/>
    <sheet name="LLM_WFI_01" sheetId="8" r:id="rId9"/>
    <sheet name="LLM_AO_01" sheetId="9" r:id="rId10"/>
    <sheet name="LLM_FO_01" sheetId="10" r:id="rId11"/>
    <sheet name="LLM_NH_01" sheetId="11" r:id="rId12"/>
    <sheet name="LLM_C_01" sheetId="12" r:id="rId13"/>
    <sheet name="HUM_WFI_01" sheetId="13" r:id="rId14"/>
    <sheet name="HUM_AO_01" sheetId="14" r:id="rId15"/>
    <sheet name="HUM_FO_01" sheetId="15" r:id="rId16"/>
    <sheet name="HUM_NH_01" sheetId="16" r:id="rId17"/>
    <sheet name="HUM_C_01" sheetId="17" r:id="rId18"/>
    <sheet name="RAN_WFI_01" sheetId="18" r:id="rId19"/>
    <sheet name="RAN_AO_01" sheetId="19" r:id="rId20"/>
    <sheet name="RAN_FO_01" sheetId="20" r:id="rId21"/>
    <sheet name="RAN_NH_01" sheetId="21" r:id="rId22"/>
    <sheet name="RAN_C_01" sheetId="22" r:id="rId23"/>
    <sheet name="LLM_WFI_02" sheetId="23" r:id="rId24"/>
    <sheet name="LLM_AO_02" sheetId="24" r:id="rId25"/>
    <sheet name="LLM_FO_02" sheetId="25" r:id="rId26"/>
    <sheet name="LLM_NH_02" sheetId="26" r:id="rId27"/>
    <sheet name="LLM_C_02" sheetId="27" r:id="rId28"/>
    <sheet name="HUM_WFI_02" sheetId="28" r:id="rId29"/>
    <sheet name="HUM_AO_02" sheetId="29" r:id="rId30"/>
    <sheet name="HUM_FO_02" sheetId="30" r:id="rId31"/>
    <sheet name="HUM_NH_02" sheetId="31" r:id="rId32"/>
    <sheet name="HUM_C_02" sheetId="32" r:id="rId33"/>
    <sheet name="RAN_WFI_02" sheetId="33" r:id="rId34"/>
    <sheet name="RAN_AO_02" sheetId="34" r:id="rId35"/>
    <sheet name="RAN_FO_02" sheetId="35" r:id="rId36"/>
    <sheet name="RAN_NH_02" sheetId="36" r:id="rId37"/>
    <sheet name="RAN_C_02" sheetId="37" r:id="rId38"/>
    <sheet name="LLM_WFI_03" sheetId="38" r:id="rId39"/>
    <sheet name="LLM_AO_03" sheetId="39" r:id="rId40"/>
    <sheet name="LLM_FO_03" sheetId="40" r:id="rId41"/>
    <sheet name="LLM_NH_03" sheetId="41" r:id="rId42"/>
    <sheet name="LLM_C_03" sheetId="42" r:id="rId43"/>
    <sheet name="HUM_WFI_03" sheetId="43" r:id="rId44"/>
    <sheet name="HUM_AO_03" sheetId="44" r:id="rId45"/>
    <sheet name="HUM_FO_03" sheetId="45" r:id="rId46"/>
    <sheet name="HUM_NH_03" sheetId="46" r:id="rId47"/>
    <sheet name="HUM_C_03" sheetId="47" r:id="rId48"/>
    <sheet name="RAN_WFI_03" sheetId="48" r:id="rId49"/>
    <sheet name="RAN_AO_03" sheetId="49" r:id="rId50"/>
    <sheet name="RAN_FO_03" sheetId="50" r:id="rId51"/>
    <sheet name="RAN_NH_03" sheetId="51" r:id="rId52"/>
    <sheet name="RAN_C_03" sheetId="52" r:id="rId53"/>
    <sheet name="LLM_WFI_04" sheetId="53" r:id="rId54"/>
    <sheet name="LLM_AO_04" sheetId="54" r:id="rId55"/>
    <sheet name="LLM_FO_04" sheetId="55" r:id="rId56"/>
    <sheet name="LLM_NH_04" sheetId="56" r:id="rId57"/>
    <sheet name="LLM_C_04" sheetId="57" r:id="rId58"/>
    <sheet name="HUM_WFI_04" sheetId="58" r:id="rId59"/>
    <sheet name="HUM_AO_04" sheetId="59" r:id="rId60"/>
    <sheet name="HUM_FO_04" sheetId="60" r:id="rId61"/>
    <sheet name="HUM_NH_04" sheetId="61" r:id="rId62"/>
    <sheet name="HUM_C_04" sheetId="62" r:id="rId63"/>
    <sheet name="RAN_WFI_04" sheetId="63" r:id="rId64"/>
    <sheet name="RAN_AO_04" sheetId="64" r:id="rId65"/>
    <sheet name="RAN_FO_04" sheetId="65" r:id="rId66"/>
    <sheet name="RAN_NH_04" sheetId="66" r:id="rId67"/>
    <sheet name="RAN_C_04" sheetId="67" r:id="rId68"/>
    <sheet name="LLM_WFI_05" sheetId="68" r:id="rId69"/>
    <sheet name="LLM_AO_05" sheetId="69" r:id="rId70"/>
    <sheet name="LLM_FO_05" sheetId="70" r:id="rId71"/>
    <sheet name="LLM_NH_05" sheetId="71" r:id="rId72"/>
    <sheet name="LLM_C_05" sheetId="72" r:id="rId73"/>
    <sheet name="HUM_WFI_05" sheetId="73" r:id="rId74"/>
    <sheet name="HUM_AO_05" sheetId="74" r:id="rId75"/>
    <sheet name="HUM_FO_05" sheetId="75" r:id="rId76"/>
    <sheet name="HUM_NH_05" sheetId="76" r:id="rId77"/>
    <sheet name="HUM_C_05" sheetId="77" r:id="rId78"/>
    <sheet name="RAN_WFI_05" sheetId="78" r:id="rId79"/>
    <sheet name="RAN_AO_05" sheetId="79" r:id="rId80"/>
    <sheet name="RAN_FO_05" sheetId="80" r:id="rId81"/>
    <sheet name="RAN_NH_05" sheetId="81" r:id="rId82"/>
    <sheet name="RAN_C_05" sheetId="82" r:id="rId83"/>
    <sheet name="LLM_WFI_06" sheetId="83" r:id="rId84"/>
    <sheet name="LLM_AO_06" sheetId="84" r:id="rId85"/>
    <sheet name="LLM_FO_06" sheetId="85" r:id="rId86"/>
    <sheet name="LLM_NH_06" sheetId="86" r:id="rId87"/>
    <sheet name="LLM_C_06" sheetId="87" r:id="rId88"/>
    <sheet name="HUM_WFI_06" sheetId="88" r:id="rId89"/>
    <sheet name="HUM_AO_06" sheetId="89" r:id="rId90"/>
    <sheet name="HUM_FO_06" sheetId="90" r:id="rId91"/>
    <sheet name="HUM_NH_06" sheetId="91" r:id="rId92"/>
    <sheet name="HUM_C_06" sheetId="92" r:id="rId93"/>
    <sheet name="RAN_WFI_06" sheetId="93" r:id="rId94"/>
    <sheet name="RAN_AO_06" sheetId="94" r:id="rId95"/>
    <sheet name="RAN_FO_06" sheetId="95" r:id="rId96"/>
    <sheet name="RAN_NH_06" sheetId="96" r:id="rId97"/>
    <sheet name="RAN_C_06" sheetId="97" r:id="rId98"/>
    <sheet name="LLM_WFI_07" sheetId="98" r:id="rId99"/>
    <sheet name="LLM_AO_07" sheetId="99" r:id="rId100"/>
    <sheet name="LLM_FO_07" sheetId="100" r:id="rId101"/>
    <sheet name="LLM_NH_07" sheetId="101" r:id="rId102"/>
    <sheet name="LLM_C_07" sheetId="102" r:id="rId103"/>
    <sheet name="HUM_WFI_07" sheetId="103" r:id="rId104"/>
    <sheet name="HUM_AO_07" sheetId="104" r:id="rId105"/>
    <sheet name="HUM_FO_07" sheetId="105" r:id="rId106"/>
    <sheet name="HUM_NH_07" sheetId="106" r:id="rId107"/>
    <sheet name="HUM_C_07" sheetId="107" r:id="rId108"/>
    <sheet name="RAN_WFI_07" sheetId="108" r:id="rId109"/>
    <sheet name="RAN_AO_07" sheetId="109" r:id="rId110"/>
    <sheet name="RAN_FO_07" sheetId="110" r:id="rId111"/>
    <sheet name="RAN_NH_07" sheetId="111" r:id="rId112"/>
    <sheet name="RAN_C_07" sheetId="112" r:id="rId113"/>
    <sheet name="LLM_WFI_08" sheetId="113" r:id="rId114"/>
    <sheet name="LLM_AO_08" sheetId="114" r:id="rId115"/>
    <sheet name="LLM_FO_08" sheetId="115" r:id="rId116"/>
    <sheet name="LLM_NH_08" sheetId="116" r:id="rId117"/>
    <sheet name="LLM_C_08" sheetId="117" r:id="rId118"/>
    <sheet name="HUM_WFI_08" sheetId="118" r:id="rId119"/>
    <sheet name="HUM_AO_08" sheetId="119" r:id="rId120"/>
    <sheet name="HUM_FO_08" sheetId="120" r:id="rId121"/>
    <sheet name="HUM_NH_08" sheetId="121" r:id="rId122"/>
    <sheet name="HUM_C_08" sheetId="122" r:id="rId123"/>
    <sheet name="RAN_WFI_08" sheetId="123" r:id="rId124"/>
    <sheet name="RAN_AO_08" sheetId="124" r:id="rId125"/>
    <sheet name="RAN_FO_08" sheetId="125" r:id="rId126"/>
    <sheet name="RAN_NH_08" sheetId="126" r:id="rId127"/>
    <sheet name="RAN_C_08" sheetId="127" r:id="rId128"/>
    <sheet name="LLM_WFI_10" sheetId="128" r:id="rId129"/>
    <sheet name="LLM_AO_10" sheetId="129" r:id="rId130"/>
    <sheet name="LLM_FO_10" sheetId="130" r:id="rId131"/>
    <sheet name="LLM_NH_10" sheetId="131" r:id="rId132"/>
    <sheet name="LLM_C_10" sheetId="132" r:id="rId133"/>
    <sheet name="HUM_WFI_10" sheetId="133" r:id="rId134"/>
    <sheet name="HUM_AO_10" sheetId="134" r:id="rId135"/>
    <sheet name="HUM_FO_10" sheetId="135" r:id="rId136"/>
    <sheet name="HUM_NH_10" sheetId="136" r:id="rId137"/>
    <sheet name="HUM_C_10" sheetId="137" r:id="rId138"/>
    <sheet name="RAN_WFI_10" sheetId="138" r:id="rId139"/>
    <sheet name="RAN_AO_10" sheetId="139" r:id="rId140"/>
    <sheet name="RAN_FO_10" sheetId="140" r:id="rId141"/>
    <sheet name="RAN_NH_10" sheetId="141" r:id="rId142"/>
    <sheet name="RAN_C_10" sheetId="142" r:id="rId143"/>
    <sheet name="LLM_WFI_11" sheetId="143" r:id="rId144"/>
    <sheet name="LLM_AO_11" sheetId="144" r:id="rId145"/>
    <sheet name="LLM_FO_11" sheetId="145" r:id="rId146"/>
    <sheet name="LLM_NH_11" sheetId="146" r:id="rId147"/>
    <sheet name="LLM_C_11" sheetId="147" r:id="rId148"/>
    <sheet name="HUM_WFI_11" sheetId="148" r:id="rId149"/>
    <sheet name="HUM_AO_11" sheetId="149" r:id="rId150"/>
    <sheet name="HUM_FO_11" sheetId="150" r:id="rId151"/>
    <sheet name="HUM_NH_11" sheetId="151" r:id="rId152"/>
    <sheet name="HUM_C_11" sheetId="152" r:id="rId153"/>
    <sheet name="RAN_WFI_11" sheetId="153" r:id="rId154"/>
    <sheet name="RAN_AO_11" sheetId="154" r:id="rId155"/>
    <sheet name="RAN_FO_11" sheetId="155" r:id="rId156"/>
    <sheet name="RAN_NH_11" sheetId="156" r:id="rId157"/>
    <sheet name="RAN_C_11" sheetId="157" r:id="rId158"/>
    <sheet name="LLM_WFI_12" sheetId="158" r:id="rId159"/>
    <sheet name="LLM_AO_12" sheetId="159" r:id="rId160"/>
    <sheet name="LLM_FO_12" sheetId="160" r:id="rId161"/>
    <sheet name="LLM_NH_12" sheetId="161" r:id="rId162"/>
    <sheet name="LLM_C_12" sheetId="162" r:id="rId163"/>
    <sheet name="HUM_WFI_12" sheetId="163" r:id="rId164"/>
    <sheet name="HUM_AO_12" sheetId="164" r:id="rId165"/>
    <sheet name="HUM_FO_12" sheetId="165" r:id="rId166"/>
    <sheet name="HUM_NH_12" sheetId="166" r:id="rId167"/>
    <sheet name="HUM_C_12" sheetId="167" r:id="rId168"/>
    <sheet name="RAN_WFI_12" sheetId="168" r:id="rId169"/>
    <sheet name="RAN_AO_12" sheetId="169" r:id="rId170"/>
    <sheet name="RAN_FO_12" sheetId="170" r:id="rId171"/>
    <sheet name="RAN_NH_12" sheetId="171" r:id="rId172"/>
    <sheet name="RAN_C_12" sheetId="172" r:id="rId173"/>
    <sheet name="LLM_WFI_13" sheetId="173" r:id="rId174"/>
    <sheet name="LLM_AO_13" sheetId="174" r:id="rId175"/>
    <sheet name="LLM_FO_13" sheetId="175" r:id="rId176"/>
    <sheet name="LLM_NH_13" sheetId="176" r:id="rId177"/>
    <sheet name="LLM_C_13" sheetId="177" r:id="rId178"/>
    <sheet name="HUM_WFI_13" sheetId="178" r:id="rId179"/>
    <sheet name="HUM_AO_13" sheetId="179" r:id="rId180"/>
    <sheet name="HUM_FO_13" sheetId="180" r:id="rId181"/>
    <sheet name="HUM_NH_13" sheetId="181" r:id="rId182"/>
    <sheet name="HUM_C_13" sheetId="182" r:id="rId183"/>
    <sheet name="RAN_WFI_13" sheetId="183" r:id="rId184"/>
    <sheet name="RAN_AO_13" sheetId="184" r:id="rId185"/>
    <sheet name="RAN_FO_13" sheetId="185" r:id="rId186"/>
    <sheet name="RAN_NH_13" sheetId="186" r:id="rId187"/>
    <sheet name="RAN_C_13" sheetId="187" r:id="rId188"/>
    <sheet name="LLM_WFI_14" sheetId="188" r:id="rId189"/>
    <sheet name="LLM_AO_14" sheetId="189" r:id="rId190"/>
    <sheet name="LLM_FO_14" sheetId="190" r:id="rId191"/>
    <sheet name="LLM_NH_14" sheetId="191" r:id="rId192"/>
    <sheet name="LLM_C_14" sheetId="192" r:id="rId193"/>
    <sheet name="HUM_WFI_14" sheetId="193" r:id="rId194"/>
    <sheet name="HUM_AO_14" sheetId="194" r:id="rId195"/>
    <sheet name="HUM_FO_14" sheetId="195" r:id="rId196"/>
    <sheet name="HUM_NH_14" sheetId="196" r:id="rId197"/>
    <sheet name="HUM_C_14" sheetId="197" r:id="rId198"/>
    <sheet name="RAN_WFI_14" sheetId="198" r:id="rId199"/>
    <sheet name="RAN_AO_14" sheetId="199" r:id="rId200"/>
    <sheet name="RAN_FO_14" sheetId="200" r:id="rId201"/>
    <sheet name="RAN_NH_14" sheetId="201" r:id="rId202"/>
    <sheet name="RAN_C_14" sheetId="202" r:id="rId203"/>
    <sheet name="LLM_WFI_15" sheetId="203" r:id="rId204"/>
    <sheet name="LLM_AO_15" sheetId="204" r:id="rId205"/>
    <sheet name="LLM_FO_15" sheetId="205" r:id="rId206"/>
    <sheet name="LLM_NH_15" sheetId="206" r:id="rId207"/>
    <sheet name="LLM_C_15" sheetId="207" r:id="rId208"/>
    <sheet name="HUM_WFI_15" sheetId="208" r:id="rId209"/>
    <sheet name="HUM_AO_15" sheetId="209" r:id="rId210"/>
    <sheet name="HUM_FO_15" sheetId="210" r:id="rId211"/>
    <sheet name="HUM_NH_15" sheetId="211" r:id="rId212"/>
    <sheet name="HUM_C_15" sheetId="212" r:id="rId213"/>
    <sheet name="RAN_WFI_15" sheetId="213" r:id="rId214"/>
    <sheet name="RAN_AO_15" sheetId="214" r:id="rId215"/>
    <sheet name="RAN_FO_15" sheetId="215" r:id="rId216"/>
    <sheet name="RAN_NH_15" sheetId="216" r:id="rId217"/>
    <sheet name="RAN_C_15" sheetId="217" r:id="rId218"/>
    <sheet name="LLM_WFI_16" sheetId="218" r:id="rId219"/>
    <sheet name="LLM_AO_16" sheetId="219" r:id="rId220"/>
    <sheet name="LLM_FO_16" sheetId="220" r:id="rId221"/>
    <sheet name="LLM_NH_16" sheetId="221" r:id="rId222"/>
    <sheet name="LLM_C_16" sheetId="222" r:id="rId223"/>
    <sheet name="HUM_WFI_16" sheetId="223" r:id="rId224"/>
    <sheet name="HUM_AO_16" sheetId="224" r:id="rId225"/>
    <sheet name="HUM_FO_16" sheetId="225" r:id="rId226"/>
    <sheet name="HUM_NH_16" sheetId="226" r:id="rId227"/>
    <sheet name="HUM_C_16" sheetId="227" r:id="rId228"/>
    <sheet name="RAN_WFI_16" sheetId="228" r:id="rId229"/>
    <sheet name="RAN_AO_16" sheetId="229" r:id="rId230"/>
    <sheet name="RAN_FO_16" sheetId="230" r:id="rId231"/>
    <sheet name="RAN_NH_16" sheetId="231" r:id="rId232"/>
    <sheet name="RAN_C_16" sheetId="232" r:id="rId233"/>
    <sheet name="LLM_WFI_17" sheetId="233" r:id="rId234"/>
    <sheet name="LLM_AO_17" sheetId="234" r:id="rId235"/>
    <sheet name="LLM_FO_17" sheetId="235" r:id="rId236"/>
    <sheet name="LLM_NH_17" sheetId="236" r:id="rId237"/>
    <sheet name="LLM_C_17" sheetId="237" r:id="rId238"/>
    <sheet name="HUM_WFI_17" sheetId="238" r:id="rId239"/>
    <sheet name="HUM_AO_17" sheetId="239" r:id="rId240"/>
    <sheet name="HUM_FO_17" sheetId="240" r:id="rId241"/>
    <sheet name="HUM_NH_17" sheetId="241" r:id="rId242"/>
    <sheet name="HUM_C_17" sheetId="242" r:id="rId243"/>
    <sheet name="RAN_WFI_17" sheetId="243" r:id="rId244"/>
    <sheet name="RAN_AO_17" sheetId="244" r:id="rId245"/>
    <sheet name="RAN_FO_17" sheetId="245" r:id="rId246"/>
    <sheet name="RAN_NH_17" sheetId="246" r:id="rId247"/>
    <sheet name="RAN_C_17" sheetId="247" r:id="rId248"/>
    <sheet name="LLM_WFI_18" sheetId="248" r:id="rId249"/>
    <sheet name="LLM_AO_18" sheetId="249" r:id="rId250"/>
    <sheet name="LLM_FO_18" sheetId="250" r:id="rId251"/>
    <sheet name="LLM_NH_18" sheetId="251" r:id="rId252"/>
    <sheet name="LLM_C_18" sheetId="252" r:id="rId253"/>
    <sheet name="HUM_WFI_18" sheetId="253" r:id="rId254"/>
    <sheet name="HUM_AO_18" sheetId="254" r:id="rId255"/>
    <sheet name="HUM_FO_18" sheetId="255" r:id="rId256"/>
    <sheet name="HUM_NH_18" sheetId="256" r:id="rId257"/>
    <sheet name="HUM_C_18" sheetId="257" r:id="rId258"/>
    <sheet name="RAN_WFI_18" sheetId="258" r:id="rId259"/>
    <sheet name="RAN_AO_18" sheetId="259" r:id="rId260"/>
    <sheet name="RAN_FO_18" sheetId="260" r:id="rId261"/>
    <sheet name="RAN_NH_18" sheetId="261" r:id="rId262"/>
    <sheet name="RAN_C_18" sheetId="262" r:id="rId263"/>
    <sheet name="LLM_WFI_19" sheetId="263" r:id="rId264"/>
    <sheet name="LLM_AO_19" sheetId="264" r:id="rId265"/>
    <sheet name="LLM_FO_19" sheetId="265" r:id="rId266"/>
    <sheet name="LLM_NH_19" sheetId="266" r:id="rId267"/>
    <sheet name="LLM_C_19" sheetId="267" r:id="rId268"/>
    <sheet name="HUM_WFI_19" sheetId="268" r:id="rId269"/>
    <sheet name="HUM_AO_19" sheetId="269" r:id="rId270"/>
    <sheet name="HUM_FO_19" sheetId="270" r:id="rId271"/>
    <sheet name="HUM_NH_19" sheetId="271" r:id="rId272"/>
    <sheet name="HUM_C_19" sheetId="272" r:id="rId273"/>
    <sheet name="RAN_WFI_19" sheetId="273" r:id="rId274"/>
    <sheet name="RAN_AO_19" sheetId="274" r:id="rId275"/>
    <sheet name="RAN_FO_19" sheetId="275" r:id="rId276"/>
    <sheet name="RAN_NH_19" sheetId="276" r:id="rId277"/>
    <sheet name="RAN_C_19" sheetId="277" r:id="rId278"/>
    <sheet name="LLM_WFI_20" sheetId="278" r:id="rId279"/>
    <sheet name="LLM_AO_20" sheetId="279" r:id="rId280"/>
    <sheet name="LLM_FO_20" sheetId="280" r:id="rId281"/>
    <sheet name="LLM_NH_20" sheetId="281" r:id="rId282"/>
    <sheet name="LLM_C_20" sheetId="282" r:id="rId283"/>
    <sheet name="HUM_WFI_20" sheetId="283" r:id="rId284"/>
    <sheet name="HUM_AO_20" sheetId="284" r:id="rId285"/>
    <sheet name="HUM_FO_20" sheetId="285" r:id="rId286"/>
    <sheet name="HUM_NH_20" sheetId="286" r:id="rId287"/>
    <sheet name="HUM_C_20" sheetId="287" r:id="rId288"/>
    <sheet name="RAN_WFI_20" sheetId="288" r:id="rId289"/>
    <sheet name="RAN_AO_20" sheetId="289" r:id="rId290"/>
    <sheet name="RAN_FO_20" sheetId="290" r:id="rId291"/>
    <sheet name="RAN_NH_20" sheetId="291" r:id="rId292"/>
    <sheet name="RAN_C_20" sheetId="292" r:id="rId293"/>
    <sheet name="LLM_WFI_21" sheetId="293" r:id="rId294"/>
    <sheet name="LLM_AO_21" sheetId="294" r:id="rId295"/>
    <sheet name="LLM_FO_21" sheetId="295" r:id="rId296"/>
    <sheet name="LLM_NH_21" sheetId="296" r:id="rId297"/>
    <sheet name="LLM_C_21" sheetId="297" r:id="rId298"/>
    <sheet name="HUM_WFI_21" sheetId="298" r:id="rId299"/>
    <sheet name="HUM_AO_21" sheetId="299" r:id="rId300"/>
    <sheet name="HUM_FO_21" sheetId="300" r:id="rId301"/>
    <sheet name="HUM_NH_21" sheetId="301" r:id="rId302"/>
    <sheet name="HUM_C_21" sheetId="302" r:id="rId303"/>
    <sheet name="RAN_WFI_21" sheetId="303" r:id="rId304"/>
    <sheet name="RAN_AO_21" sheetId="304" r:id="rId305"/>
    <sheet name="RAN_FO_21" sheetId="305" r:id="rId306"/>
    <sheet name="RAN_NH_21" sheetId="306" r:id="rId307"/>
    <sheet name="RAN_C_21" sheetId="307" r:id="rId308"/>
    <sheet name="LLM_WFI_22" sheetId="308" r:id="rId309"/>
    <sheet name="LLM_AO_22" sheetId="309" r:id="rId310"/>
    <sheet name="LLM_FO_22" sheetId="310" r:id="rId311"/>
    <sheet name="LLM_NH_22" sheetId="311" r:id="rId312"/>
    <sheet name="LLM_C_22" sheetId="312" r:id="rId313"/>
    <sheet name="HUM_WFI_22" sheetId="313" r:id="rId314"/>
    <sheet name="HUM_AO_22" sheetId="314" r:id="rId315"/>
    <sheet name="HUM_FO_22" sheetId="315" r:id="rId316"/>
    <sheet name="HUM_NH_22" sheetId="316" r:id="rId317"/>
    <sheet name="HUM_C_22" sheetId="317" r:id="rId318"/>
    <sheet name="RAN_WFI_22" sheetId="318" r:id="rId319"/>
    <sheet name="RAN_AO_22" sheetId="319" r:id="rId320"/>
    <sheet name="RAN_FO_22" sheetId="320" r:id="rId321"/>
    <sheet name="RAN_NH_22" sheetId="321" r:id="rId322"/>
    <sheet name="RAN_C_22" sheetId="322" r:id="rId323"/>
    <sheet name="LLM_WFI_23" sheetId="323" r:id="rId324"/>
    <sheet name="LLM_AO_23" sheetId="324" r:id="rId325"/>
    <sheet name="LLM_FO_23" sheetId="325" r:id="rId326"/>
    <sheet name="LLM_NH_23" sheetId="326" r:id="rId327"/>
    <sheet name="LLM_C_23" sheetId="327" r:id="rId328"/>
    <sheet name="HUM_WFI_23" sheetId="328" r:id="rId329"/>
    <sheet name="HUM_AO_23" sheetId="329" r:id="rId330"/>
    <sheet name="HUM_FO_23" sheetId="330" r:id="rId331"/>
    <sheet name="HUM_NH_23" sheetId="331" r:id="rId332"/>
    <sheet name="HUM_C_23" sheetId="332" r:id="rId333"/>
    <sheet name="RAN_WFI_23" sheetId="333" r:id="rId334"/>
    <sheet name="RAN_AO_23" sheetId="334" r:id="rId335"/>
    <sheet name="RAN_FO_23" sheetId="335" r:id="rId336"/>
    <sheet name="RAN_NH_23" sheetId="336" r:id="rId337"/>
    <sheet name="RAN_C_23" sheetId="337" r:id="rId338"/>
    <sheet name="LLM_WFI_24" sheetId="338" r:id="rId339"/>
    <sheet name="LLM_AO_24" sheetId="339" r:id="rId340"/>
    <sheet name="LLM_FO_24" sheetId="340" r:id="rId341"/>
    <sheet name="LLM_NH_24" sheetId="341" r:id="rId342"/>
    <sheet name="LLM_C_24" sheetId="342" r:id="rId343"/>
    <sheet name="HUM_WFI_24" sheetId="343" r:id="rId344"/>
    <sheet name="HUM_AO_24" sheetId="344" r:id="rId345"/>
    <sheet name="HUM_FO_24" sheetId="345" r:id="rId346"/>
    <sheet name="HUM_NH_24" sheetId="346" r:id="rId347"/>
    <sheet name="HUM_C_24" sheetId="347" r:id="rId348"/>
    <sheet name="RAN_WFI_24" sheetId="348" r:id="rId349"/>
    <sheet name="RAN_AO_24" sheetId="349" r:id="rId350"/>
    <sheet name="RAN_FO_24" sheetId="350" r:id="rId351"/>
    <sheet name="RAN_NH_24" sheetId="351" r:id="rId352"/>
    <sheet name="RAN_C_24" sheetId="352" r:id="rId353"/>
    <sheet name="LLM_WFI_25" sheetId="353" r:id="rId354"/>
    <sheet name="LLM_AO_25" sheetId="354" r:id="rId355"/>
    <sheet name="LLM_FO_25" sheetId="355" r:id="rId356"/>
    <sheet name="LLM_NH_25" sheetId="356" r:id="rId357"/>
    <sheet name="LLM_C_25" sheetId="357" r:id="rId358"/>
    <sheet name="HUM_WFI_25" sheetId="358" r:id="rId359"/>
    <sheet name="HUM_AO_25" sheetId="359" r:id="rId360"/>
    <sheet name="HUM_FO_25" sheetId="360" r:id="rId361"/>
    <sheet name="HUM_NH_25" sheetId="361" r:id="rId362"/>
    <sheet name="HUM_C_25" sheetId="362" r:id="rId363"/>
    <sheet name="RAN_WFI_25" sheetId="363" r:id="rId364"/>
    <sheet name="RAN_AO_25" sheetId="364" r:id="rId365"/>
    <sheet name="RAN_FO_25" sheetId="365" r:id="rId366"/>
    <sheet name="RAN_NH_25" sheetId="366" r:id="rId367"/>
    <sheet name="RAN_C_25" sheetId="367" r:id="rId368"/>
    <sheet name="LLM_WFI_26" sheetId="368" r:id="rId369"/>
    <sheet name="LLM_AO_26" sheetId="369" r:id="rId370"/>
    <sheet name="LLM_FO_26" sheetId="370" r:id="rId371"/>
    <sheet name="LLM_NH_26" sheetId="371" r:id="rId372"/>
    <sheet name="LLM_C_26" sheetId="372" r:id="rId373"/>
    <sheet name="HUM_WFI_26" sheetId="373" r:id="rId374"/>
    <sheet name="HUM_AO_26" sheetId="374" r:id="rId375"/>
    <sheet name="HUM_FO_26" sheetId="375" r:id="rId376"/>
    <sheet name="HUM_NH_26" sheetId="376" r:id="rId377"/>
    <sheet name="HUM_C_26" sheetId="377" r:id="rId378"/>
    <sheet name="RAN_WFI_26" sheetId="378" r:id="rId379"/>
    <sheet name="RAN_AO_26" sheetId="379" r:id="rId380"/>
    <sheet name="RAN_FO_26" sheetId="380" r:id="rId381"/>
    <sheet name="RAN_NH_26" sheetId="381" r:id="rId382"/>
    <sheet name="RAN_C_26" sheetId="382" r:id="rId383"/>
    <sheet name="LLM_WFI_27" sheetId="383" r:id="rId384"/>
    <sheet name="LLM_AO_27" sheetId="384" r:id="rId385"/>
    <sheet name="LLM_FO_27" sheetId="385" r:id="rId386"/>
    <sheet name="LLM_NH_27" sheetId="386" r:id="rId387"/>
    <sheet name="LLM_C_27" sheetId="387" r:id="rId388"/>
    <sheet name="HUM_WFI_27" sheetId="388" r:id="rId389"/>
    <sheet name="HUM_AO_27" sheetId="389" r:id="rId390"/>
    <sheet name="HUM_FO_27" sheetId="390" r:id="rId391"/>
    <sheet name="HUM_NH_27" sheetId="391" r:id="rId392"/>
    <sheet name="HUM_C_27" sheetId="392" r:id="rId393"/>
    <sheet name="RAN_WFI_27" sheetId="393" r:id="rId394"/>
    <sheet name="RAN_AO_27" sheetId="394" r:id="rId395"/>
    <sheet name="RAN_FO_27" sheetId="395" r:id="rId396"/>
    <sheet name="RAN_NH_27" sheetId="396" r:id="rId397"/>
    <sheet name="RAN_C_27" sheetId="397" r:id="rId398"/>
    <sheet name="LLM_WFI_28" sheetId="398" r:id="rId399"/>
    <sheet name="LLM_AO_28" sheetId="399" r:id="rId400"/>
    <sheet name="LLM_FO_28" sheetId="400" r:id="rId401"/>
    <sheet name="LLM_NH_28" sheetId="401" r:id="rId402"/>
    <sheet name="LLM_C_28" sheetId="402" r:id="rId403"/>
    <sheet name="HUM_WFI_28" sheetId="403" r:id="rId404"/>
    <sheet name="HUM_AO_28" sheetId="404" r:id="rId405"/>
    <sheet name="HUM_FO_28" sheetId="405" r:id="rId406"/>
    <sheet name="HUM_NH_28" sheetId="406" r:id="rId407"/>
    <sheet name="HUM_C_28" sheetId="407" r:id="rId408"/>
    <sheet name="RAN_WFI_28" sheetId="408" r:id="rId409"/>
    <sheet name="RAN_AO_28" sheetId="409" r:id="rId410"/>
    <sheet name="RAN_FO_28" sheetId="410" r:id="rId411"/>
    <sheet name="RAN_NH_28" sheetId="411" r:id="rId412"/>
    <sheet name="RAN_C_28" sheetId="412" r:id="rId413"/>
    <sheet name="LLM_WFI_29" sheetId="413" r:id="rId414"/>
    <sheet name="LLM_AO_29" sheetId="414" r:id="rId415"/>
    <sheet name="LLM_FO_29" sheetId="415" r:id="rId416"/>
    <sheet name="LLM_NH_29" sheetId="416" r:id="rId417"/>
    <sheet name="LLM_C_29" sheetId="417" r:id="rId418"/>
    <sheet name="HUM_WFI_29" sheetId="418" r:id="rId419"/>
    <sheet name="HUM_AO_29" sheetId="419" r:id="rId420"/>
    <sheet name="HUM_FO_29" sheetId="420" r:id="rId421"/>
    <sheet name="HUM_NH_29" sheetId="421" r:id="rId422"/>
    <sheet name="HUM_C_29" sheetId="422" r:id="rId423"/>
    <sheet name="RAN_WFI_29" sheetId="423" r:id="rId424"/>
    <sheet name="RAN_AO_29" sheetId="424" r:id="rId425"/>
    <sheet name="RAN_FO_29" sheetId="425" r:id="rId426"/>
    <sheet name="RAN_NH_29" sheetId="426" r:id="rId427"/>
    <sheet name="RAN_C_29" sheetId="427" r:id="rId428"/>
    <sheet name="LLM_WFI_30" sheetId="428" r:id="rId429"/>
    <sheet name="LLM_AO_30" sheetId="429" r:id="rId430"/>
    <sheet name="LLM_FO_30" sheetId="430" r:id="rId431"/>
    <sheet name="LLM_NH_30" sheetId="431" r:id="rId432"/>
    <sheet name="LLM_C_30" sheetId="432" r:id="rId433"/>
    <sheet name="HUM_WFI_30" sheetId="433" r:id="rId434"/>
    <sheet name="HUM_AO_30" sheetId="434" r:id="rId435"/>
    <sheet name="HUM_FO_30" sheetId="435" r:id="rId436"/>
    <sheet name="HUM_NH_30" sheetId="436" r:id="rId437"/>
    <sheet name="HUM_C_30" sheetId="437" r:id="rId438"/>
    <sheet name="RAN_WFI_30" sheetId="438" r:id="rId439"/>
    <sheet name="RAN_AO_30" sheetId="439" r:id="rId440"/>
    <sheet name="RAN_FO_30" sheetId="440" r:id="rId441"/>
    <sheet name="RAN_NH_30" sheetId="441" r:id="rId442"/>
    <sheet name="RAN_C_30" sheetId="442" r:id="rId443"/>
    <sheet name="LLM_WFI_31" sheetId="443" r:id="rId444"/>
    <sheet name="LLM_AO_31" sheetId="444" r:id="rId445"/>
    <sheet name="LLM_FO_31" sheetId="445" r:id="rId446"/>
    <sheet name="LLM_NH_31" sheetId="446" r:id="rId447"/>
    <sheet name="LLM_C_31" sheetId="447" r:id="rId448"/>
    <sheet name="HUM_WFI_31" sheetId="448" r:id="rId449"/>
    <sheet name="HUM_AO_31" sheetId="449" r:id="rId450"/>
    <sheet name="HUM_FO_31" sheetId="450" r:id="rId451"/>
    <sheet name="HUM_NH_31" sheetId="451" r:id="rId452"/>
    <sheet name="HUM_C_31" sheetId="452" r:id="rId453"/>
    <sheet name="RAN_WFI_31" sheetId="453" r:id="rId454"/>
    <sheet name="RAN_AO_31" sheetId="454" r:id="rId455"/>
    <sheet name="RAN_FO_31" sheetId="455" r:id="rId456"/>
    <sheet name="RAN_NH_31" sheetId="456" r:id="rId457"/>
    <sheet name="RAN_C_31" sheetId="457" r:id="rId458"/>
    <sheet name="LLM_WFI_32" sheetId="458" r:id="rId459"/>
    <sheet name="LLM_AO_32" sheetId="459" r:id="rId460"/>
    <sheet name="LLM_FO_32" sheetId="460" r:id="rId461"/>
    <sheet name="LLM_NH_32" sheetId="461" r:id="rId462"/>
    <sheet name="LLM_C_32" sheetId="462" r:id="rId463"/>
    <sheet name="HUM_WFI_32" sheetId="463" r:id="rId464"/>
    <sheet name="HUM_AO_32" sheetId="464" r:id="rId465"/>
    <sheet name="HUM_FO_32" sheetId="465" r:id="rId466"/>
    <sheet name="HUM_NH_32" sheetId="466" r:id="rId467"/>
    <sheet name="HUM_C_32" sheetId="467" r:id="rId468"/>
    <sheet name="RAN_WFI_32" sheetId="468" r:id="rId469"/>
    <sheet name="RAN_AO_32" sheetId="469" r:id="rId470"/>
    <sheet name="RAN_FO_32" sheetId="470" r:id="rId471"/>
    <sheet name="RAN_NH_32" sheetId="471" r:id="rId472"/>
    <sheet name="RAN_C_32" sheetId="472" r:id="rId473"/>
    <sheet name="LLM_WFI_33" sheetId="473" r:id="rId474"/>
    <sheet name="LLM_AO_33" sheetId="474" r:id="rId475"/>
    <sheet name="LLM_FO_33" sheetId="475" r:id="rId476"/>
    <sheet name="LLM_NH_33" sheetId="476" r:id="rId477"/>
    <sheet name="LLM_C_33" sheetId="477" r:id="rId478"/>
    <sheet name="HUM_WFI_33" sheetId="478" r:id="rId479"/>
    <sheet name="HUM_AO_33" sheetId="479" r:id="rId480"/>
    <sheet name="HUM_FO_33" sheetId="480" r:id="rId481"/>
    <sheet name="HUM_NH_33" sheetId="481" r:id="rId482"/>
    <sheet name="HUM_C_33" sheetId="482" r:id="rId483"/>
    <sheet name="RAN_WFI_33" sheetId="483" r:id="rId484"/>
    <sheet name="RAN_AO_33" sheetId="484" r:id="rId485"/>
    <sheet name="RAN_FO_33" sheetId="485" r:id="rId486"/>
    <sheet name="RAN_NH_33" sheetId="486" r:id="rId487"/>
    <sheet name="RAN_C_33" sheetId="487" r:id="rId488"/>
    <sheet name="LLM_WFI_34" sheetId="488" r:id="rId489"/>
    <sheet name="LLM_AO_34" sheetId="489" r:id="rId490"/>
    <sheet name="LLM_FO_34" sheetId="490" r:id="rId491"/>
    <sheet name="LLM_NH_34" sheetId="491" r:id="rId492"/>
    <sheet name="LLM_C_34" sheetId="492" r:id="rId493"/>
    <sheet name="HUM_WFI_34" sheetId="493" r:id="rId494"/>
    <sheet name="HUM_AO_34" sheetId="494" r:id="rId495"/>
    <sheet name="HUM_FO_34" sheetId="495" r:id="rId496"/>
    <sheet name="HUM_NH_34" sheetId="496" r:id="rId497"/>
    <sheet name="HUM_C_34" sheetId="497" r:id="rId498"/>
    <sheet name="RAN_WFI_34" sheetId="498" r:id="rId499"/>
    <sheet name="RAN_AO_34" sheetId="499" r:id="rId500"/>
    <sheet name="RAN_FO_34" sheetId="500" r:id="rId501"/>
    <sheet name="RAN_NH_34" sheetId="501" r:id="rId502"/>
    <sheet name="RAN_C_34" sheetId="502" r:id="rId50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03" l="1"/>
  <c r="O16" i="503"/>
  <c r="N16" i="503"/>
  <c r="M16" i="503"/>
  <c r="L16" i="503"/>
  <c r="P15" i="503"/>
  <c r="O15" i="503"/>
  <c r="N15" i="503"/>
  <c r="M15" i="503"/>
  <c r="L15" i="503"/>
  <c r="P14" i="503"/>
  <c r="O14" i="503"/>
  <c r="N14" i="503"/>
  <c r="M14" i="503"/>
  <c r="L14" i="503"/>
  <c r="F15" i="503"/>
  <c r="H16" i="503"/>
  <c r="G16" i="503"/>
  <c r="F16" i="503"/>
  <c r="F7" i="503"/>
  <c r="E16" i="503"/>
  <c r="D16" i="503"/>
  <c r="H15" i="503"/>
  <c r="G15" i="503"/>
  <c r="E15" i="503"/>
  <c r="D15" i="503"/>
  <c r="H14" i="503"/>
  <c r="G14" i="503"/>
  <c r="F14" i="503"/>
  <c r="E14" i="503"/>
  <c r="D14" i="503"/>
  <c r="H7" i="503"/>
  <c r="G7" i="503"/>
  <c r="E7" i="503"/>
  <c r="D7" i="503"/>
  <c r="H6" i="503"/>
  <c r="G6" i="503"/>
  <c r="F6" i="503"/>
  <c r="E6" i="503"/>
  <c r="D6" i="503"/>
  <c r="H5" i="503"/>
  <c r="G5" i="503"/>
  <c r="F5" i="503"/>
  <c r="E5" i="503"/>
  <c r="D5" i="503"/>
  <c r="BG95" i="1" a="1"/>
  <c r="BG95" i="1" s="1"/>
  <c r="BD95" i="1" a="1"/>
  <c r="BD95" i="1" s="1"/>
  <c r="BA95" i="1" a="1"/>
  <c r="BA95" i="1" s="1"/>
  <c r="AX95" i="1" a="1"/>
  <c r="AX95" i="1" s="1"/>
  <c r="AU95" i="1" a="1"/>
  <c r="AU95" i="1" s="1"/>
  <c r="AR95" i="1" a="1"/>
  <c r="AR95" i="1" s="1"/>
  <c r="AO95" i="1" a="1"/>
  <c r="AO95" i="1" s="1"/>
  <c r="AL95" i="1" a="1"/>
  <c r="AL95" i="1" s="1"/>
  <c r="AI95" i="1" a="1"/>
  <c r="AI95" i="1" s="1"/>
  <c r="AF95" i="1" a="1"/>
  <c r="AF95" i="1" s="1"/>
  <c r="AC95" i="1" a="1"/>
  <c r="AC95" i="1" s="1"/>
  <c r="Z95" i="1" a="1"/>
  <c r="Z95" i="1" s="1"/>
  <c r="W95" i="1" a="1"/>
  <c r="W95" i="1" s="1"/>
  <c r="G95" i="1" a="1"/>
  <c r="G95" i="1" s="1"/>
  <c r="J95" i="1" a="1"/>
  <c r="J95" i="1" s="1"/>
  <c r="M95" i="1" a="1"/>
  <c r="M95" i="1" s="1"/>
  <c r="Q95" i="1" a="1"/>
  <c r="Q95" i="1" s="1"/>
  <c r="T95" i="1" a="1"/>
  <c r="T95" i="1" s="1"/>
  <c r="BH94" i="4" a="1"/>
  <c r="BH94" i="4" s="1"/>
  <c r="BE94" i="4" a="1"/>
  <c r="BE94" i="4" s="1"/>
  <c r="BB94" i="4" a="1"/>
  <c r="BB94" i="4" s="1"/>
  <c r="AY94" i="4" a="1"/>
  <c r="AY94" i="4" s="1"/>
  <c r="AV94" i="4" a="1"/>
  <c r="AV94" i="4" s="1"/>
  <c r="AS94" i="4" a="1"/>
  <c r="AS94" i="4" s="1"/>
  <c r="AP94" i="4" a="1"/>
  <c r="AP94" i="4" s="1"/>
  <c r="AM94" i="4" a="1"/>
  <c r="AM94" i="4" s="1"/>
  <c r="AJ94" i="4" a="1"/>
  <c r="AJ94" i="4" s="1"/>
  <c r="AG94" i="4" a="1"/>
  <c r="AG94" i="4" s="1"/>
  <c r="AB94" i="4" a="1"/>
  <c r="AB94" i="4" s="1"/>
  <c r="Y94" i="4" a="1"/>
  <c r="Y94" i="4" s="1"/>
  <c r="P94" i="4" a="1"/>
  <c r="P94" i="4" s="1"/>
  <c r="M94" i="4" a="1"/>
  <c r="M94" i="4" s="1"/>
  <c r="J94" i="4" a="1"/>
  <c r="J94" i="4" s="1"/>
  <c r="G94" i="4" a="1"/>
  <c r="G94" i="4" s="1"/>
  <c r="V95" i="4" a="1"/>
  <c r="V95" i="4" s="1"/>
  <c r="V94" i="4" a="1"/>
  <c r="V94" i="4" s="1"/>
  <c r="S94" i="4" a="1"/>
  <c r="S94" i="4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2" i="2"/>
  <c r="S7" i="502"/>
  <c r="S6" i="502"/>
  <c r="S5" i="502"/>
  <c r="S4" i="502"/>
  <c r="S3" i="502"/>
  <c r="S2" i="502"/>
  <c r="S7" i="501"/>
  <c r="S6" i="501"/>
  <c r="S5" i="501"/>
  <c r="S4" i="501"/>
  <c r="S3" i="501"/>
  <c r="S2" i="501"/>
  <c r="S7" i="500"/>
  <c r="S6" i="500"/>
  <c r="S5" i="500"/>
  <c r="S4" i="500"/>
  <c r="S3" i="500"/>
  <c r="S2" i="500"/>
  <c r="S7" i="499"/>
  <c r="S6" i="499"/>
  <c r="S5" i="499"/>
  <c r="S4" i="499"/>
  <c r="S3" i="499"/>
  <c r="S2" i="499"/>
  <c r="S7" i="498"/>
  <c r="S6" i="498"/>
  <c r="S5" i="498"/>
  <c r="S4" i="498"/>
  <c r="S3" i="498"/>
  <c r="S2" i="498"/>
  <c r="S7" i="497"/>
  <c r="S6" i="497"/>
  <c r="S5" i="497"/>
  <c r="S4" i="497"/>
  <c r="S3" i="497"/>
  <c r="S2" i="497"/>
  <c r="BF57" i="1" s="1" a="1"/>
  <c r="BF57" i="1" s="1"/>
  <c r="S7" i="496"/>
  <c r="S6" i="496"/>
  <c r="S5" i="496"/>
  <c r="S4" i="496"/>
  <c r="S3" i="496"/>
  <c r="S2" i="496"/>
  <c r="S7" i="495"/>
  <c r="S6" i="495"/>
  <c r="S5" i="495"/>
  <c r="S4" i="495"/>
  <c r="S3" i="495"/>
  <c r="S2" i="495"/>
  <c r="S7" i="494"/>
  <c r="S6" i="494"/>
  <c r="S5" i="494"/>
  <c r="S4" i="494"/>
  <c r="S3" i="494"/>
  <c r="S2" i="494"/>
  <c r="S7" i="493"/>
  <c r="S6" i="493"/>
  <c r="S5" i="493"/>
  <c r="S4" i="493"/>
  <c r="S3" i="493"/>
  <c r="S2" i="493"/>
  <c r="S7" i="492"/>
  <c r="S6" i="492"/>
  <c r="S5" i="492"/>
  <c r="S4" i="492"/>
  <c r="S3" i="492"/>
  <c r="S2" i="492"/>
  <c r="S7" i="491"/>
  <c r="S6" i="491"/>
  <c r="S5" i="491"/>
  <c r="S4" i="491"/>
  <c r="S3" i="491"/>
  <c r="S2" i="491"/>
  <c r="S7" i="490"/>
  <c r="S6" i="490"/>
  <c r="S5" i="490"/>
  <c r="S4" i="490"/>
  <c r="S3" i="490"/>
  <c r="S2" i="490"/>
  <c r="S7" i="489"/>
  <c r="S6" i="489"/>
  <c r="S5" i="489"/>
  <c r="S4" i="489"/>
  <c r="S3" i="489"/>
  <c r="S2" i="489"/>
  <c r="BF9" i="1" s="1" a="1"/>
  <c r="BF9" i="1" s="1"/>
  <c r="S7" i="488"/>
  <c r="S6" i="488"/>
  <c r="S5" i="488"/>
  <c r="S4" i="488"/>
  <c r="S3" i="488"/>
  <c r="S2" i="488"/>
  <c r="S7" i="487"/>
  <c r="S6" i="487"/>
  <c r="S5" i="487"/>
  <c r="S4" i="487"/>
  <c r="S3" i="487"/>
  <c r="S2" i="487"/>
  <c r="S7" i="486"/>
  <c r="S6" i="486"/>
  <c r="S5" i="486"/>
  <c r="S4" i="486"/>
  <c r="S3" i="486"/>
  <c r="S2" i="486"/>
  <c r="BC81" i="1" s="1" a="1"/>
  <c r="BC81" i="1" s="1"/>
  <c r="S7" i="485"/>
  <c r="S6" i="485"/>
  <c r="S5" i="485"/>
  <c r="S4" i="485"/>
  <c r="S3" i="485"/>
  <c r="S2" i="485"/>
  <c r="S7" i="484"/>
  <c r="S6" i="484"/>
  <c r="S5" i="484"/>
  <c r="S4" i="484"/>
  <c r="S3" i="484"/>
  <c r="S2" i="484"/>
  <c r="S7" i="483"/>
  <c r="S6" i="483"/>
  <c r="S5" i="483"/>
  <c r="S4" i="483"/>
  <c r="S3" i="483"/>
  <c r="S2" i="483"/>
  <c r="S7" i="482"/>
  <c r="S6" i="482"/>
  <c r="S5" i="482"/>
  <c r="S4" i="482"/>
  <c r="S3" i="482"/>
  <c r="S2" i="482"/>
  <c r="S7" i="481"/>
  <c r="S6" i="481"/>
  <c r="S5" i="481"/>
  <c r="S4" i="481"/>
  <c r="S3" i="481"/>
  <c r="S2" i="481"/>
  <c r="BC51" i="1" s="1" a="1"/>
  <c r="BC51" i="1" s="1"/>
  <c r="S7" i="480"/>
  <c r="S6" i="480"/>
  <c r="S5" i="480"/>
  <c r="S4" i="480"/>
  <c r="S3" i="480"/>
  <c r="S2" i="480"/>
  <c r="S7" i="479"/>
  <c r="S6" i="479"/>
  <c r="S5" i="479"/>
  <c r="S4" i="479"/>
  <c r="S3" i="479"/>
  <c r="S2" i="479"/>
  <c r="BC39" i="1" s="1" a="1"/>
  <c r="BC39" i="1" s="1"/>
  <c r="S7" i="478"/>
  <c r="S6" i="478"/>
  <c r="S5" i="478"/>
  <c r="S4" i="478"/>
  <c r="S3" i="478"/>
  <c r="S2" i="478"/>
  <c r="BC33" i="1" s="1" a="1"/>
  <c r="BC33" i="1" s="1"/>
  <c r="S7" i="477"/>
  <c r="S6" i="477"/>
  <c r="S5" i="477"/>
  <c r="S4" i="477"/>
  <c r="S3" i="477"/>
  <c r="S2" i="477"/>
  <c r="S7" i="476"/>
  <c r="S6" i="476"/>
  <c r="S5" i="476"/>
  <c r="S4" i="476"/>
  <c r="S3" i="476"/>
  <c r="S2" i="476"/>
  <c r="S7" i="475"/>
  <c r="S6" i="475"/>
  <c r="S5" i="475"/>
  <c r="S4" i="475"/>
  <c r="S3" i="475"/>
  <c r="S2" i="475"/>
  <c r="S7" i="474"/>
  <c r="S6" i="474"/>
  <c r="S5" i="474"/>
  <c r="S4" i="474"/>
  <c r="S3" i="474"/>
  <c r="S2" i="474"/>
  <c r="S7" i="473"/>
  <c r="S6" i="473"/>
  <c r="S5" i="473"/>
  <c r="S4" i="473"/>
  <c r="S3" i="473"/>
  <c r="S2" i="473"/>
  <c r="S7" i="472"/>
  <c r="S6" i="472"/>
  <c r="S5" i="472"/>
  <c r="S4" i="472"/>
  <c r="S3" i="472"/>
  <c r="S2" i="472"/>
  <c r="S7" i="471"/>
  <c r="S6" i="471"/>
  <c r="S5" i="471"/>
  <c r="S4" i="471"/>
  <c r="S3" i="471"/>
  <c r="S2" i="471"/>
  <c r="AZ81" i="1" s="1" a="1"/>
  <c r="AZ81" i="1" s="1"/>
  <c r="S7" i="470"/>
  <c r="S6" i="470"/>
  <c r="S5" i="470"/>
  <c r="S4" i="470"/>
  <c r="S3" i="470"/>
  <c r="S2" i="470"/>
  <c r="AZ75" i="1" s="1" a="1"/>
  <c r="AZ75" i="1" s="1"/>
  <c r="S7" i="469"/>
  <c r="S6" i="469"/>
  <c r="S5" i="469"/>
  <c r="S4" i="469"/>
  <c r="S3" i="469"/>
  <c r="S2" i="469"/>
  <c r="S7" i="468"/>
  <c r="S6" i="468"/>
  <c r="S5" i="468"/>
  <c r="S4" i="468"/>
  <c r="S3" i="468"/>
  <c r="S2" i="468"/>
  <c r="S7" i="467"/>
  <c r="S6" i="467"/>
  <c r="S5" i="467"/>
  <c r="S4" i="467"/>
  <c r="S3" i="467"/>
  <c r="S2" i="467"/>
  <c r="S7" i="466"/>
  <c r="S6" i="466"/>
  <c r="S5" i="466"/>
  <c r="S4" i="466"/>
  <c r="S3" i="466"/>
  <c r="S2" i="466"/>
  <c r="S7" i="465"/>
  <c r="S6" i="465"/>
  <c r="S5" i="465"/>
  <c r="S4" i="465"/>
  <c r="S3" i="465"/>
  <c r="S2" i="465"/>
  <c r="S7" i="464"/>
  <c r="S6" i="464"/>
  <c r="S5" i="464"/>
  <c r="S4" i="464"/>
  <c r="S3" i="464"/>
  <c r="S2" i="464"/>
  <c r="S7" i="463"/>
  <c r="S6" i="463"/>
  <c r="S5" i="463"/>
  <c r="S4" i="463"/>
  <c r="S3" i="463"/>
  <c r="S2" i="463"/>
  <c r="AZ33" i="1" s="1" a="1"/>
  <c r="AZ33" i="1" s="1"/>
  <c r="S7" i="462"/>
  <c r="S6" i="462"/>
  <c r="S5" i="462"/>
  <c r="S4" i="462"/>
  <c r="S3" i="462"/>
  <c r="S2" i="462"/>
  <c r="AZ27" i="1" s="1" a="1"/>
  <c r="AZ27" i="1" s="1"/>
  <c r="S7" i="461"/>
  <c r="S6" i="461"/>
  <c r="S5" i="461"/>
  <c r="S4" i="461"/>
  <c r="S3" i="461"/>
  <c r="S2" i="461"/>
  <c r="S7" i="460"/>
  <c r="S6" i="460"/>
  <c r="S5" i="460"/>
  <c r="S4" i="460"/>
  <c r="S3" i="460"/>
  <c r="S2" i="460"/>
  <c r="S7" i="459"/>
  <c r="S6" i="459"/>
  <c r="S5" i="459"/>
  <c r="S4" i="459"/>
  <c r="S3" i="459"/>
  <c r="S2" i="459"/>
  <c r="S7" i="458"/>
  <c r="S6" i="458"/>
  <c r="S5" i="458"/>
  <c r="S4" i="458"/>
  <c r="S3" i="458"/>
  <c r="S2" i="458"/>
  <c r="S7" i="457"/>
  <c r="S6" i="457"/>
  <c r="S5" i="457"/>
  <c r="S4" i="457"/>
  <c r="S3" i="457"/>
  <c r="S2" i="457"/>
  <c r="AW87" i="1" s="1" a="1"/>
  <c r="AW87" i="1" s="1"/>
  <c r="S7" i="456"/>
  <c r="S6" i="456"/>
  <c r="S5" i="456"/>
  <c r="S4" i="456"/>
  <c r="S3" i="456"/>
  <c r="S2" i="456"/>
  <c r="S7" i="455"/>
  <c r="S6" i="455"/>
  <c r="S5" i="455"/>
  <c r="S4" i="455"/>
  <c r="S3" i="455"/>
  <c r="S2" i="455"/>
  <c r="AW75" i="1" s="1" a="1"/>
  <c r="AW75" i="1" s="1"/>
  <c r="S7" i="454"/>
  <c r="S6" i="454"/>
  <c r="S5" i="454"/>
  <c r="S4" i="454"/>
  <c r="S3" i="454"/>
  <c r="S2" i="454"/>
  <c r="AW69" i="1" s="1" a="1"/>
  <c r="AW69" i="1" s="1"/>
  <c r="S7" i="453"/>
  <c r="S6" i="453"/>
  <c r="S5" i="453"/>
  <c r="S4" i="453"/>
  <c r="S3" i="453"/>
  <c r="S2" i="453"/>
  <c r="S7" i="452"/>
  <c r="S6" i="452"/>
  <c r="S5" i="452"/>
  <c r="S4" i="452"/>
  <c r="S3" i="452"/>
  <c r="S2" i="452"/>
  <c r="S7" i="451"/>
  <c r="S6" i="451"/>
  <c r="S5" i="451"/>
  <c r="S4" i="451"/>
  <c r="S3" i="451"/>
  <c r="S2" i="451"/>
  <c r="S7" i="450"/>
  <c r="S6" i="450"/>
  <c r="S5" i="450"/>
  <c r="S4" i="450"/>
  <c r="S3" i="450"/>
  <c r="S2" i="450"/>
  <c r="S7" i="449"/>
  <c r="S6" i="449"/>
  <c r="S5" i="449"/>
  <c r="S4" i="449"/>
  <c r="S3" i="449"/>
  <c r="S2" i="449"/>
  <c r="S7" i="448"/>
  <c r="S6" i="448"/>
  <c r="S5" i="448"/>
  <c r="S4" i="448"/>
  <c r="S3" i="448"/>
  <c r="S2" i="448"/>
  <c r="S7" i="447"/>
  <c r="S6" i="447"/>
  <c r="S5" i="447"/>
  <c r="S4" i="447"/>
  <c r="S3" i="447"/>
  <c r="S2" i="447"/>
  <c r="AW27" i="1" s="1" a="1"/>
  <c r="AW27" i="1" s="1"/>
  <c r="S7" i="446"/>
  <c r="S6" i="446"/>
  <c r="S5" i="446"/>
  <c r="S4" i="446"/>
  <c r="S3" i="446"/>
  <c r="S2" i="446"/>
  <c r="AW21" i="1" s="1" a="1"/>
  <c r="AW21" i="1" s="1"/>
  <c r="S7" i="445"/>
  <c r="S6" i="445"/>
  <c r="S5" i="445"/>
  <c r="S4" i="445"/>
  <c r="S3" i="445"/>
  <c r="S2" i="445"/>
  <c r="S7" i="444"/>
  <c r="S6" i="444"/>
  <c r="S5" i="444"/>
  <c r="S4" i="444"/>
  <c r="S3" i="444"/>
  <c r="S2" i="444"/>
  <c r="S7" i="443"/>
  <c r="S6" i="443"/>
  <c r="S5" i="443"/>
  <c r="S4" i="443"/>
  <c r="S3" i="443"/>
  <c r="S2" i="443"/>
  <c r="S7" i="442"/>
  <c r="S6" i="442"/>
  <c r="S5" i="442"/>
  <c r="S4" i="442"/>
  <c r="S3" i="442"/>
  <c r="S2" i="442"/>
  <c r="S7" i="441"/>
  <c r="S6" i="441"/>
  <c r="S5" i="441"/>
  <c r="S4" i="441"/>
  <c r="S3" i="441"/>
  <c r="S2" i="441"/>
  <c r="S7" i="440"/>
  <c r="S6" i="440"/>
  <c r="S5" i="440"/>
  <c r="S4" i="440"/>
  <c r="S3" i="440"/>
  <c r="S2" i="440"/>
  <c r="S7" i="439"/>
  <c r="S6" i="439"/>
  <c r="S5" i="439"/>
  <c r="S4" i="439"/>
  <c r="S3" i="439"/>
  <c r="S2" i="439"/>
  <c r="AT69" i="1" s="1" a="1"/>
  <c r="AT69" i="1" s="1"/>
  <c r="S7" i="438"/>
  <c r="S6" i="438"/>
  <c r="S5" i="438"/>
  <c r="S4" i="438"/>
  <c r="S3" i="438"/>
  <c r="S2" i="438"/>
  <c r="AT63" i="1" s="1" a="1"/>
  <c r="AT63" i="1" s="1"/>
  <c r="S7" i="437"/>
  <c r="S6" i="437"/>
  <c r="S5" i="437"/>
  <c r="S4" i="437"/>
  <c r="S3" i="437"/>
  <c r="S2" i="437"/>
  <c r="S7" i="436"/>
  <c r="S6" i="436"/>
  <c r="S5" i="436"/>
  <c r="S4" i="436"/>
  <c r="S3" i="436"/>
  <c r="S2" i="436"/>
  <c r="S7" i="435"/>
  <c r="S6" i="435"/>
  <c r="S5" i="435"/>
  <c r="S4" i="435"/>
  <c r="S3" i="435"/>
  <c r="S2" i="435"/>
  <c r="S7" i="434"/>
  <c r="S6" i="434"/>
  <c r="S5" i="434"/>
  <c r="S4" i="434"/>
  <c r="S3" i="434"/>
  <c r="S2" i="434"/>
  <c r="S7" i="433"/>
  <c r="S6" i="433"/>
  <c r="S5" i="433"/>
  <c r="S4" i="433"/>
  <c r="S3" i="433"/>
  <c r="S2" i="433"/>
  <c r="S7" i="432"/>
  <c r="S6" i="432"/>
  <c r="S5" i="432"/>
  <c r="S4" i="432"/>
  <c r="S3" i="432"/>
  <c r="S2" i="432"/>
  <c r="S7" i="431"/>
  <c r="S6" i="431"/>
  <c r="S5" i="431"/>
  <c r="S4" i="431"/>
  <c r="S3" i="431"/>
  <c r="S2" i="431"/>
  <c r="AT21" i="1" s="1" a="1"/>
  <c r="AT21" i="1" s="1"/>
  <c r="S7" i="430"/>
  <c r="S6" i="430"/>
  <c r="S5" i="430"/>
  <c r="S4" i="430"/>
  <c r="S3" i="430"/>
  <c r="S2" i="430"/>
  <c r="AT15" i="1" s="1" a="1"/>
  <c r="AT15" i="1" s="1"/>
  <c r="S7" i="429"/>
  <c r="S6" i="429"/>
  <c r="S5" i="429"/>
  <c r="S4" i="429"/>
  <c r="S3" i="429"/>
  <c r="S2" i="429"/>
  <c r="S7" i="428"/>
  <c r="S6" i="428"/>
  <c r="S5" i="428"/>
  <c r="S4" i="428"/>
  <c r="S3" i="428"/>
  <c r="S2" i="428"/>
  <c r="S7" i="427"/>
  <c r="S6" i="427"/>
  <c r="S5" i="427"/>
  <c r="S4" i="427"/>
  <c r="S3" i="427"/>
  <c r="S2" i="427"/>
  <c r="S7" i="426"/>
  <c r="S6" i="426"/>
  <c r="S5" i="426"/>
  <c r="S4" i="426"/>
  <c r="S3" i="426"/>
  <c r="S2" i="426"/>
  <c r="S7" i="425"/>
  <c r="S6" i="425"/>
  <c r="S5" i="425"/>
  <c r="S4" i="425"/>
  <c r="S3" i="425"/>
  <c r="S2" i="425"/>
  <c r="S7" i="424"/>
  <c r="S6" i="424"/>
  <c r="S5" i="424"/>
  <c r="S4" i="424"/>
  <c r="S3" i="424"/>
  <c r="S2" i="424"/>
  <c r="S7" i="423"/>
  <c r="S6" i="423"/>
  <c r="S5" i="423"/>
  <c r="S4" i="423"/>
  <c r="S3" i="423"/>
  <c r="S2" i="423"/>
  <c r="AQ63" i="1" s="1" a="1"/>
  <c r="AQ63" i="1" s="1"/>
  <c r="S7" i="422"/>
  <c r="S6" i="422"/>
  <c r="S5" i="422"/>
  <c r="S4" i="422"/>
  <c r="S3" i="422"/>
  <c r="S2" i="422"/>
  <c r="AQ57" i="1" s="1" a="1"/>
  <c r="AQ57" i="1" s="1"/>
  <c r="S7" i="421"/>
  <c r="S6" i="421"/>
  <c r="S5" i="421"/>
  <c r="S4" i="421"/>
  <c r="S3" i="421"/>
  <c r="S2" i="421"/>
  <c r="AQ51" i="1" s="1" a="1"/>
  <c r="AQ51" i="1" s="1"/>
  <c r="S7" i="420"/>
  <c r="S6" i="420"/>
  <c r="S5" i="420"/>
  <c r="S4" i="420"/>
  <c r="S3" i="420"/>
  <c r="S2" i="420"/>
  <c r="S7" i="419"/>
  <c r="S6" i="419"/>
  <c r="S5" i="419"/>
  <c r="S4" i="419"/>
  <c r="S3" i="419"/>
  <c r="S2" i="419"/>
  <c r="S7" i="418"/>
  <c r="S6" i="418"/>
  <c r="S5" i="418"/>
  <c r="S4" i="418"/>
  <c r="S3" i="418"/>
  <c r="S2" i="418"/>
  <c r="S7" i="417"/>
  <c r="S6" i="417"/>
  <c r="S5" i="417"/>
  <c r="S4" i="417"/>
  <c r="S3" i="417"/>
  <c r="S2" i="417"/>
  <c r="S7" i="416"/>
  <c r="S6" i="416"/>
  <c r="S5" i="416"/>
  <c r="S4" i="416"/>
  <c r="S3" i="416"/>
  <c r="S2" i="416"/>
  <c r="S7" i="415"/>
  <c r="S6" i="415"/>
  <c r="S5" i="415"/>
  <c r="S4" i="415"/>
  <c r="S3" i="415"/>
  <c r="S2" i="415"/>
  <c r="AQ15" i="1" s="1" a="1"/>
  <c r="AQ15" i="1" s="1"/>
  <c r="S7" i="414"/>
  <c r="S6" i="414"/>
  <c r="S5" i="414"/>
  <c r="S4" i="414"/>
  <c r="S3" i="414"/>
  <c r="S2" i="414"/>
  <c r="AQ9" i="1" s="1" a="1"/>
  <c r="AQ9" i="1" s="1"/>
  <c r="S7" i="413"/>
  <c r="S6" i="413"/>
  <c r="S5" i="413"/>
  <c r="S4" i="413"/>
  <c r="S3" i="413"/>
  <c r="S2" i="413"/>
  <c r="S7" i="412"/>
  <c r="S6" i="412"/>
  <c r="S5" i="412"/>
  <c r="S4" i="412"/>
  <c r="S3" i="412"/>
  <c r="S2" i="412"/>
  <c r="S7" i="411"/>
  <c r="S6" i="411"/>
  <c r="S5" i="411"/>
  <c r="S4" i="411"/>
  <c r="S3" i="411"/>
  <c r="S2" i="411"/>
  <c r="S7" i="410"/>
  <c r="S6" i="410"/>
  <c r="S5" i="410"/>
  <c r="S4" i="410"/>
  <c r="S3" i="410"/>
  <c r="S2" i="410"/>
  <c r="S7" i="409"/>
  <c r="S6" i="409"/>
  <c r="S5" i="409"/>
  <c r="S4" i="409"/>
  <c r="S3" i="409"/>
  <c r="S2" i="409"/>
  <c r="S7" i="408"/>
  <c r="S6" i="408"/>
  <c r="S5" i="408"/>
  <c r="S4" i="408"/>
  <c r="S3" i="408"/>
  <c r="S2" i="408"/>
  <c r="S7" i="407"/>
  <c r="S6" i="407"/>
  <c r="S5" i="407"/>
  <c r="S4" i="407"/>
  <c r="S3" i="407"/>
  <c r="S2" i="407"/>
  <c r="AN57" i="1" s="1" a="1"/>
  <c r="AN57" i="1" s="1"/>
  <c r="S7" i="406"/>
  <c r="S6" i="406"/>
  <c r="S5" i="406"/>
  <c r="S4" i="406"/>
  <c r="S3" i="406"/>
  <c r="S2" i="406"/>
  <c r="AN51" i="1" s="1" a="1"/>
  <c r="AN51" i="1" s="1"/>
  <c r="S7" i="405"/>
  <c r="S6" i="405"/>
  <c r="S5" i="405"/>
  <c r="S4" i="405"/>
  <c r="S3" i="405"/>
  <c r="S2" i="405"/>
  <c r="S7" i="404"/>
  <c r="S6" i="404"/>
  <c r="S5" i="404"/>
  <c r="S4" i="404"/>
  <c r="S3" i="404"/>
  <c r="S2" i="404"/>
  <c r="S7" i="403"/>
  <c r="S6" i="403"/>
  <c r="S5" i="403"/>
  <c r="S4" i="403"/>
  <c r="S3" i="403"/>
  <c r="S2" i="403"/>
  <c r="S7" i="402"/>
  <c r="S6" i="402"/>
  <c r="S5" i="402"/>
  <c r="S4" i="402"/>
  <c r="S3" i="402"/>
  <c r="S2" i="402"/>
  <c r="S7" i="401"/>
  <c r="S6" i="401"/>
  <c r="S5" i="401"/>
  <c r="S4" i="401"/>
  <c r="S3" i="401"/>
  <c r="S2" i="401"/>
  <c r="S7" i="400"/>
  <c r="S6" i="400"/>
  <c r="S5" i="400"/>
  <c r="S4" i="400"/>
  <c r="S3" i="400"/>
  <c r="S2" i="400"/>
  <c r="S7" i="399"/>
  <c r="S6" i="399"/>
  <c r="S5" i="399"/>
  <c r="S4" i="399"/>
  <c r="S3" i="399"/>
  <c r="S2" i="399"/>
  <c r="AN9" i="1" s="1" a="1"/>
  <c r="AN9" i="1" s="1"/>
  <c r="S7" i="398"/>
  <c r="S6" i="398"/>
  <c r="S5" i="398"/>
  <c r="S4" i="398"/>
  <c r="S3" i="398"/>
  <c r="S2" i="398"/>
  <c r="AN3" i="1" s="1" a="1"/>
  <c r="AN3" i="1" s="1"/>
  <c r="S7" i="397"/>
  <c r="S6" i="397"/>
  <c r="S5" i="397"/>
  <c r="S4" i="397"/>
  <c r="S3" i="397"/>
  <c r="S2" i="397"/>
  <c r="S7" i="396"/>
  <c r="S6" i="396"/>
  <c r="S5" i="396"/>
  <c r="S4" i="396"/>
  <c r="S3" i="396"/>
  <c r="S2" i="396"/>
  <c r="S7" i="395"/>
  <c r="S6" i="395"/>
  <c r="S5" i="395"/>
  <c r="S4" i="395"/>
  <c r="S3" i="395"/>
  <c r="S2" i="395"/>
  <c r="S7" i="394"/>
  <c r="S6" i="394"/>
  <c r="S5" i="394"/>
  <c r="S4" i="394"/>
  <c r="S3" i="394"/>
  <c r="S2" i="394"/>
  <c r="S7" i="393"/>
  <c r="S6" i="393"/>
  <c r="S5" i="393"/>
  <c r="S4" i="393"/>
  <c r="S3" i="393"/>
  <c r="S2" i="393"/>
  <c r="AK63" i="1" s="1" a="1"/>
  <c r="AK63" i="1" s="1"/>
  <c r="S7" i="392"/>
  <c r="S6" i="392"/>
  <c r="S5" i="392"/>
  <c r="S4" i="392"/>
  <c r="S3" i="392"/>
  <c r="S2" i="392"/>
  <c r="S7" i="391"/>
  <c r="S6" i="391"/>
  <c r="S5" i="391"/>
  <c r="S4" i="391"/>
  <c r="S3" i="391"/>
  <c r="S2" i="391"/>
  <c r="AK51" i="1" s="1" a="1"/>
  <c r="AK51" i="1" s="1"/>
  <c r="S7" i="390"/>
  <c r="S6" i="390"/>
  <c r="S5" i="390"/>
  <c r="S4" i="390"/>
  <c r="S3" i="390"/>
  <c r="S2" i="390"/>
  <c r="AK45" i="1" s="1" a="1"/>
  <c r="AK45" i="1" s="1"/>
  <c r="S7" i="389"/>
  <c r="S6" i="389"/>
  <c r="S5" i="389"/>
  <c r="S4" i="389"/>
  <c r="S3" i="389"/>
  <c r="S2" i="389"/>
  <c r="S7" i="388"/>
  <c r="S6" i="388"/>
  <c r="S5" i="388"/>
  <c r="S4" i="388"/>
  <c r="S3" i="388"/>
  <c r="S2" i="388"/>
  <c r="S7" i="387"/>
  <c r="S6" i="387"/>
  <c r="S5" i="387"/>
  <c r="S4" i="387"/>
  <c r="S3" i="387"/>
  <c r="S2" i="387"/>
  <c r="S7" i="386"/>
  <c r="S6" i="386"/>
  <c r="S5" i="386"/>
  <c r="S4" i="386"/>
  <c r="S3" i="386"/>
  <c r="S2" i="386"/>
  <c r="S7" i="385"/>
  <c r="S6" i="385"/>
  <c r="S5" i="385"/>
  <c r="S4" i="385"/>
  <c r="S3" i="385"/>
  <c r="S2" i="385"/>
  <c r="AK15" i="1" s="1" a="1"/>
  <c r="AK15" i="1" s="1"/>
  <c r="S7" i="384"/>
  <c r="S6" i="384"/>
  <c r="S5" i="384"/>
  <c r="S4" i="384"/>
  <c r="S3" i="384"/>
  <c r="S2" i="384"/>
  <c r="S7" i="383"/>
  <c r="S6" i="383"/>
  <c r="S5" i="383"/>
  <c r="S4" i="383"/>
  <c r="S3" i="383"/>
  <c r="S2" i="383"/>
  <c r="AK3" i="1" s="1" a="1"/>
  <c r="AK3" i="1" s="1"/>
  <c r="S7" i="382"/>
  <c r="S6" i="382"/>
  <c r="S5" i="382"/>
  <c r="S4" i="382"/>
  <c r="S3" i="382"/>
  <c r="S2" i="382"/>
  <c r="AH87" i="1" s="1" a="1"/>
  <c r="AH87" i="1" s="1"/>
  <c r="S7" i="381"/>
  <c r="S6" i="381"/>
  <c r="S5" i="381"/>
  <c r="S4" i="381"/>
  <c r="S3" i="381"/>
  <c r="S2" i="381"/>
  <c r="S7" i="380"/>
  <c r="S6" i="380"/>
  <c r="S5" i="380"/>
  <c r="S4" i="380"/>
  <c r="S3" i="380"/>
  <c r="S2" i="380"/>
  <c r="S7" i="379"/>
  <c r="S6" i="379"/>
  <c r="S5" i="379"/>
  <c r="S4" i="379"/>
  <c r="S3" i="379"/>
  <c r="S2" i="379"/>
  <c r="S7" i="378"/>
  <c r="S6" i="378"/>
  <c r="S5" i="378"/>
  <c r="S4" i="378"/>
  <c r="S3" i="378"/>
  <c r="S2" i="378"/>
  <c r="S7" i="377"/>
  <c r="S6" i="377"/>
  <c r="S5" i="377"/>
  <c r="S4" i="377"/>
  <c r="S3" i="377"/>
  <c r="S2" i="377"/>
  <c r="AH57" i="1" s="1" a="1"/>
  <c r="AH57" i="1" s="1"/>
  <c r="S7" i="376"/>
  <c r="S6" i="376"/>
  <c r="S5" i="376"/>
  <c r="S4" i="376"/>
  <c r="S3" i="376"/>
  <c r="S2" i="376"/>
  <c r="S7" i="375"/>
  <c r="S6" i="375"/>
  <c r="S5" i="375"/>
  <c r="S4" i="375"/>
  <c r="S3" i="375"/>
  <c r="S2" i="375"/>
  <c r="AH45" i="1" s="1" a="1"/>
  <c r="AH45" i="1" s="1"/>
  <c r="S7" i="374"/>
  <c r="S6" i="374"/>
  <c r="S5" i="374"/>
  <c r="S4" i="374"/>
  <c r="S3" i="374"/>
  <c r="S2" i="374"/>
  <c r="AH39" i="1" s="1" a="1"/>
  <c r="AH39" i="1" s="1"/>
  <c r="S7" i="373"/>
  <c r="S6" i="373"/>
  <c r="S5" i="373"/>
  <c r="S4" i="373"/>
  <c r="S3" i="373"/>
  <c r="S2" i="373"/>
  <c r="S7" i="372"/>
  <c r="S6" i="372"/>
  <c r="S5" i="372"/>
  <c r="S4" i="372"/>
  <c r="S3" i="372"/>
  <c r="S2" i="372"/>
  <c r="S7" i="371"/>
  <c r="S6" i="371"/>
  <c r="S5" i="371"/>
  <c r="S4" i="371"/>
  <c r="S3" i="371"/>
  <c r="S2" i="371"/>
  <c r="S7" i="370"/>
  <c r="S6" i="370"/>
  <c r="S5" i="370"/>
  <c r="S4" i="370"/>
  <c r="S3" i="370"/>
  <c r="S2" i="370"/>
  <c r="S7" i="369"/>
  <c r="S6" i="369"/>
  <c r="S5" i="369"/>
  <c r="S4" i="369"/>
  <c r="S3" i="369"/>
  <c r="S2" i="369"/>
  <c r="AH9" i="1" s="1" a="1"/>
  <c r="AH9" i="1" s="1"/>
  <c r="S7" i="368"/>
  <c r="S6" i="368"/>
  <c r="S5" i="368"/>
  <c r="S4" i="368"/>
  <c r="S3" i="368"/>
  <c r="S2" i="368"/>
  <c r="S7" i="367"/>
  <c r="S6" i="367"/>
  <c r="S5" i="367"/>
  <c r="S4" i="367"/>
  <c r="S3" i="367"/>
  <c r="S2" i="367"/>
  <c r="AE87" i="1" s="1" a="1"/>
  <c r="AE87" i="1" s="1"/>
  <c r="S7" i="366"/>
  <c r="S6" i="366"/>
  <c r="S5" i="366"/>
  <c r="S4" i="366"/>
  <c r="S3" i="366"/>
  <c r="S2" i="366"/>
  <c r="AE81" i="1" s="1" a="1"/>
  <c r="AE81" i="1" s="1"/>
  <c r="S7" i="365"/>
  <c r="S6" i="365"/>
  <c r="S5" i="365"/>
  <c r="S4" i="365"/>
  <c r="S3" i="365"/>
  <c r="S2" i="365"/>
  <c r="S7" i="364"/>
  <c r="S6" i="364"/>
  <c r="S5" i="364"/>
  <c r="S4" i="364"/>
  <c r="S3" i="364"/>
  <c r="S2" i="364"/>
  <c r="S7" i="363"/>
  <c r="S6" i="363"/>
  <c r="S5" i="363"/>
  <c r="S4" i="363"/>
  <c r="S3" i="363"/>
  <c r="S2" i="363"/>
  <c r="S7" i="362"/>
  <c r="S6" i="362"/>
  <c r="S5" i="362"/>
  <c r="S4" i="362"/>
  <c r="S3" i="362"/>
  <c r="S2" i="362"/>
  <c r="S7" i="361"/>
  <c r="S6" i="361"/>
  <c r="S5" i="361"/>
  <c r="S4" i="361"/>
  <c r="S3" i="361"/>
  <c r="S2" i="361"/>
  <c r="AE51" i="1" s="1" a="1"/>
  <c r="AE51" i="1" s="1"/>
  <c r="S7" i="360"/>
  <c r="S6" i="360"/>
  <c r="S5" i="360"/>
  <c r="S4" i="360"/>
  <c r="S3" i="360"/>
  <c r="S2" i="360"/>
  <c r="S7" i="359"/>
  <c r="S6" i="359"/>
  <c r="S5" i="359"/>
  <c r="S4" i="359"/>
  <c r="S3" i="359"/>
  <c r="S2" i="359"/>
  <c r="AE39" i="1" s="1" a="1"/>
  <c r="AE39" i="1" s="1"/>
  <c r="S7" i="358"/>
  <c r="S6" i="358"/>
  <c r="S5" i="358"/>
  <c r="S4" i="358"/>
  <c r="S3" i="358"/>
  <c r="S2" i="358"/>
  <c r="AE33" i="1" s="1" a="1"/>
  <c r="AE33" i="1" s="1"/>
  <c r="S7" i="357"/>
  <c r="S6" i="357"/>
  <c r="S5" i="357"/>
  <c r="S4" i="357"/>
  <c r="S3" i="357"/>
  <c r="S2" i="357"/>
  <c r="S7" i="356"/>
  <c r="S6" i="356"/>
  <c r="S5" i="356"/>
  <c r="S4" i="356"/>
  <c r="S3" i="356"/>
  <c r="S2" i="356"/>
  <c r="S7" i="355"/>
  <c r="S6" i="355"/>
  <c r="S5" i="355"/>
  <c r="S4" i="355"/>
  <c r="S3" i="355"/>
  <c r="S2" i="355"/>
  <c r="S7" i="354"/>
  <c r="S6" i="354"/>
  <c r="S5" i="354"/>
  <c r="S4" i="354"/>
  <c r="S3" i="354"/>
  <c r="S2" i="354"/>
  <c r="S7" i="353"/>
  <c r="S6" i="353"/>
  <c r="S5" i="353"/>
  <c r="S4" i="353"/>
  <c r="S3" i="353"/>
  <c r="S2" i="353"/>
  <c r="AE3" i="1" s="1" a="1"/>
  <c r="AE3" i="1" s="1"/>
  <c r="S7" i="352"/>
  <c r="S6" i="352"/>
  <c r="S5" i="352"/>
  <c r="S4" i="352"/>
  <c r="S3" i="352"/>
  <c r="S2" i="352"/>
  <c r="S7" i="351"/>
  <c r="S6" i="351"/>
  <c r="S5" i="351"/>
  <c r="S4" i="351"/>
  <c r="S3" i="351"/>
  <c r="S2" i="351"/>
  <c r="AB81" i="1" s="1" a="1"/>
  <c r="AB81" i="1" s="1"/>
  <c r="S7" i="350"/>
  <c r="S6" i="350"/>
  <c r="S5" i="350"/>
  <c r="S4" i="350"/>
  <c r="S3" i="350"/>
  <c r="S2" i="350"/>
  <c r="AB75" i="1" s="1" a="1"/>
  <c r="AB75" i="1" s="1"/>
  <c r="S7" i="349"/>
  <c r="S6" i="349"/>
  <c r="S5" i="349"/>
  <c r="S4" i="349"/>
  <c r="S3" i="349"/>
  <c r="S2" i="349"/>
  <c r="S7" i="348"/>
  <c r="S6" i="348"/>
  <c r="S5" i="348"/>
  <c r="S4" i="348"/>
  <c r="S3" i="348"/>
  <c r="S2" i="348"/>
  <c r="S7" i="347"/>
  <c r="S6" i="347"/>
  <c r="S5" i="347"/>
  <c r="S4" i="347"/>
  <c r="S3" i="347"/>
  <c r="S2" i="347"/>
  <c r="S7" i="346"/>
  <c r="S6" i="346"/>
  <c r="S5" i="346"/>
  <c r="S4" i="346"/>
  <c r="S3" i="346"/>
  <c r="S2" i="346"/>
  <c r="S7" i="345"/>
  <c r="S6" i="345"/>
  <c r="S5" i="345"/>
  <c r="S4" i="345"/>
  <c r="S3" i="345"/>
  <c r="S2" i="345"/>
  <c r="AB45" i="1" s="1" a="1"/>
  <c r="AB45" i="1" s="1"/>
  <c r="S7" i="344"/>
  <c r="S6" i="344"/>
  <c r="S5" i="344"/>
  <c r="S4" i="344"/>
  <c r="S3" i="344"/>
  <c r="S2" i="344"/>
  <c r="S7" i="343"/>
  <c r="S6" i="343"/>
  <c r="S5" i="343"/>
  <c r="S4" i="343"/>
  <c r="S3" i="343"/>
  <c r="S2" i="343"/>
  <c r="AB33" i="1" s="1" a="1"/>
  <c r="AB33" i="1" s="1"/>
  <c r="S7" i="342"/>
  <c r="S6" i="342"/>
  <c r="S5" i="342"/>
  <c r="S4" i="342"/>
  <c r="S3" i="342"/>
  <c r="S2" i="342"/>
  <c r="AB27" i="1" s="1" a="1"/>
  <c r="AB27" i="1" s="1"/>
  <c r="S7" i="341"/>
  <c r="S6" i="341"/>
  <c r="S5" i="341"/>
  <c r="S4" i="341"/>
  <c r="S3" i="341"/>
  <c r="S2" i="341"/>
  <c r="S7" i="340"/>
  <c r="S6" i="340"/>
  <c r="S5" i="340"/>
  <c r="S4" i="340"/>
  <c r="S3" i="340"/>
  <c r="S2" i="340"/>
  <c r="S7" i="339"/>
  <c r="S6" i="339"/>
  <c r="S5" i="339"/>
  <c r="S4" i="339"/>
  <c r="S3" i="339"/>
  <c r="S2" i="339"/>
  <c r="S7" i="338"/>
  <c r="S6" i="338"/>
  <c r="S5" i="338"/>
  <c r="S4" i="338"/>
  <c r="S3" i="338"/>
  <c r="S2" i="338"/>
  <c r="S7" i="337"/>
  <c r="S6" i="337"/>
  <c r="S5" i="337"/>
  <c r="S4" i="337"/>
  <c r="S3" i="337"/>
  <c r="S2" i="337"/>
  <c r="Y87" i="1" s="1" a="1"/>
  <c r="Y87" i="1" s="1"/>
  <c r="S7" i="336"/>
  <c r="S6" i="336"/>
  <c r="S5" i="336"/>
  <c r="S4" i="336"/>
  <c r="S3" i="336"/>
  <c r="S2" i="336"/>
  <c r="S7" i="335"/>
  <c r="S6" i="335"/>
  <c r="S5" i="335"/>
  <c r="S4" i="335"/>
  <c r="S3" i="335"/>
  <c r="S2" i="335"/>
  <c r="Y75" i="1" s="1" a="1"/>
  <c r="Y75" i="1" s="1"/>
  <c r="S7" i="334"/>
  <c r="S6" i="334"/>
  <c r="S5" i="334"/>
  <c r="S4" i="334"/>
  <c r="S3" i="334"/>
  <c r="S2" i="334"/>
  <c r="Y69" i="1" s="1" a="1"/>
  <c r="Y69" i="1" s="1"/>
  <c r="S7" i="333"/>
  <c r="S6" i="333"/>
  <c r="S5" i="333"/>
  <c r="S4" i="333"/>
  <c r="S3" i="333"/>
  <c r="S2" i="333"/>
  <c r="S7" i="332"/>
  <c r="S6" i="332"/>
  <c r="S5" i="332"/>
  <c r="S4" i="332"/>
  <c r="S3" i="332"/>
  <c r="S2" i="332"/>
  <c r="S7" i="331"/>
  <c r="S6" i="331"/>
  <c r="S5" i="331"/>
  <c r="S4" i="331"/>
  <c r="S3" i="331"/>
  <c r="S2" i="331"/>
  <c r="S7" i="330"/>
  <c r="S6" i="330"/>
  <c r="S5" i="330"/>
  <c r="S4" i="330"/>
  <c r="S3" i="330"/>
  <c r="S2" i="330"/>
  <c r="S7" i="329"/>
  <c r="S6" i="329"/>
  <c r="S5" i="329"/>
  <c r="S4" i="329"/>
  <c r="S3" i="329"/>
  <c r="S2" i="329"/>
  <c r="Y39" i="1" s="1" a="1"/>
  <c r="Y39" i="1" s="1"/>
  <c r="S7" i="328"/>
  <c r="S6" i="328"/>
  <c r="S5" i="328"/>
  <c r="S4" i="328"/>
  <c r="S3" i="328"/>
  <c r="S2" i="328"/>
  <c r="S7" i="327"/>
  <c r="S6" i="327"/>
  <c r="S5" i="327"/>
  <c r="S4" i="327"/>
  <c r="S3" i="327"/>
  <c r="S2" i="327"/>
  <c r="Y27" i="1" s="1" a="1"/>
  <c r="Y27" i="1" s="1"/>
  <c r="S7" i="326"/>
  <c r="S6" i="326"/>
  <c r="S5" i="326"/>
  <c r="S4" i="326"/>
  <c r="S3" i="326"/>
  <c r="S2" i="326"/>
  <c r="Y21" i="1" s="1" a="1"/>
  <c r="Y21" i="1" s="1"/>
  <c r="S7" i="325"/>
  <c r="S6" i="325"/>
  <c r="S5" i="325"/>
  <c r="S4" i="325"/>
  <c r="S3" i="325"/>
  <c r="S2" i="325"/>
  <c r="S7" i="324"/>
  <c r="S6" i="324"/>
  <c r="S5" i="324"/>
  <c r="S4" i="324"/>
  <c r="S3" i="324"/>
  <c r="S2" i="324"/>
  <c r="S7" i="323"/>
  <c r="S6" i="323"/>
  <c r="S5" i="323"/>
  <c r="S4" i="323"/>
  <c r="S3" i="323"/>
  <c r="S2" i="323"/>
  <c r="S7" i="322"/>
  <c r="S6" i="322"/>
  <c r="S5" i="322"/>
  <c r="S4" i="322"/>
  <c r="S3" i="322"/>
  <c r="S2" i="322"/>
  <c r="S7" i="321"/>
  <c r="S6" i="321"/>
  <c r="S5" i="321"/>
  <c r="S4" i="321"/>
  <c r="S3" i="321"/>
  <c r="S2" i="321"/>
  <c r="V81" i="1" s="1" a="1"/>
  <c r="V81" i="1" s="1"/>
  <c r="S7" i="320"/>
  <c r="S6" i="320"/>
  <c r="S5" i="320"/>
  <c r="S4" i="320"/>
  <c r="S3" i="320"/>
  <c r="S2" i="320"/>
  <c r="S7" i="319"/>
  <c r="S6" i="319"/>
  <c r="S5" i="319"/>
  <c r="S4" i="319"/>
  <c r="S3" i="319"/>
  <c r="S2" i="319"/>
  <c r="S7" i="318"/>
  <c r="S6" i="318"/>
  <c r="S5" i="318"/>
  <c r="S4" i="318"/>
  <c r="S3" i="318"/>
  <c r="S2" i="318"/>
  <c r="V63" i="1" s="1" a="1"/>
  <c r="V63" i="1" s="1"/>
  <c r="S7" i="317"/>
  <c r="S6" i="317"/>
  <c r="S5" i="317"/>
  <c r="S4" i="317"/>
  <c r="S3" i="317"/>
  <c r="S2" i="317"/>
  <c r="S7" i="316"/>
  <c r="S6" i="316"/>
  <c r="S5" i="316"/>
  <c r="S4" i="316"/>
  <c r="S3" i="316"/>
  <c r="S2" i="316"/>
  <c r="S7" i="315"/>
  <c r="S6" i="315"/>
  <c r="S5" i="315"/>
  <c r="S4" i="315"/>
  <c r="S3" i="315"/>
  <c r="S2" i="315"/>
  <c r="S7" i="314"/>
  <c r="S6" i="314"/>
  <c r="S5" i="314"/>
  <c r="S4" i="314"/>
  <c r="S3" i="314"/>
  <c r="S2" i="314"/>
  <c r="S7" i="313"/>
  <c r="S6" i="313"/>
  <c r="S5" i="313"/>
  <c r="S4" i="313"/>
  <c r="S3" i="313"/>
  <c r="S2" i="313"/>
  <c r="V33" i="1" s="1" a="1"/>
  <c r="V33" i="1" s="1"/>
  <c r="S7" i="312"/>
  <c r="S6" i="312"/>
  <c r="S5" i="312"/>
  <c r="S4" i="312"/>
  <c r="S3" i="312"/>
  <c r="S2" i="312"/>
  <c r="S7" i="311"/>
  <c r="S6" i="311"/>
  <c r="S5" i="311"/>
  <c r="S4" i="311"/>
  <c r="S3" i="311"/>
  <c r="S2" i="311"/>
  <c r="V21" i="1" s="1" a="1"/>
  <c r="V21" i="1" s="1"/>
  <c r="S7" i="310"/>
  <c r="S6" i="310"/>
  <c r="S5" i="310"/>
  <c r="S4" i="310"/>
  <c r="S3" i="310"/>
  <c r="S2" i="310"/>
  <c r="V15" i="1" s="1" a="1"/>
  <c r="V15" i="1" s="1"/>
  <c r="S7" i="309"/>
  <c r="S6" i="309"/>
  <c r="S5" i="309"/>
  <c r="S4" i="309"/>
  <c r="S3" i="309"/>
  <c r="S2" i="309"/>
  <c r="S7" i="308"/>
  <c r="S6" i="308"/>
  <c r="S5" i="308"/>
  <c r="S4" i="308"/>
  <c r="S3" i="308"/>
  <c r="S2" i="308"/>
  <c r="S7" i="307"/>
  <c r="S6" i="307"/>
  <c r="S5" i="307"/>
  <c r="S4" i="307"/>
  <c r="S3" i="307"/>
  <c r="S2" i="307"/>
  <c r="S7" i="306"/>
  <c r="S6" i="306"/>
  <c r="S5" i="306"/>
  <c r="S4" i="306"/>
  <c r="S3" i="306"/>
  <c r="S2" i="306"/>
  <c r="S7" i="305"/>
  <c r="S6" i="305"/>
  <c r="S5" i="305"/>
  <c r="S4" i="305"/>
  <c r="S3" i="305"/>
  <c r="S2" i="305"/>
  <c r="S75" i="1" s="1" a="1"/>
  <c r="S75" i="1" s="1"/>
  <c r="S7" i="304"/>
  <c r="S6" i="304"/>
  <c r="S5" i="304"/>
  <c r="S4" i="304"/>
  <c r="S3" i="304"/>
  <c r="S2" i="304"/>
  <c r="S7" i="303"/>
  <c r="S6" i="303"/>
  <c r="S5" i="303"/>
  <c r="S4" i="303"/>
  <c r="S3" i="303"/>
  <c r="S2" i="303"/>
  <c r="S63" i="1" s="1" a="1"/>
  <c r="S63" i="1" s="1"/>
  <c r="S7" i="302"/>
  <c r="S6" i="302"/>
  <c r="S5" i="302"/>
  <c r="S4" i="302"/>
  <c r="S3" i="302"/>
  <c r="S2" i="302"/>
  <c r="S57" i="1" s="1" a="1"/>
  <c r="S57" i="1" s="1"/>
  <c r="S7" i="301"/>
  <c r="S6" i="301"/>
  <c r="S5" i="301"/>
  <c r="S4" i="301"/>
  <c r="S3" i="301"/>
  <c r="S2" i="301"/>
  <c r="S7" i="300"/>
  <c r="S6" i="300"/>
  <c r="S5" i="300"/>
  <c r="S4" i="300"/>
  <c r="S3" i="300"/>
  <c r="S2" i="300"/>
  <c r="S7" i="299"/>
  <c r="S6" i="299"/>
  <c r="S5" i="299"/>
  <c r="S4" i="299"/>
  <c r="S3" i="299"/>
  <c r="S2" i="299"/>
  <c r="S7" i="298"/>
  <c r="S6" i="298"/>
  <c r="S5" i="298"/>
  <c r="S4" i="298"/>
  <c r="S3" i="298"/>
  <c r="S2" i="298"/>
  <c r="S33" i="1" s="1" a="1"/>
  <c r="S33" i="1" s="1"/>
  <c r="S7" i="297"/>
  <c r="S6" i="297"/>
  <c r="S5" i="297"/>
  <c r="S4" i="297"/>
  <c r="S3" i="297"/>
  <c r="S2" i="297"/>
  <c r="S27" i="1" s="1" a="1"/>
  <c r="S27" i="1" s="1"/>
  <c r="S7" i="296"/>
  <c r="S6" i="296"/>
  <c r="S5" i="296"/>
  <c r="S4" i="296"/>
  <c r="S3" i="296"/>
  <c r="S2" i="296"/>
  <c r="S7" i="295"/>
  <c r="S6" i="295"/>
  <c r="S5" i="295"/>
  <c r="S4" i="295"/>
  <c r="S3" i="295"/>
  <c r="S2" i="295"/>
  <c r="S15" i="1" s="1" a="1"/>
  <c r="S15" i="1" s="1"/>
  <c r="S7" i="294"/>
  <c r="S6" i="294"/>
  <c r="S5" i="294"/>
  <c r="S4" i="294"/>
  <c r="S3" i="294"/>
  <c r="S2" i="294"/>
  <c r="S9" i="1" s="1" a="1"/>
  <c r="S9" i="1" s="1"/>
  <c r="S7" i="293"/>
  <c r="S6" i="293"/>
  <c r="S5" i="293"/>
  <c r="S4" i="293"/>
  <c r="S3" i="293"/>
  <c r="S2" i="293"/>
  <c r="S7" i="292"/>
  <c r="S6" i="292"/>
  <c r="S5" i="292"/>
  <c r="S4" i="292"/>
  <c r="S3" i="292"/>
  <c r="S2" i="292"/>
  <c r="S7" i="291"/>
  <c r="S6" i="291"/>
  <c r="S5" i="291"/>
  <c r="S4" i="291"/>
  <c r="S3" i="291"/>
  <c r="S2" i="291"/>
  <c r="S7" i="290"/>
  <c r="S6" i="290"/>
  <c r="S5" i="290"/>
  <c r="S4" i="290"/>
  <c r="S3" i="290"/>
  <c r="S2" i="290"/>
  <c r="P75" i="1" s="1" a="1"/>
  <c r="P75" i="1" s="1"/>
  <c r="S7" i="289"/>
  <c r="S6" i="289"/>
  <c r="S5" i="289"/>
  <c r="S4" i="289"/>
  <c r="S3" i="289"/>
  <c r="S2" i="289"/>
  <c r="P69" i="1" s="1" a="1"/>
  <c r="P69" i="1" s="1"/>
  <c r="S7" i="288"/>
  <c r="S6" i="288"/>
  <c r="S5" i="288"/>
  <c r="S4" i="288"/>
  <c r="S3" i="288"/>
  <c r="S2" i="288"/>
  <c r="S7" i="287"/>
  <c r="S6" i="287"/>
  <c r="S5" i="287"/>
  <c r="S4" i="287"/>
  <c r="S3" i="287"/>
  <c r="S2" i="287"/>
  <c r="P57" i="1" s="1" a="1"/>
  <c r="P57" i="1" s="1"/>
  <c r="S7" i="286"/>
  <c r="S6" i="286"/>
  <c r="S5" i="286"/>
  <c r="S4" i="286"/>
  <c r="S3" i="286"/>
  <c r="S2" i="286"/>
  <c r="P51" i="1" s="1" a="1"/>
  <c r="P51" i="1" s="1"/>
  <c r="S7" i="285"/>
  <c r="S6" i="285"/>
  <c r="S5" i="285"/>
  <c r="S4" i="285"/>
  <c r="S3" i="285"/>
  <c r="S2" i="285"/>
  <c r="S7" i="284"/>
  <c r="S6" i="284"/>
  <c r="S5" i="284"/>
  <c r="S4" i="284"/>
  <c r="S3" i="284"/>
  <c r="S2" i="284"/>
  <c r="S7" i="283"/>
  <c r="S6" i="283"/>
  <c r="S5" i="283"/>
  <c r="S4" i="283"/>
  <c r="S3" i="283"/>
  <c r="S2" i="283"/>
  <c r="S7" i="282"/>
  <c r="S6" i="282"/>
  <c r="S5" i="282"/>
  <c r="S4" i="282"/>
  <c r="S3" i="282"/>
  <c r="S2" i="282"/>
  <c r="P27" i="1" s="1" a="1"/>
  <c r="P27" i="1" s="1"/>
  <c r="S7" i="281"/>
  <c r="S6" i="281"/>
  <c r="S5" i="281"/>
  <c r="S4" i="281"/>
  <c r="S3" i="281"/>
  <c r="S2" i="281"/>
  <c r="P21" i="1" s="1" a="1"/>
  <c r="P21" i="1" s="1"/>
  <c r="S7" i="280"/>
  <c r="S6" i="280"/>
  <c r="S5" i="280"/>
  <c r="S4" i="280"/>
  <c r="S3" i="280"/>
  <c r="S2" i="280"/>
  <c r="S7" i="279"/>
  <c r="S6" i="279"/>
  <c r="S5" i="279"/>
  <c r="S4" i="279"/>
  <c r="S3" i="279"/>
  <c r="S2" i="279"/>
  <c r="P9" i="1" s="1" a="1"/>
  <c r="P9" i="1" s="1"/>
  <c r="S7" i="278"/>
  <c r="S6" i="278"/>
  <c r="S5" i="278"/>
  <c r="S4" i="278"/>
  <c r="S3" i="278"/>
  <c r="S2" i="278"/>
  <c r="P3" i="1" s="1" a="1"/>
  <c r="P3" i="1" s="1"/>
  <c r="S7" i="277"/>
  <c r="S6" i="277"/>
  <c r="S5" i="277"/>
  <c r="S4" i="277"/>
  <c r="S3" i="277"/>
  <c r="S2" i="277"/>
  <c r="S7" i="276"/>
  <c r="S6" i="276"/>
  <c r="S5" i="276"/>
  <c r="S4" i="276"/>
  <c r="S3" i="276"/>
  <c r="S2" i="276"/>
  <c r="S7" i="275"/>
  <c r="S6" i="275"/>
  <c r="S5" i="275"/>
  <c r="S4" i="275"/>
  <c r="S3" i="275"/>
  <c r="S2" i="275"/>
  <c r="S7" i="274"/>
  <c r="S6" i="274"/>
  <c r="S5" i="274"/>
  <c r="S4" i="274"/>
  <c r="S3" i="274"/>
  <c r="S2" i="274"/>
  <c r="S7" i="273"/>
  <c r="S6" i="273"/>
  <c r="S5" i="273"/>
  <c r="S4" i="273"/>
  <c r="S3" i="273"/>
  <c r="S2" i="273"/>
  <c r="S7" i="272"/>
  <c r="S6" i="272"/>
  <c r="S5" i="272"/>
  <c r="S4" i="272"/>
  <c r="S3" i="272"/>
  <c r="S2" i="272"/>
  <c r="S7" i="271"/>
  <c r="S6" i="271"/>
  <c r="S5" i="271"/>
  <c r="S4" i="271"/>
  <c r="S3" i="271"/>
  <c r="S2" i="271"/>
  <c r="S7" i="270"/>
  <c r="S6" i="270"/>
  <c r="S5" i="270"/>
  <c r="S4" i="270"/>
  <c r="S3" i="270"/>
  <c r="S2" i="270"/>
  <c r="S7" i="269"/>
  <c r="S6" i="269"/>
  <c r="S5" i="269"/>
  <c r="S4" i="269"/>
  <c r="S3" i="269"/>
  <c r="S2" i="269"/>
  <c r="S7" i="268"/>
  <c r="S6" i="268"/>
  <c r="S5" i="268"/>
  <c r="S4" i="268"/>
  <c r="S3" i="268"/>
  <c r="S2" i="268"/>
  <c r="S7" i="267"/>
  <c r="S6" i="267"/>
  <c r="S5" i="267"/>
  <c r="S4" i="267"/>
  <c r="S3" i="267"/>
  <c r="S2" i="267"/>
  <c r="S7" i="266"/>
  <c r="S6" i="266"/>
  <c r="S5" i="266"/>
  <c r="S4" i="266"/>
  <c r="S3" i="266"/>
  <c r="S2" i="266"/>
  <c r="S7" i="265"/>
  <c r="S6" i="265"/>
  <c r="S5" i="265"/>
  <c r="S4" i="265"/>
  <c r="S3" i="265"/>
  <c r="S2" i="265"/>
  <c r="S7" i="264"/>
  <c r="S6" i="264"/>
  <c r="S5" i="264"/>
  <c r="S4" i="264"/>
  <c r="S3" i="264"/>
  <c r="S2" i="264"/>
  <c r="S7" i="263"/>
  <c r="S6" i="263"/>
  <c r="S5" i="263"/>
  <c r="S4" i="263"/>
  <c r="S3" i="263"/>
  <c r="S2" i="263"/>
  <c r="S7" i="262"/>
  <c r="S6" i="262"/>
  <c r="S5" i="262"/>
  <c r="S4" i="262"/>
  <c r="S3" i="262"/>
  <c r="S2" i="262"/>
  <c r="S7" i="261"/>
  <c r="S6" i="261"/>
  <c r="S5" i="261"/>
  <c r="S4" i="261"/>
  <c r="S3" i="261"/>
  <c r="S2" i="261"/>
  <c r="S7" i="260"/>
  <c r="S6" i="260"/>
  <c r="S5" i="260"/>
  <c r="S4" i="260"/>
  <c r="S3" i="260"/>
  <c r="S2" i="260"/>
  <c r="S7" i="259"/>
  <c r="S6" i="259"/>
  <c r="S5" i="259"/>
  <c r="S4" i="259"/>
  <c r="S3" i="259"/>
  <c r="S2" i="259"/>
  <c r="S7" i="258"/>
  <c r="S6" i="258"/>
  <c r="S5" i="258"/>
  <c r="S4" i="258"/>
  <c r="S3" i="258"/>
  <c r="S2" i="258"/>
  <c r="S7" i="257"/>
  <c r="S6" i="257"/>
  <c r="S5" i="257"/>
  <c r="S4" i="257"/>
  <c r="S3" i="257"/>
  <c r="S2" i="257"/>
  <c r="S7" i="256"/>
  <c r="S6" i="256"/>
  <c r="S5" i="256"/>
  <c r="S4" i="256"/>
  <c r="S3" i="256"/>
  <c r="S2" i="256"/>
  <c r="S7" i="255"/>
  <c r="S6" i="255"/>
  <c r="S5" i="255"/>
  <c r="S4" i="255"/>
  <c r="S3" i="255"/>
  <c r="S2" i="255"/>
  <c r="S7" i="254"/>
  <c r="S6" i="254"/>
  <c r="S5" i="254"/>
  <c r="S4" i="254"/>
  <c r="S3" i="254"/>
  <c r="S2" i="254"/>
  <c r="S7" i="253"/>
  <c r="S6" i="253"/>
  <c r="S5" i="253"/>
  <c r="S4" i="253"/>
  <c r="S3" i="253"/>
  <c r="S2" i="253"/>
  <c r="S7" i="252"/>
  <c r="S6" i="252"/>
  <c r="S5" i="252"/>
  <c r="S4" i="252"/>
  <c r="S3" i="252"/>
  <c r="S2" i="252"/>
  <c r="S7" i="251"/>
  <c r="S6" i="251"/>
  <c r="S5" i="251"/>
  <c r="S4" i="251"/>
  <c r="S3" i="251"/>
  <c r="S2" i="251"/>
  <c r="S7" i="250"/>
  <c r="S6" i="250"/>
  <c r="S5" i="250"/>
  <c r="S4" i="250"/>
  <c r="S3" i="250"/>
  <c r="S2" i="250"/>
  <c r="S7" i="249"/>
  <c r="S6" i="249"/>
  <c r="S5" i="249"/>
  <c r="S4" i="249"/>
  <c r="S3" i="249"/>
  <c r="S2" i="249"/>
  <c r="S7" i="248"/>
  <c r="S6" i="248"/>
  <c r="S5" i="248"/>
  <c r="S4" i="248"/>
  <c r="S3" i="248"/>
  <c r="S2" i="248"/>
  <c r="S7" i="247"/>
  <c r="S6" i="247"/>
  <c r="S5" i="247"/>
  <c r="S4" i="247"/>
  <c r="S3" i="247"/>
  <c r="S2" i="247"/>
  <c r="S7" i="246"/>
  <c r="S6" i="246"/>
  <c r="S5" i="246"/>
  <c r="S4" i="246"/>
  <c r="S3" i="246"/>
  <c r="S2" i="246"/>
  <c r="S7" i="245"/>
  <c r="S6" i="245"/>
  <c r="S5" i="245"/>
  <c r="S4" i="245"/>
  <c r="S3" i="245"/>
  <c r="S2" i="245"/>
  <c r="S7" i="244"/>
  <c r="S6" i="244"/>
  <c r="S5" i="244"/>
  <c r="S4" i="244"/>
  <c r="S3" i="244"/>
  <c r="S2" i="244"/>
  <c r="S7" i="243"/>
  <c r="S6" i="243"/>
  <c r="S5" i="243"/>
  <c r="S4" i="243"/>
  <c r="S3" i="243"/>
  <c r="S2" i="243"/>
  <c r="S7" i="242"/>
  <c r="S6" i="242"/>
  <c r="S5" i="242"/>
  <c r="S4" i="242"/>
  <c r="S3" i="242"/>
  <c r="S2" i="242"/>
  <c r="S7" i="241"/>
  <c r="S6" i="241"/>
  <c r="S5" i="241"/>
  <c r="S4" i="241"/>
  <c r="S3" i="241"/>
  <c r="S2" i="241"/>
  <c r="S7" i="240"/>
  <c r="S6" i="240"/>
  <c r="S5" i="240"/>
  <c r="S4" i="240"/>
  <c r="S3" i="240"/>
  <c r="S2" i="240"/>
  <c r="S7" i="239"/>
  <c r="S6" i="239"/>
  <c r="S5" i="239"/>
  <c r="S4" i="239"/>
  <c r="S3" i="239"/>
  <c r="S2" i="239"/>
  <c r="S7" i="238"/>
  <c r="S6" i="238"/>
  <c r="S5" i="238"/>
  <c r="S4" i="238"/>
  <c r="S3" i="238"/>
  <c r="S2" i="238"/>
  <c r="S7" i="237"/>
  <c r="S6" i="237"/>
  <c r="S5" i="237"/>
  <c r="S4" i="237"/>
  <c r="S3" i="237"/>
  <c r="S2" i="237"/>
  <c r="S7" i="236"/>
  <c r="S6" i="236"/>
  <c r="S5" i="236"/>
  <c r="S4" i="236"/>
  <c r="S3" i="236"/>
  <c r="S2" i="236"/>
  <c r="S7" i="235"/>
  <c r="S6" i="235"/>
  <c r="S5" i="235"/>
  <c r="S4" i="235"/>
  <c r="S3" i="235"/>
  <c r="S2" i="235"/>
  <c r="S7" i="234"/>
  <c r="S6" i="234"/>
  <c r="S5" i="234"/>
  <c r="S4" i="234"/>
  <c r="S3" i="234"/>
  <c r="S2" i="234"/>
  <c r="S7" i="233"/>
  <c r="S6" i="233"/>
  <c r="S5" i="233"/>
  <c r="S4" i="233"/>
  <c r="S3" i="233"/>
  <c r="S2" i="233"/>
  <c r="S7" i="232"/>
  <c r="S6" i="232"/>
  <c r="S5" i="232"/>
  <c r="S4" i="232"/>
  <c r="S3" i="232"/>
  <c r="S2" i="232"/>
  <c r="S7" i="231"/>
  <c r="S6" i="231"/>
  <c r="S5" i="231"/>
  <c r="S4" i="231"/>
  <c r="S3" i="231"/>
  <c r="S2" i="231"/>
  <c r="S7" i="230"/>
  <c r="S6" i="230"/>
  <c r="S5" i="230"/>
  <c r="S4" i="230"/>
  <c r="S3" i="230"/>
  <c r="S2" i="230"/>
  <c r="S7" i="229"/>
  <c r="S6" i="229"/>
  <c r="S5" i="229"/>
  <c r="S4" i="229"/>
  <c r="S3" i="229"/>
  <c r="S2" i="229"/>
  <c r="S7" i="228"/>
  <c r="S6" i="228"/>
  <c r="S5" i="228"/>
  <c r="S4" i="228"/>
  <c r="S3" i="228"/>
  <c r="S2" i="228"/>
  <c r="S7" i="227"/>
  <c r="S6" i="227"/>
  <c r="S5" i="227"/>
  <c r="S4" i="227"/>
  <c r="S3" i="227"/>
  <c r="S2" i="227"/>
  <c r="S7" i="226"/>
  <c r="S6" i="226"/>
  <c r="S5" i="226"/>
  <c r="S4" i="226"/>
  <c r="S3" i="226"/>
  <c r="S2" i="226"/>
  <c r="S7" i="225"/>
  <c r="S6" i="225"/>
  <c r="S5" i="225"/>
  <c r="S4" i="225"/>
  <c r="S3" i="225"/>
  <c r="S2" i="225"/>
  <c r="S7" i="224"/>
  <c r="S6" i="224"/>
  <c r="S5" i="224"/>
  <c r="S4" i="224"/>
  <c r="S3" i="224"/>
  <c r="S2" i="224"/>
  <c r="S7" i="223"/>
  <c r="S6" i="223"/>
  <c r="S5" i="223"/>
  <c r="S4" i="223"/>
  <c r="S3" i="223"/>
  <c r="S2" i="223"/>
  <c r="S7" i="222"/>
  <c r="S6" i="222"/>
  <c r="S5" i="222"/>
  <c r="S4" i="222"/>
  <c r="S3" i="222"/>
  <c r="S2" i="222"/>
  <c r="S7" i="221"/>
  <c r="S6" i="221"/>
  <c r="S5" i="221"/>
  <c r="S4" i="221"/>
  <c r="S3" i="221"/>
  <c r="S2" i="221"/>
  <c r="S7" i="220"/>
  <c r="S6" i="220"/>
  <c r="S5" i="220"/>
  <c r="S4" i="220"/>
  <c r="S3" i="220"/>
  <c r="S2" i="220"/>
  <c r="S7" i="219"/>
  <c r="S6" i="219"/>
  <c r="S5" i="219"/>
  <c r="S4" i="219"/>
  <c r="S3" i="219"/>
  <c r="S2" i="219"/>
  <c r="S7" i="218"/>
  <c r="S6" i="218"/>
  <c r="S5" i="218"/>
  <c r="S4" i="218"/>
  <c r="S3" i="218"/>
  <c r="S2" i="218"/>
  <c r="S7" i="217"/>
  <c r="S6" i="217"/>
  <c r="S5" i="217"/>
  <c r="S4" i="217"/>
  <c r="S3" i="217"/>
  <c r="S2" i="217"/>
  <c r="S7" i="216"/>
  <c r="S6" i="216"/>
  <c r="S5" i="216"/>
  <c r="S4" i="216"/>
  <c r="S3" i="216"/>
  <c r="S2" i="216"/>
  <c r="S7" i="215"/>
  <c r="S6" i="215"/>
  <c r="S5" i="215"/>
  <c r="S4" i="215"/>
  <c r="S3" i="215"/>
  <c r="S2" i="215"/>
  <c r="S7" i="214"/>
  <c r="S6" i="214"/>
  <c r="S5" i="214"/>
  <c r="S4" i="214"/>
  <c r="S3" i="214"/>
  <c r="S2" i="214"/>
  <c r="S7" i="213"/>
  <c r="S6" i="213"/>
  <c r="S5" i="213"/>
  <c r="S4" i="213"/>
  <c r="S3" i="213"/>
  <c r="S2" i="213"/>
  <c r="S7" i="212"/>
  <c r="S6" i="212"/>
  <c r="S5" i="212"/>
  <c r="S4" i="212"/>
  <c r="S3" i="212"/>
  <c r="S2" i="212"/>
  <c r="S7" i="211"/>
  <c r="S6" i="211"/>
  <c r="S5" i="211"/>
  <c r="S4" i="211"/>
  <c r="S3" i="211"/>
  <c r="S2" i="211"/>
  <c r="S7" i="210"/>
  <c r="S6" i="210"/>
  <c r="S5" i="210"/>
  <c r="S4" i="210"/>
  <c r="S3" i="210"/>
  <c r="S2" i="210"/>
  <c r="S7" i="209"/>
  <c r="S6" i="209"/>
  <c r="S5" i="209"/>
  <c r="S4" i="209"/>
  <c r="S3" i="209"/>
  <c r="S2" i="209"/>
  <c r="S7" i="208"/>
  <c r="S6" i="208"/>
  <c r="S5" i="208"/>
  <c r="S4" i="208"/>
  <c r="S3" i="208"/>
  <c r="S2" i="208"/>
  <c r="S7" i="207"/>
  <c r="S6" i="207"/>
  <c r="S5" i="207"/>
  <c r="S4" i="207"/>
  <c r="S3" i="207"/>
  <c r="S2" i="207"/>
  <c r="S7" i="206"/>
  <c r="S6" i="206"/>
  <c r="S5" i="206"/>
  <c r="S4" i="206"/>
  <c r="S3" i="206"/>
  <c r="S2" i="206"/>
  <c r="S7" i="205"/>
  <c r="S6" i="205"/>
  <c r="S5" i="205"/>
  <c r="S4" i="205"/>
  <c r="S3" i="205"/>
  <c r="S2" i="205"/>
  <c r="S7" i="204"/>
  <c r="S6" i="204"/>
  <c r="S5" i="204"/>
  <c r="S4" i="204"/>
  <c r="S3" i="204"/>
  <c r="S2" i="204"/>
  <c r="S7" i="203"/>
  <c r="S6" i="203"/>
  <c r="S5" i="203"/>
  <c r="S4" i="203"/>
  <c r="S3" i="203"/>
  <c r="S2" i="203"/>
  <c r="S7" i="202"/>
  <c r="S6" i="202"/>
  <c r="S5" i="202"/>
  <c r="S4" i="202"/>
  <c r="S3" i="202"/>
  <c r="S2" i="202"/>
  <c r="S7" i="201"/>
  <c r="S6" i="201"/>
  <c r="S5" i="201"/>
  <c r="S4" i="201"/>
  <c r="S3" i="201"/>
  <c r="S2" i="201"/>
  <c r="S7" i="200"/>
  <c r="S6" i="200"/>
  <c r="S5" i="200"/>
  <c r="S4" i="200"/>
  <c r="S3" i="200"/>
  <c r="S2" i="200"/>
  <c r="S7" i="199"/>
  <c r="S6" i="199"/>
  <c r="S5" i="199"/>
  <c r="S4" i="199"/>
  <c r="S3" i="199"/>
  <c r="S2" i="199"/>
  <c r="S7" i="198"/>
  <c r="S6" i="198"/>
  <c r="S5" i="198"/>
  <c r="S4" i="198"/>
  <c r="S3" i="198"/>
  <c r="S2" i="198"/>
  <c r="S7" i="197"/>
  <c r="S6" i="197"/>
  <c r="S5" i="197"/>
  <c r="S4" i="197"/>
  <c r="S3" i="197"/>
  <c r="S2" i="197"/>
  <c r="S7" i="196"/>
  <c r="S6" i="196"/>
  <c r="S5" i="196"/>
  <c r="S4" i="196"/>
  <c r="S3" i="196"/>
  <c r="S2" i="196"/>
  <c r="S7" i="195"/>
  <c r="S6" i="195"/>
  <c r="S5" i="195"/>
  <c r="S4" i="195"/>
  <c r="S3" i="195"/>
  <c r="S2" i="195"/>
  <c r="S7" i="194"/>
  <c r="S6" i="194"/>
  <c r="S5" i="194"/>
  <c r="S4" i="194"/>
  <c r="S3" i="194"/>
  <c r="S2" i="194"/>
  <c r="S7" i="193"/>
  <c r="S6" i="193"/>
  <c r="S5" i="193"/>
  <c r="S4" i="193"/>
  <c r="S3" i="193"/>
  <c r="S2" i="193"/>
  <c r="S7" i="192"/>
  <c r="S6" i="192"/>
  <c r="S5" i="192"/>
  <c r="S4" i="192"/>
  <c r="S3" i="192"/>
  <c r="S2" i="192"/>
  <c r="S7" i="191"/>
  <c r="S6" i="191"/>
  <c r="S5" i="191"/>
  <c r="S4" i="191"/>
  <c r="S3" i="191"/>
  <c r="S2" i="191"/>
  <c r="S7" i="190"/>
  <c r="S6" i="190"/>
  <c r="S5" i="190"/>
  <c r="S4" i="190"/>
  <c r="S3" i="190"/>
  <c r="S2" i="190"/>
  <c r="S7" i="189"/>
  <c r="S6" i="189"/>
  <c r="S5" i="189"/>
  <c r="S4" i="189"/>
  <c r="S3" i="189"/>
  <c r="S2" i="189"/>
  <c r="S7" i="188"/>
  <c r="S6" i="188"/>
  <c r="S5" i="188"/>
  <c r="S4" i="188"/>
  <c r="S3" i="188"/>
  <c r="S2" i="188"/>
  <c r="S7" i="187"/>
  <c r="S6" i="187"/>
  <c r="S5" i="187"/>
  <c r="S4" i="187"/>
  <c r="S3" i="187"/>
  <c r="S2" i="187"/>
  <c r="S7" i="186"/>
  <c r="S6" i="186"/>
  <c r="S5" i="186"/>
  <c r="S4" i="186"/>
  <c r="S3" i="186"/>
  <c r="S2" i="186"/>
  <c r="S7" i="185"/>
  <c r="S6" i="185"/>
  <c r="S5" i="185"/>
  <c r="S4" i="185"/>
  <c r="S3" i="185"/>
  <c r="S2" i="185"/>
  <c r="S7" i="184"/>
  <c r="S6" i="184"/>
  <c r="S5" i="184"/>
  <c r="S4" i="184"/>
  <c r="S3" i="184"/>
  <c r="S2" i="184"/>
  <c r="S7" i="183"/>
  <c r="S6" i="183"/>
  <c r="S5" i="183"/>
  <c r="S4" i="183"/>
  <c r="S3" i="183"/>
  <c r="S2" i="183"/>
  <c r="S7" i="182"/>
  <c r="S6" i="182"/>
  <c r="S5" i="182"/>
  <c r="S4" i="182"/>
  <c r="S3" i="182"/>
  <c r="S2" i="182"/>
  <c r="S7" i="181"/>
  <c r="S6" i="181"/>
  <c r="S5" i="181"/>
  <c r="S4" i="181"/>
  <c r="S3" i="181"/>
  <c r="S2" i="181"/>
  <c r="S7" i="180"/>
  <c r="S6" i="180"/>
  <c r="S5" i="180"/>
  <c r="S4" i="180"/>
  <c r="S3" i="180"/>
  <c r="S2" i="180"/>
  <c r="S7" i="179"/>
  <c r="S6" i="179"/>
  <c r="S5" i="179"/>
  <c r="S4" i="179"/>
  <c r="S3" i="179"/>
  <c r="S2" i="179"/>
  <c r="S7" i="178"/>
  <c r="S6" i="178"/>
  <c r="S5" i="178"/>
  <c r="S4" i="178"/>
  <c r="S3" i="178"/>
  <c r="S2" i="178"/>
  <c r="S7" i="177"/>
  <c r="S6" i="177"/>
  <c r="S5" i="177"/>
  <c r="S4" i="177"/>
  <c r="S3" i="177"/>
  <c r="S2" i="177"/>
  <c r="S7" i="176"/>
  <c r="S6" i="176"/>
  <c r="S5" i="176"/>
  <c r="S4" i="176"/>
  <c r="S3" i="176"/>
  <c r="S2" i="176"/>
  <c r="S7" i="175"/>
  <c r="S6" i="175"/>
  <c r="S5" i="175"/>
  <c r="S4" i="175"/>
  <c r="S3" i="175"/>
  <c r="S2" i="175"/>
  <c r="S7" i="174"/>
  <c r="S6" i="174"/>
  <c r="S5" i="174"/>
  <c r="S4" i="174"/>
  <c r="S3" i="174"/>
  <c r="S2" i="174"/>
  <c r="S7" i="173"/>
  <c r="S6" i="173"/>
  <c r="S5" i="173"/>
  <c r="S4" i="173"/>
  <c r="S3" i="173"/>
  <c r="S2" i="173"/>
  <c r="S7" i="172"/>
  <c r="S6" i="172"/>
  <c r="S5" i="172"/>
  <c r="S4" i="172"/>
  <c r="S3" i="172"/>
  <c r="S2" i="172"/>
  <c r="S7" i="171"/>
  <c r="S6" i="171"/>
  <c r="S5" i="171"/>
  <c r="S4" i="171"/>
  <c r="S3" i="171"/>
  <c r="S2" i="171"/>
  <c r="S7" i="170"/>
  <c r="S6" i="170"/>
  <c r="S5" i="170"/>
  <c r="S4" i="170"/>
  <c r="S3" i="170"/>
  <c r="S2" i="170"/>
  <c r="S7" i="169"/>
  <c r="S6" i="169"/>
  <c r="S5" i="169"/>
  <c r="S4" i="169"/>
  <c r="S3" i="169"/>
  <c r="S2" i="169"/>
  <c r="S7" i="168"/>
  <c r="S6" i="168"/>
  <c r="S5" i="168"/>
  <c r="S4" i="168"/>
  <c r="S3" i="168"/>
  <c r="S2" i="168"/>
  <c r="S7" i="167"/>
  <c r="S6" i="167"/>
  <c r="S5" i="167"/>
  <c r="S4" i="167"/>
  <c r="S3" i="167"/>
  <c r="S2" i="167"/>
  <c r="S7" i="166"/>
  <c r="S6" i="166"/>
  <c r="S5" i="166"/>
  <c r="S4" i="166"/>
  <c r="S3" i="166"/>
  <c r="S2" i="166"/>
  <c r="S7" i="165"/>
  <c r="S6" i="165"/>
  <c r="S5" i="165"/>
  <c r="S4" i="165"/>
  <c r="S3" i="165"/>
  <c r="S2" i="165"/>
  <c r="S7" i="164"/>
  <c r="S6" i="164"/>
  <c r="S5" i="164"/>
  <c r="S4" i="164"/>
  <c r="S3" i="164"/>
  <c r="S2" i="164"/>
  <c r="S7" i="163"/>
  <c r="S6" i="163"/>
  <c r="S5" i="163"/>
  <c r="S4" i="163"/>
  <c r="S3" i="163"/>
  <c r="S2" i="163"/>
  <c r="S7" i="162"/>
  <c r="S6" i="162"/>
  <c r="S5" i="162"/>
  <c r="S4" i="162"/>
  <c r="S3" i="162"/>
  <c r="S2" i="162"/>
  <c r="S7" i="161"/>
  <c r="S6" i="161"/>
  <c r="S5" i="161"/>
  <c r="S4" i="161"/>
  <c r="S3" i="161"/>
  <c r="S2" i="161"/>
  <c r="S7" i="160"/>
  <c r="S6" i="160"/>
  <c r="S5" i="160"/>
  <c r="S4" i="160"/>
  <c r="S3" i="160"/>
  <c r="S2" i="160"/>
  <c r="S7" i="159"/>
  <c r="S6" i="159"/>
  <c r="S5" i="159"/>
  <c r="S4" i="159"/>
  <c r="S3" i="159"/>
  <c r="S2" i="159"/>
  <c r="S7" i="158"/>
  <c r="S6" i="158"/>
  <c r="S5" i="158"/>
  <c r="S4" i="158"/>
  <c r="S3" i="158"/>
  <c r="S2" i="158"/>
  <c r="S7" i="157"/>
  <c r="S6" i="157"/>
  <c r="S5" i="157"/>
  <c r="S4" i="157"/>
  <c r="S3" i="157"/>
  <c r="S2" i="157"/>
  <c r="S7" i="156"/>
  <c r="S6" i="156"/>
  <c r="S5" i="156"/>
  <c r="S4" i="156"/>
  <c r="S3" i="156"/>
  <c r="S2" i="156"/>
  <c r="S7" i="155"/>
  <c r="S6" i="155"/>
  <c r="S5" i="155"/>
  <c r="S4" i="155"/>
  <c r="S3" i="155"/>
  <c r="S2" i="155"/>
  <c r="S7" i="154"/>
  <c r="S6" i="154"/>
  <c r="S5" i="154"/>
  <c r="S4" i="154"/>
  <c r="S3" i="154"/>
  <c r="S2" i="154"/>
  <c r="S7" i="153"/>
  <c r="S6" i="153"/>
  <c r="S5" i="153"/>
  <c r="S4" i="153"/>
  <c r="S3" i="153"/>
  <c r="S2" i="153"/>
  <c r="S7" i="152"/>
  <c r="S6" i="152"/>
  <c r="S5" i="152"/>
  <c r="S4" i="152"/>
  <c r="S3" i="152"/>
  <c r="S2" i="152"/>
  <c r="S7" i="151"/>
  <c r="S6" i="151"/>
  <c r="S5" i="151"/>
  <c r="S4" i="151"/>
  <c r="S3" i="151"/>
  <c r="S2" i="151"/>
  <c r="S7" i="150"/>
  <c r="S6" i="150"/>
  <c r="S5" i="150"/>
  <c r="S4" i="150"/>
  <c r="S3" i="150"/>
  <c r="S2" i="150"/>
  <c r="S7" i="149"/>
  <c r="S6" i="149"/>
  <c r="S5" i="149"/>
  <c r="S4" i="149"/>
  <c r="S3" i="149"/>
  <c r="S2" i="149"/>
  <c r="S7" i="148"/>
  <c r="S6" i="148"/>
  <c r="S5" i="148"/>
  <c r="S4" i="148"/>
  <c r="S3" i="148"/>
  <c r="S2" i="148"/>
  <c r="S7" i="147"/>
  <c r="S6" i="147"/>
  <c r="S5" i="147"/>
  <c r="S4" i="147"/>
  <c r="S3" i="147"/>
  <c r="S2" i="147"/>
  <c r="S7" i="146"/>
  <c r="S6" i="146"/>
  <c r="S5" i="146"/>
  <c r="S4" i="146"/>
  <c r="S3" i="146"/>
  <c r="S2" i="146"/>
  <c r="S7" i="145"/>
  <c r="S6" i="145"/>
  <c r="S5" i="145"/>
  <c r="S4" i="145"/>
  <c r="S3" i="145"/>
  <c r="S2" i="145"/>
  <c r="S7" i="144"/>
  <c r="S6" i="144"/>
  <c r="S5" i="144"/>
  <c r="S4" i="144"/>
  <c r="S3" i="144"/>
  <c r="S2" i="144"/>
  <c r="S7" i="143"/>
  <c r="S6" i="143"/>
  <c r="S5" i="143"/>
  <c r="S4" i="143"/>
  <c r="S3" i="143"/>
  <c r="S2" i="143"/>
  <c r="S7" i="142"/>
  <c r="S6" i="142"/>
  <c r="S5" i="142"/>
  <c r="S4" i="142"/>
  <c r="S3" i="142"/>
  <c r="S2" i="142"/>
  <c r="S7" i="141"/>
  <c r="S6" i="141"/>
  <c r="S5" i="141"/>
  <c r="S4" i="141"/>
  <c r="S3" i="141"/>
  <c r="S2" i="141"/>
  <c r="S7" i="140"/>
  <c r="S6" i="140"/>
  <c r="S5" i="140"/>
  <c r="S4" i="140"/>
  <c r="S3" i="140"/>
  <c r="S2" i="140"/>
  <c r="S7" i="139"/>
  <c r="S6" i="139"/>
  <c r="S5" i="139"/>
  <c r="S4" i="139"/>
  <c r="S3" i="139"/>
  <c r="S2" i="139"/>
  <c r="S7" i="138"/>
  <c r="S6" i="138"/>
  <c r="S5" i="138"/>
  <c r="S4" i="138"/>
  <c r="S3" i="138"/>
  <c r="S2" i="138"/>
  <c r="S7" i="137"/>
  <c r="S6" i="137"/>
  <c r="S5" i="137"/>
  <c r="S4" i="137"/>
  <c r="S3" i="137"/>
  <c r="S2" i="137"/>
  <c r="AT57" i="1" s="1" a="1"/>
  <c r="AT57" i="1" s="1"/>
  <c r="S7" i="136"/>
  <c r="S6" i="136"/>
  <c r="S5" i="136"/>
  <c r="S4" i="136"/>
  <c r="S3" i="136"/>
  <c r="S2" i="136"/>
  <c r="S7" i="135"/>
  <c r="S6" i="135"/>
  <c r="S5" i="135"/>
  <c r="S4" i="135"/>
  <c r="S3" i="135"/>
  <c r="S2" i="135"/>
  <c r="S7" i="134"/>
  <c r="S6" i="134"/>
  <c r="S5" i="134"/>
  <c r="S4" i="134"/>
  <c r="S3" i="134"/>
  <c r="S2" i="134"/>
  <c r="S7" i="133"/>
  <c r="S6" i="133"/>
  <c r="S5" i="133"/>
  <c r="S4" i="133"/>
  <c r="S3" i="133"/>
  <c r="S2" i="133"/>
  <c r="S7" i="132"/>
  <c r="S6" i="132"/>
  <c r="S5" i="132"/>
  <c r="S4" i="132"/>
  <c r="S3" i="132"/>
  <c r="S2" i="132"/>
  <c r="S7" i="131"/>
  <c r="S6" i="131"/>
  <c r="S5" i="131"/>
  <c r="S4" i="131"/>
  <c r="S3" i="131"/>
  <c r="S2" i="131"/>
  <c r="S7" i="130"/>
  <c r="S6" i="130"/>
  <c r="S5" i="130"/>
  <c r="S4" i="130"/>
  <c r="S3" i="130"/>
  <c r="S2" i="130"/>
  <c r="S7" i="129"/>
  <c r="S6" i="129"/>
  <c r="S5" i="129"/>
  <c r="S4" i="129"/>
  <c r="S3" i="129"/>
  <c r="S2" i="129"/>
  <c r="S7" i="128"/>
  <c r="S6" i="128"/>
  <c r="S5" i="128"/>
  <c r="S4" i="128"/>
  <c r="S3" i="128"/>
  <c r="S2" i="128"/>
  <c r="S7" i="127"/>
  <c r="S6" i="127"/>
  <c r="S5" i="127"/>
  <c r="S4" i="127"/>
  <c r="S3" i="127"/>
  <c r="S2" i="127"/>
  <c r="S7" i="126"/>
  <c r="S6" i="126"/>
  <c r="S5" i="126"/>
  <c r="S4" i="126"/>
  <c r="S3" i="126"/>
  <c r="S2" i="126"/>
  <c r="S7" i="125"/>
  <c r="S6" i="125"/>
  <c r="S5" i="125"/>
  <c r="S4" i="125"/>
  <c r="S3" i="125"/>
  <c r="S2" i="125"/>
  <c r="S7" i="124"/>
  <c r="S6" i="124"/>
  <c r="S5" i="124"/>
  <c r="S4" i="124"/>
  <c r="S3" i="124"/>
  <c r="S2" i="124"/>
  <c r="S7" i="123"/>
  <c r="S6" i="123"/>
  <c r="S5" i="123"/>
  <c r="S4" i="123"/>
  <c r="S3" i="123"/>
  <c r="S2" i="123"/>
  <c r="S7" i="122"/>
  <c r="S6" i="122"/>
  <c r="S5" i="122"/>
  <c r="S4" i="122"/>
  <c r="S3" i="122"/>
  <c r="S2" i="122"/>
  <c r="S7" i="121"/>
  <c r="S6" i="121"/>
  <c r="S5" i="121"/>
  <c r="S4" i="121"/>
  <c r="S3" i="121"/>
  <c r="S2" i="121"/>
  <c r="S7" i="120"/>
  <c r="S6" i="120"/>
  <c r="S5" i="120"/>
  <c r="S4" i="120"/>
  <c r="S3" i="120"/>
  <c r="S2" i="120"/>
  <c r="S7" i="119"/>
  <c r="S6" i="119"/>
  <c r="S5" i="119"/>
  <c r="S4" i="119"/>
  <c r="S3" i="119"/>
  <c r="S2" i="119"/>
  <c r="S7" i="118"/>
  <c r="S6" i="118"/>
  <c r="S5" i="118"/>
  <c r="S4" i="118"/>
  <c r="S3" i="118"/>
  <c r="S2" i="118"/>
  <c r="S7" i="117"/>
  <c r="S6" i="117"/>
  <c r="S5" i="117"/>
  <c r="S4" i="117"/>
  <c r="S3" i="117"/>
  <c r="S2" i="117"/>
  <c r="S7" i="116"/>
  <c r="S6" i="116"/>
  <c r="S5" i="116"/>
  <c r="S4" i="116"/>
  <c r="S3" i="116"/>
  <c r="S2" i="116"/>
  <c r="S7" i="115"/>
  <c r="S6" i="115"/>
  <c r="S5" i="115"/>
  <c r="S4" i="115"/>
  <c r="S3" i="115"/>
  <c r="S2" i="115"/>
  <c r="S7" i="114"/>
  <c r="S6" i="114"/>
  <c r="S5" i="114"/>
  <c r="S4" i="114"/>
  <c r="S3" i="114"/>
  <c r="S2" i="114"/>
  <c r="S7" i="113"/>
  <c r="S6" i="113"/>
  <c r="S5" i="113"/>
  <c r="S4" i="113"/>
  <c r="S3" i="113"/>
  <c r="S2" i="113"/>
  <c r="S7" i="112"/>
  <c r="S6" i="112"/>
  <c r="S5" i="112"/>
  <c r="S4" i="112"/>
  <c r="S3" i="112"/>
  <c r="S2" i="112"/>
  <c r="S7" i="111"/>
  <c r="S6" i="111"/>
  <c r="S5" i="111"/>
  <c r="S4" i="111"/>
  <c r="S3" i="111"/>
  <c r="S2" i="111"/>
  <c r="S7" i="110"/>
  <c r="S6" i="110"/>
  <c r="S5" i="110"/>
  <c r="S4" i="110"/>
  <c r="S3" i="110"/>
  <c r="S2" i="110"/>
  <c r="S7" i="109"/>
  <c r="S6" i="109"/>
  <c r="S5" i="109"/>
  <c r="S4" i="109"/>
  <c r="S3" i="109"/>
  <c r="S2" i="109"/>
  <c r="S7" i="108"/>
  <c r="S6" i="108"/>
  <c r="S5" i="108"/>
  <c r="S4" i="108"/>
  <c r="S3" i="108"/>
  <c r="S2" i="108"/>
  <c r="S7" i="107"/>
  <c r="S6" i="107"/>
  <c r="S5" i="107"/>
  <c r="S4" i="107"/>
  <c r="S3" i="107"/>
  <c r="S2" i="107"/>
  <c r="S7" i="106"/>
  <c r="S6" i="106"/>
  <c r="S5" i="106"/>
  <c r="S4" i="106"/>
  <c r="S3" i="106"/>
  <c r="S2" i="106"/>
  <c r="S7" i="105"/>
  <c r="S6" i="105"/>
  <c r="S5" i="105"/>
  <c r="S4" i="105"/>
  <c r="S3" i="105"/>
  <c r="S2" i="105"/>
  <c r="S7" i="104"/>
  <c r="S6" i="104"/>
  <c r="S5" i="104"/>
  <c r="S4" i="104"/>
  <c r="S3" i="104"/>
  <c r="S2" i="104"/>
  <c r="S7" i="103"/>
  <c r="S6" i="103"/>
  <c r="S5" i="103"/>
  <c r="S4" i="103"/>
  <c r="S3" i="103"/>
  <c r="S2" i="103"/>
  <c r="S7" i="102"/>
  <c r="S6" i="102"/>
  <c r="S5" i="102"/>
  <c r="S4" i="102"/>
  <c r="S3" i="102"/>
  <c r="S2" i="102"/>
  <c r="S7" i="101"/>
  <c r="S6" i="101"/>
  <c r="S5" i="101"/>
  <c r="S4" i="101"/>
  <c r="S3" i="101"/>
  <c r="S2" i="101"/>
  <c r="S8" i="101" s="1"/>
  <c r="S7" i="100"/>
  <c r="S6" i="100"/>
  <c r="S5" i="100"/>
  <c r="S4" i="100"/>
  <c r="S3" i="100"/>
  <c r="S2" i="100"/>
  <c r="S7" i="99"/>
  <c r="S6" i="99"/>
  <c r="S5" i="99"/>
  <c r="S4" i="99"/>
  <c r="S3" i="99"/>
  <c r="S2" i="99"/>
  <c r="S7" i="98"/>
  <c r="S6" i="98"/>
  <c r="S5" i="98"/>
  <c r="S4" i="98"/>
  <c r="S3" i="98"/>
  <c r="S2" i="98"/>
  <c r="S7" i="97"/>
  <c r="S6" i="97"/>
  <c r="S5" i="97"/>
  <c r="S4" i="97"/>
  <c r="S3" i="97"/>
  <c r="S2" i="97"/>
  <c r="S7" i="96"/>
  <c r="S6" i="96"/>
  <c r="S5" i="96"/>
  <c r="S4" i="96"/>
  <c r="S3" i="96"/>
  <c r="S2" i="96"/>
  <c r="S7" i="95"/>
  <c r="S6" i="95"/>
  <c r="S5" i="95"/>
  <c r="S4" i="95"/>
  <c r="S3" i="95"/>
  <c r="S2" i="95"/>
  <c r="S7" i="94"/>
  <c r="S6" i="94"/>
  <c r="S5" i="94"/>
  <c r="S4" i="94"/>
  <c r="S3" i="94"/>
  <c r="S2" i="94"/>
  <c r="S7" i="93"/>
  <c r="S6" i="93"/>
  <c r="S5" i="93"/>
  <c r="S4" i="93"/>
  <c r="S3" i="93"/>
  <c r="S2" i="93"/>
  <c r="S8" i="92"/>
  <c r="S7" i="92"/>
  <c r="S6" i="92"/>
  <c r="S5" i="92"/>
  <c r="S4" i="92"/>
  <c r="S3" i="92"/>
  <c r="S2" i="92"/>
  <c r="S7" i="91"/>
  <c r="S6" i="91"/>
  <c r="S5" i="91"/>
  <c r="S4" i="91"/>
  <c r="S3" i="91"/>
  <c r="S2" i="91"/>
  <c r="S7" i="90"/>
  <c r="S6" i="90"/>
  <c r="S5" i="90"/>
  <c r="S4" i="90"/>
  <c r="S3" i="90"/>
  <c r="S2" i="90"/>
  <c r="S7" i="89"/>
  <c r="S6" i="89"/>
  <c r="S5" i="89"/>
  <c r="S4" i="89"/>
  <c r="S3" i="89"/>
  <c r="S2" i="89"/>
  <c r="S7" i="88"/>
  <c r="S6" i="88"/>
  <c r="S5" i="88"/>
  <c r="S4" i="88"/>
  <c r="S3" i="88"/>
  <c r="S2" i="88"/>
  <c r="S7" i="87"/>
  <c r="S6" i="87"/>
  <c r="S5" i="87"/>
  <c r="S4" i="87"/>
  <c r="S3" i="87"/>
  <c r="S2" i="87"/>
  <c r="S7" i="86"/>
  <c r="S6" i="86"/>
  <c r="S5" i="86"/>
  <c r="S4" i="86"/>
  <c r="S3" i="86"/>
  <c r="S2" i="86"/>
  <c r="S7" i="85"/>
  <c r="S6" i="85"/>
  <c r="S5" i="85"/>
  <c r="S4" i="85"/>
  <c r="S3" i="85"/>
  <c r="S2" i="85"/>
  <c r="S7" i="84"/>
  <c r="S6" i="84"/>
  <c r="S5" i="84"/>
  <c r="S4" i="84"/>
  <c r="S3" i="84"/>
  <c r="S2" i="84"/>
  <c r="S7" i="83"/>
  <c r="S6" i="83"/>
  <c r="S5" i="83"/>
  <c r="S4" i="83"/>
  <c r="S3" i="83"/>
  <c r="S2" i="83"/>
  <c r="S7" i="82"/>
  <c r="S6" i="82"/>
  <c r="S5" i="82"/>
  <c r="S4" i="82"/>
  <c r="S3" i="82"/>
  <c r="S2" i="82"/>
  <c r="S7" i="81"/>
  <c r="S6" i="81"/>
  <c r="S5" i="81"/>
  <c r="S4" i="81"/>
  <c r="S3" i="81"/>
  <c r="S2" i="81"/>
  <c r="S7" i="80"/>
  <c r="S6" i="80"/>
  <c r="S5" i="80"/>
  <c r="S4" i="80"/>
  <c r="S3" i="80"/>
  <c r="S2" i="80"/>
  <c r="S7" i="79"/>
  <c r="S6" i="79"/>
  <c r="S5" i="79"/>
  <c r="S4" i="79"/>
  <c r="S3" i="79"/>
  <c r="S2" i="79"/>
  <c r="S7" i="78"/>
  <c r="S6" i="78"/>
  <c r="S5" i="78"/>
  <c r="S4" i="78"/>
  <c r="S3" i="78"/>
  <c r="S2" i="78"/>
  <c r="S7" i="77"/>
  <c r="S6" i="77"/>
  <c r="S5" i="77"/>
  <c r="S4" i="77"/>
  <c r="S3" i="77"/>
  <c r="S2" i="77"/>
  <c r="S7" i="76"/>
  <c r="S6" i="76"/>
  <c r="S5" i="76"/>
  <c r="S4" i="76"/>
  <c r="S3" i="76"/>
  <c r="S2" i="76"/>
  <c r="S7" i="75"/>
  <c r="S6" i="75"/>
  <c r="S5" i="75"/>
  <c r="S4" i="75"/>
  <c r="S3" i="75"/>
  <c r="S2" i="75"/>
  <c r="S7" i="74"/>
  <c r="S6" i="74"/>
  <c r="S5" i="74"/>
  <c r="S4" i="74"/>
  <c r="S3" i="74"/>
  <c r="S2" i="74"/>
  <c r="S7" i="73"/>
  <c r="S6" i="73"/>
  <c r="S5" i="73"/>
  <c r="S4" i="73"/>
  <c r="S3" i="73"/>
  <c r="S2" i="73"/>
  <c r="S7" i="72"/>
  <c r="S6" i="72"/>
  <c r="S5" i="72"/>
  <c r="S4" i="72"/>
  <c r="S3" i="72"/>
  <c r="S2" i="72"/>
  <c r="S7" i="71"/>
  <c r="S6" i="71"/>
  <c r="S5" i="71"/>
  <c r="S4" i="71"/>
  <c r="S3" i="71"/>
  <c r="S2" i="71"/>
  <c r="S7" i="70"/>
  <c r="S6" i="70"/>
  <c r="S5" i="70"/>
  <c r="S4" i="70"/>
  <c r="S3" i="70"/>
  <c r="S2" i="70"/>
  <c r="S7" i="69"/>
  <c r="S6" i="69"/>
  <c r="S5" i="69"/>
  <c r="S4" i="69"/>
  <c r="S3" i="69"/>
  <c r="S2" i="69"/>
  <c r="S7" i="68"/>
  <c r="S6" i="68"/>
  <c r="S5" i="68"/>
  <c r="S4" i="68"/>
  <c r="S3" i="68"/>
  <c r="S2" i="68"/>
  <c r="S8" i="68" s="1"/>
  <c r="S7" i="67"/>
  <c r="S6" i="67"/>
  <c r="S5" i="67"/>
  <c r="S4" i="67"/>
  <c r="S3" i="67"/>
  <c r="S2" i="67"/>
  <c r="S7" i="66"/>
  <c r="S6" i="66"/>
  <c r="S5" i="66"/>
  <c r="S4" i="66"/>
  <c r="S3" i="66"/>
  <c r="S2" i="66"/>
  <c r="S7" i="65"/>
  <c r="S6" i="65"/>
  <c r="S5" i="65"/>
  <c r="S4" i="65"/>
  <c r="S3" i="65"/>
  <c r="S2" i="65"/>
  <c r="S7" i="64"/>
  <c r="S6" i="64"/>
  <c r="S5" i="64"/>
  <c r="S4" i="64"/>
  <c r="S3" i="64"/>
  <c r="S2" i="64"/>
  <c r="S7" i="63"/>
  <c r="S6" i="63"/>
  <c r="S5" i="63"/>
  <c r="S4" i="63"/>
  <c r="S3" i="63"/>
  <c r="S2" i="63"/>
  <c r="S7" i="62"/>
  <c r="S6" i="62"/>
  <c r="S5" i="62"/>
  <c r="S4" i="62"/>
  <c r="S3" i="62"/>
  <c r="S2" i="62"/>
  <c r="S7" i="61"/>
  <c r="S6" i="61"/>
  <c r="S5" i="61"/>
  <c r="S4" i="61"/>
  <c r="S3" i="61"/>
  <c r="S2" i="61"/>
  <c r="S7" i="60"/>
  <c r="S6" i="60"/>
  <c r="S5" i="60"/>
  <c r="S4" i="60"/>
  <c r="S3" i="60"/>
  <c r="S2" i="60"/>
  <c r="S7" i="59"/>
  <c r="S6" i="59"/>
  <c r="S5" i="59"/>
  <c r="S4" i="59"/>
  <c r="S3" i="59"/>
  <c r="S2" i="59"/>
  <c r="S7" i="58"/>
  <c r="S6" i="58"/>
  <c r="S5" i="58"/>
  <c r="S4" i="58"/>
  <c r="S3" i="58"/>
  <c r="S2" i="58"/>
  <c r="S7" i="57"/>
  <c r="S6" i="57"/>
  <c r="S5" i="57"/>
  <c r="S4" i="57"/>
  <c r="S3" i="57"/>
  <c r="S2" i="57"/>
  <c r="S7" i="56"/>
  <c r="S6" i="56"/>
  <c r="S5" i="56"/>
  <c r="S4" i="56"/>
  <c r="S3" i="56"/>
  <c r="S2" i="56"/>
  <c r="S7" i="55"/>
  <c r="S6" i="55"/>
  <c r="S5" i="55"/>
  <c r="S4" i="55"/>
  <c r="S3" i="55"/>
  <c r="S2" i="55"/>
  <c r="S7" i="54"/>
  <c r="S6" i="54"/>
  <c r="S5" i="54"/>
  <c r="S4" i="54"/>
  <c r="S3" i="54"/>
  <c r="S2" i="54"/>
  <c r="S7" i="53"/>
  <c r="S6" i="53"/>
  <c r="S5" i="53"/>
  <c r="S4" i="53"/>
  <c r="S3" i="53"/>
  <c r="S2" i="53"/>
  <c r="S7" i="52"/>
  <c r="S6" i="52"/>
  <c r="S5" i="52"/>
  <c r="S4" i="52"/>
  <c r="S3" i="52"/>
  <c r="S2" i="52"/>
  <c r="S7" i="51"/>
  <c r="S6" i="51"/>
  <c r="S5" i="51"/>
  <c r="S4" i="51"/>
  <c r="S3" i="51"/>
  <c r="S2" i="51"/>
  <c r="S7" i="50"/>
  <c r="S6" i="50"/>
  <c r="S5" i="50"/>
  <c r="S4" i="50"/>
  <c r="S3" i="50"/>
  <c r="S2" i="50"/>
  <c r="S7" i="49"/>
  <c r="S6" i="49"/>
  <c r="S5" i="49"/>
  <c r="S4" i="49"/>
  <c r="S3" i="49"/>
  <c r="S2" i="49"/>
  <c r="S7" i="48"/>
  <c r="S6" i="48"/>
  <c r="S5" i="48"/>
  <c r="S4" i="48"/>
  <c r="S3" i="48"/>
  <c r="S2" i="48"/>
  <c r="S7" i="47"/>
  <c r="S6" i="47"/>
  <c r="S8" i="47" s="1"/>
  <c r="S5" i="47"/>
  <c r="S4" i="47"/>
  <c r="S3" i="47"/>
  <c r="S2" i="47"/>
  <c r="S7" i="46"/>
  <c r="S6" i="46"/>
  <c r="S5" i="46"/>
  <c r="S4" i="46"/>
  <c r="S3" i="46"/>
  <c r="S2" i="46"/>
  <c r="S7" i="45"/>
  <c r="S6" i="45"/>
  <c r="S5" i="45"/>
  <c r="S4" i="45"/>
  <c r="S3" i="45"/>
  <c r="S2" i="45"/>
  <c r="S7" i="44"/>
  <c r="S6" i="44"/>
  <c r="S5" i="44"/>
  <c r="S4" i="44"/>
  <c r="S3" i="44"/>
  <c r="S2" i="44"/>
  <c r="S7" i="43"/>
  <c r="S6" i="43"/>
  <c r="S5" i="43"/>
  <c r="S4" i="43"/>
  <c r="S3" i="43"/>
  <c r="S2" i="43"/>
  <c r="S7" i="42"/>
  <c r="S6" i="42"/>
  <c r="S5" i="42"/>
  <c r="S8" i="42" s="1"/>
  <c r="S4" i="42"/>
  <c r="S3" i="42"/>
  <c r="S2" i="42"/>
  <c r="S7" i="41"/>
  <c r="S6" i="41"/>
  <c r="S5" i="41"/>
  <c r="S4" i="41"/>
  <c r="S3" i="41"/>
  <c r="S2" i="41"/>
  <c r="S7" i="40"/>
  <c r="S6" i="40"/>
  <c r="S5" i="40"/>
  <c r="S4" i="40"/>
  <c r="S3" i="40"/>
  <c r="S2" i="40"/>
  <c r="S7" i="39"/>
  <c r="S6" i="39"/>
  <c r="S5" i="39"/>
  <c r="S4" i="39"/>
  <c r="S3" i="39"/>
  <c r="S2" i="39"/>
  <c r="S7" i="38"/>
  <c r="S6" i="38"/>
  <c r="S5" i="38"/>
  <c r="S4" i="38"/>
  <c r="S3" i="38"/>
  <c r="S2" i="38"/>
  <c r="S7" i="37"/>
  <c r="S6" i="37"/>
  <c r="S5" i="37"/>
  <c r="S4" i="37"/>
  <c r="S3" i="37"/>
  <c r="S2" i="37"/>
  <c r="S7" i="36"/>
  <c r="S6" i="36"/>
  <c r="S5" i="36"/>
  <c r="S4" i="36"/>
  <c r="S3" i="36"/>
  <c r="S2" i="36"/>
  <c r="S7" i="35"/>
  <c r="S6" i="35"/>
  <c r="S5" i="35"/>
  <c r="S4" i="35"/>
  <c r="S3" i="35"/>
  <c r="S2" i="35"/>
  <c r="S7" i="34"/>
  <c r="S6" i="34"/>
  <c r="S5" i="34"/>
  <c r="S4" i="34"/>
  <c r="S3" i="34"/>
  <c r="S2" i="34"/>
  <c r="S7" i="33"/>
  <c r="S6" i="33"/>
  <c r="S5" i="33"/>
  <c r="S4" i="33"/>
  <c r="S3" i="33"/>
  <c r="S2" i="33"/>
  <c r="S7" i="32"/>
  <c r="S6" i="32"/>
  <c r="S5" i="32"/>
  <c r="S4" i="32"/>
  <c r="S3" i="32"/>
  <c r="S2" i="32"/>
  <c r="S7" i="31"/>
  <c r="S6" i="31"/>
  <c r="S5" i="31"/>
  <c r="S4" i="31"/>
  <c r="S3" i="31"/>
  <c r="S2" i="31"/>
  <c r="S7" i="30"/>
  <c r="S6" i="30"/>
  <c r="S5" i="30"/>
  <c r="S4" i="30"/>
  <c r="S3" i="30"/>
  <c r="S2" i="30"/>
  <c r="S7" i="29"/>
  <c r="S6" i="29"/>
  <c r="S5" i="29"/>
  <c r="S4" i="29"/>
  <c r="S3" i="29"/>
  <c r="S2" i="29"/>
  <c r="S7" i="28"/>
  <c r="S6" i="28"/>
  <c r="S5" i="28"/>
  <c r="S4" i="28"/>
  <c r="S3" i="28"/>
  <c r="S2" i="28"/>
  <c r="S7" i="27"/>
  <c r="S6" i="27"/>
  <c r="S5" i="27"/>
  <c r="S4" i="27"/>
  <c r="S3" i="27"/>
  <c r="S2" i="27"/>
  <c r="S7" i="26"/>
  <c r="S6" i="26"/>
  <c r="S5" i="26"/>
  <c r="S4" i="26"/>
  <c r="S3" i="26"/>
  <c r="S2" i="26"/>
  <c r="S7" i="25"/>
  <c r="S6" i="25"/>
  <c r="S5" i="25"/>
  <c r="S4" i="25"/>
  <c r="S3" i="25"/>
  <c r="S2" i="25"/>
  <c r="S7" i="24"/>
  <c r="S6" i="24"/>
  <c r="S5" i="24"/>
  <c r="S4" i="24"/>
  <c r="S3" i="24"/>
  <c r="S2" i="24"/>
  <c r="S7" i="23"/>
  <c r="S6" i="23"/>
  <c r="S5" i="23"/>
  <c r="S4" i="23"/>
  <c r="S3" i="23"/>
  <c r="S2" i="23"/>
  <c r="S7" i="22"/>
  <c r="S6" i="22"/>
  <c r="S5" i="22"/>
  <c r="S4" i="22"/>
  <c r="S3" i="22"/>
  <c r="S2" i="22"/>
  <c r="S7" i="21"/>
  <c r="S6" i="21"/>
  <c r="S5" i="21"/>
  <c r="S4" i="21"/>
  <c r="S3" i="21"/>
  <c r="S2" i="21"/>
  <c r="S7" i="20"/>
  <c r="S6" i="20"/>
  <c r="S5" i="20"/>
  <c r="S4" i="20"/>
  <c r="S3" i="20"/>
  <c r="S2" i="20"/>
  <c r="S7" i="19"/>
  <c r="S6" i="19"/>
  <c r="S5" i="19"/>
  <c r="S4" i="19"/>
  <c r="S3" i="19"/>
  <c r="S2" i="19"/>
  <c r="S7" i="18"/>
  <c r="S6" i="18"/>
  <c r="S5" i="18"/>
  <c r="S4" i="18"/>
  <c r="S3" i="18"/>
  <c r="S2" i="18"/>
  <c r="S7" i="17"/>
  <c r="S6" i="17"/>
  <c r="S5" i="17"/>
  <c r="S4" i="17"/>
  <c r="S3" i="17"/>
  <c r="S2" i="17"/>
  <c r="S7" i="16"/>
  <c r="S6" i="16"/>
  <c r="S5" i="16"/>
  <c r="S4" i="16"/>
  <c r="S3" i="16"/>
  <c r="S2" i="16"/>
  <c r="S7" i="15"/>
  <c r="S6" i="15"/>
  <c r="S5" i="15"/>
  <c r="S4" i="15"/>
  <c r="S3" i="15"/>
  <c r="S2" i="15"/>
  <c r="S7" i="14"/>
  <c r="S6" i="14"/>
  <c r="S5" i="14"/>
  <c r="S4" i="14"/>
  <c r="S3" i="14"/>
  <c r="S2" i="14"/>
  <c r="S7" i="13"/>
  <c r="S6" i="13"/>
  <c r="S5" i="13"/>
  <c r="S4" i="13"/>
  <c r="S3" i="13"/>
  <c r="S2" i="13"/>
  <c r="S7" i="12"/>
  <c r="S6" i="12"/>
  <c r="S5" i="12"/>
  <c r="S4" i="12"/>
  <c r="S3" i="12"/>
  <c r="S2" i="12"/>
  <c r="S7" i="11"/>
  <c r="S6" i="11"/>
  <c r="S5" i="11"/>
  <c r="S4" i="11"/>
  <c r="S3" i="11"/>
  <c r="S2" i="11"/>
  <c r="S7" i="10"/>
  <c r="S6" i="10"/>
  <c r="S5" i="10"/>
  <c r="S4" i="10"/>
  <c r="S3" i="10"/>
  <c r="S2" i="10"/>
  <c r="S7" i="9"/>
  <c r="S6" i="9"/>
  <c r="S5" i="9"/>
  <c r="S4" i="9"/>
  <c r="S3" i="9"/>
  <c r="S2" i="9"/>
  <c r="S7" i="8"/>
  <c r="S6" i="8"/>
  <c r="S5" i="8"/>
  <c r="S4" i="8"/>
  <c r="S3" i="8"/>
  <c r="S2" i="8"/>
  <c r="L924" i="7"/>
  <c r="J924" i="7"/>
  <c r="H924" i="7"/>
  <c r="J923" i="7"/>
  <c r="H923" i="7"/>
  <c r="J922" i="7"/>
  <c r="H922" i="7"/>
  <c r="J921" i="7"/>
  <c r="H921" i="7"/>
  <c r="J920" i="7"/>
  <c r="H920" i="7"/>
  <c r="L920" i="7" s="1"/>
  <c r="J919" i="7"/>
  <c r="H919" i="7"/>
  <c r="L919" i="7" s="1"/>
  <c r="J918" i="7"/>
  <c r="H918" i="7"/>
  <c r="L918" i="7" s="1"/>
  <c r="J917" i="7"/>
  <c r="H917" i="7"/>
  <c r="L916" i="7"/>
  <c r="J916" i="7"/>
  <c r="H916" i="7"/>
  <c r="J915" i="7"/>
  <c r="H915" i="7"/>
  <c r="J914" i="7"/>
  <c r="H914" i="7"/>
  <c r="L914" i="7" s="1"/>
  <c r="J913" i="7"/>
  <c r="H913" i="7"/>
  <c r="J912" i="7"/>
  <c r="H912" i="7"/>
  <c r="L912" i="7" s="1"/>
  <c r="J911" i="7"/>
  <c r="H911" i="7"/>
  <c r="L911" i="7" s="1"/>
  <c r="J910" i="7"/>
  <c r="H910" i="7"/>
  <c r="J909" i="7"/>
  <c r="H909" i="7"/>
  <c r="J908" i="7"/>
  <c r="H908" i="7"/>
  <c r="L908" i="7" s="1"/>
  <c r="J907" i="7"/>
  <c r="H907" i="7"/>
  <c r="J906" i="7"/>
  <c r="H906" i="7"/>
  <c r="J905" i="7"/>
  <c r="H905" i="7"/>
  <c r="J904" i="7"/>
  <c r="H904" i="7"/>
  <c r="J903" i="7"/>
  <c r="H903" i="7"/>
  <c r="L902" i="7"/>
  <c r="J902" i="7"/>
  <c r="H902" i="7"/>
  <c r="J901" i="7"/>
  <c r="H901" i="7"/>
  <c r="J900" i="7"/>
  <c r="H900" i="7"/>
  <c r="L900" i="7" s="1"/>
  <c r="J899" i="7"/>
  <c r="H899" i="7"/>
  <c r="J898" i="7"/>
  <c r="H898" i="7"/>
  <c r="J897" i="7"/>
  <c r="H897" i="7"/>
  <c r="J896" i="7"/>
  <c r="H896" i="7"/>
  <c r="L896" i="7" s="1"/>
  <c r="J895" i="7"/>
  <c r="H895" i="7"/>
  <c r="J894" i="7"/>
  <c r="H894" i="7"/>
  <c r="J893" i="7"/>
  <c r="H893" i="7"/>
  <c r="L893" i="7" s="1"/>
  <c r="J892" i="7"/>
  <c r="H892" i="7"/>
  <c r="L892" i="7" s="1"/>
  <c r="J891" i="7"/>
  <c r="H891" i="7"/>
  <c r="J890" i="7"/>
  <c r="H890" i="7"/>
  <c r="J889" i="7"/>
  <c r="H889" i="7"/>
  <c r="J888" i="7"/>
  <c r="H888" i="7"/>
  <c r="L888" i="7" s="1"/>
  <c r="J887" i="7"/>
  <c r="H887" i="7"/>
  <c r="J886" i="7"/>
  <c r="H886" i="7"/>
  <c r="L886" i="7" s="1"/>
  <c r="J885" i="7"/>
  <c r="H885" i="7"/>
  <c r="J884" i="7"/>
  <c r="H884" i="7"/>
  <c r="J883" i="7"/>
  <c r="H883" i="7"/>
  <c r="J882" i="7"/>
  <c r="H882" i="7"/>
  <c r="J881" i="7"/>
  <c r="H881" i="7"/>
  <c r="J880" i="7"/>
  <c r="H880" i="7"/>
  <c r="L880" i="7" s="1"/>
  <c r="J879" i="7"/>
  <c r="H879" i="7"/>
  <c r="J878" i="7"/>
  <c r="H878" i="7"/>
  <c r="J877" i="7"/>
  <c r="H877" i="7"/>
  <c r="L877" i="7" s="1"/>
  <c r="J876" i="7"/>
  <c r="H876" i="7"/>
  <c r="L876" i="7" s="1"/>
  <c r="J875" i="7"/>
  <c r="H875" i="7"/>
  <c r="J874" i="7"/>
  <c r="H874" i="7"/>
  <c r="J873" i="7"/>
  <c r="H873" i="7"/>
  <c r="L873" i="7" s="1"/>
  <c r="J872" i="7"/>
  <c r="L872" i="7" s="1"/>
  <c r="H872" i="7"/>
  <c r="L871" i="7"/>
  <c r="J871" i="7"/>
  <c r="H871" i="7"/>
  <c r="J870" i="7"/>
  <c r="H870" i="7"/>
  <c r="L870" i="7" s="1"/>
  <c r="J869" i="7"/>
  <c r="H869" i="7"/>
  <c r="J868" i="7"/>
  <c r="H868" i="7"/>
  <c r="L868" i="7" s="1"/>
  <c r="J867" i="7"/>
  <c r="L867" i="7" s="1"/>
  <c r="H867" i="7"/>
  <c r="J866" i="7"/>
  <c r="H866" i="7"/>
  <c r="L866" i="7" s="1"/>
  <c r="J865" i="7"/>
  <c r="H865" i="7"/>
  <c r="J864" i="7"/>
  <c r="H864" i="7"/>
  <c r="J863" i="7"/>
  <c r="H863" i="7"/>
  <c r="L863" i="7" s="1"/>
  <c r="J862" i="7"/>
  <c r="H862" i="7"/>
  <c r="J861" i="7"/>
  <c r="H861" i="7"/>
  <c r="J860" i="7"/>
  <c r="H860" i="7"/>
  <c r="J859" i="7"/>
  <c r="H859" i="7"/>
  <c r="J858" i="7"/>
  <c r="H858" i="7"/>
  <c r="J857" i="7"/>
  <c r="H857" i="7"/>
  <c r="L856" i="7"/>
  <c r="J856" i="7"/>
  <c r="H856" i="7"/>
  <c r="J855" i="7"/>
  <c r="H855" i="7"/>
  <c r="J854" i="7"/>
  <c r="H854" i="7"/>
  <c r="J853" i="7"/>
  <c r="H853" i="7"/>
  <c r="L853" i="7" s="1"/>
  <c r="J852" i="7"/>
  <c r="H852" i="7"/>
  <c r="J851" i="7"/>
  <c r="H851" i="7"/>
  <c r="L851" i="7" s="1"/>
  <c r="J850" i="7"/>
  <c r="H850" i="7"/>
  <c r="J849" i="7"/>
  <c r="L849" i="7" s="1"/>
  <c r="H849" i="7"/>
  <c r="J848" i="7"/>
  <c r="H848" i="7"/>
  <c r="L848" i="7" s="1"/>
  <c r="J847" i="7"/>
  <c r="H847" i="7"/>
  <c r="J846" i="7"/>
  <c r="H846" i="7"/>
  <c r="L846" i="7" s="1"/>
  <c r="J845" i="7"/>
  <c r="L845" i="7" s="1"/>
  <c r="H845" i="7"/>
  <c r="J844" i="7"/>
  <c r="H844" i="7"/>
  <c r="J843" i="7"/>
  <c r="H843" i="7"/>
  <c r="J842" i="7"/>
  <c r="H842" i="7"/>
  <c r="J841" i="7"/>
  <c r="H841" i="7"/>
  <c r="J840" i="7"/>
  <c r="H840" i="7"/>
  <c r="L840" i="7" s="1"/>
  <c r="J839" i="7"/>
  <c r="L839" i="7" s="1"/>
  <c r="H839" i="7"/>
  <c r="J838" i="7"/>
  <c r="H838" i="7"/>
  <c r="J837" i="7"/>
  <c r="H837" i="7"/>
  <c r="J836" i="7"/>
  <c r="H836" i="7"/>
  <c r="J835" i="7"/>
  <c r="H835" i="7"/>
  <c r="J834" i="7"/>
  <c r="H834" i="7"/>
  <c r="J833" i="7"/>
  <c r="L833" i="7" s="1"/>
  <c r="H833" i="7"/>
  <c r="J832" i="7"/>
  <c r="H832" i="7"/>
  <c r="L832" i="7" s="1"/>
  <c r="J831" i="7"/>
  <c r="H831" i="7"/>
  <c r="L831" i="7" s="1"/>
  <c r="J830" i="7"/>
  <c r="H830" i="7"/>
  <c r="J829" i="7"/>
  <c r="H829" i="7"/>
  <c r="L829" i="7" s="1"/>
  <c r="J828" i="7"/>
  <c r="H828" i="7"/>
  <c r="L828" i="7" s="1"/>
  <c r="J827" i="7"/>
  <c r="H827" i="7"/>
  <c r="J826" i="7"/>
  <c r="L826" i="7" s="1"/>
  <c r="H826" i="7"/>
  <c r="J825" i="7"/>
  <c r="H825" i="7"/>
  <c r="L825" i="7" s="1"/>
  <c r="J824" i="7"/>
  <c r="H824" i="7"/>
  <c r="L824" i="7" s="1"/>
  <c r="J823" i="7"/>
  <c r="H823" i="7"/>
  <c r="J822" i="7"/>
  <c r="H822" i="7"/>
  <c r="L822" i="7" s="1"/>
  <c r="J821" i="7"/>
  <c r="H821" i="7"/>
  <c r="L821" i="7" s="1"/>
  <c r="J820" i="7"/>
  <c r="H820" i="7"/>
  <c r="J819" i="7"/>
  <c r="H819" i="7"/>
  <c r="J818" i="7"/>
  <c r="H818" i="7"/>
  <c r="J817" i="7"/>
  <c r="H817" i="7"/>
  <c r="J816" i="7"/>
  <c r="H816" i="7"/>
  <c r="J815" i="7"/>
  <c r="H815" i="7"/>
  <c r="J814" i="7"/>
  <c r="H814" i="7"/>
  <c r="J813" i="7"/>
  <c r="H813" i="7"/>
  <c r="J812" i="7"/>
  <c r="H812" i="7"/>
  <c r="J811" i="7"/>
  <c r="H811" i="7"/>
  <c r="L811" i="7" s="1"/>
  <c r="J810" i="7"/>
  <c r="L810" i="7" s="1"/>
  <c r="H810" i="7"/>
  <c r="J809" i="7"/>
  <c r="H809" i="7"/>
  <c r="L809" i="7" s="1"/>
  <c r="J808" i="7"/>
  <c r="H808" i="7"/>
  <c r="L808" i="7" s="1"/>
  <c r="J807" i="7"/>
  <c r="H807" i="7"/>
  <c r="J806" i="7"/>
  <c r="H806" i="7"/>
  <c r="L806" i="7" s="1"/>
  <c r="J805" i="7"/>
  <c r="H805" i="7"/>
  <c r="J804" i="7"/>
  <c r="H804" i="7"/>
  <c r="J803" i="7"/>
  <c r="H803" i="7"/>
  <c r="L803" i="7" s="1"/>
  <c r="J802" i="7"/>
  <c r="H802" i="7"/>
  <c r="J801" i="7"/>
  <c r="H801" i="7"/>
  <c r="J800" i="7"/>
  <c r="H800" i="7"/>
  <c r="L800" i="7" s="1"/>
  <c r="J799" i="7"/>
  <c r="H799" i="7"/>
  <c r="L799" i="7" s="1"/>
  <c r="J798" i="7"/>
  <c r="H798" i="7"/>
  <c r="J797" i="7"/>
  <c r="H797" i="7"/>
  <c r="J796" i="7"/>
  <c r="H796" i="7"/>
  <c r="L796" i="7" s="1"/>
  <c r="J795" i="7"/>
  <c r="H795" i="7"/>
  <c r="J794" i="7"/>
  <c r="H794" i="7"/>
  <c r="J793" i="7"/>
  <c r="H793" i="7"/>
  <c r="J792" i="7"/>
  <c r="H792" i="7"/>
  <c r="L792" i="7" s="1"/>
  <c r="J791" i="7"/>
  <c r="H791" i="7"/>
  <c r="J790" i="7"/>
  <c r="H790" i="7"/>
  <c r="J789" i="7"/>
  <c r="H789" i="7"/>
  <c r="L789" i="7" s="1"/>
  <c r="J788" i="7"/>
  <c r="H788" i="7"/>
  <c r="J787" i="7"/>
  <c r="H787" i="7"/>
  <c r="L787" i="7" s="1"/>
  <c r="J786" i="7"/>
  <c r="H786" i="7"/>
  <c r="J785" i="7"/>
  <c r="H785" i="7"/>
  <c r="J784" i="7"/>
  <c r="H784" i="7"/>
  <c r="J783" i="7"/>
  <c r="H783" i="7"/>
  <c r="J782" i="7"/>
  <c r="H782" i="7"/>
  <c r="L782" i="7" s="1"/>
  <c r="J781" i="7"/>
  <c r="H781" i="7"/>
  <c r="J780" i="7"/>
  <c r="H780" i="7"/>
  <c r="L780" i="7" s="1"/>
  <c r="J779" i="7"/>
  <c r="H779" i="7"/>
  <c r="J778" i="7"/>
  <c r="H778" i="7"/>
  <c r="J777" i="7"/>
  <c r="H777" i="7"/>
  <c r="L777" i="7" s="1"/>
  <c r="J776" i="7"/>
  <c r="H776" i="7"/>
  <c r="J775" i="7"/>
  <c r="L775" i="7" s="1"/>
  <c r="H775" i="7"/>
  <c r="J774" i="7"/>
  <c r="H774" i="7"/>
  <c r="J773" i="7"/>
  <c r="H773" i="7"/>
  <c r="J772" i="7"/>
  <c r="H772" i="7"/>
  <c r="L772" i="7" s="1"/>
  <c r="J771" i="7"/>
  <c r="L771" i="7" s="1"/>
  <c r="H771" i="7"/>
  <c r="J770" i="7"/>
  <c r="H770" i="7"/>
  <c r="J769" i="7"/>
  <c r="H769" i="7"/>
  <c r="J768" i="7"/>
  <c r="H768" i="7"/>
  <c r="J767" i="7"/>
  <c r="H767" i="7"/>
  <c r="J766" i="7"/>
  <c r="H766" i="7"/>
  <c r="L765" i="7"/>
  <c r="J765" i="7"/>
  <c r="H765" i="7"/>
  <c r="J764" i="7"/>
  <c r="H764" i="7"/>
  <c r="J763" i="7"/>
  <c r="H763" i="7"/>
  <c r="J762" i="7"/>
  <c r="H762" i="7"/>
  <c r="L762" i="7" s="1"/>
  <c r="J761" i="7"/>
  <c r="L761" i="7" s="1"/>
  <c r="H761" i="7"/>
  <c r="J760" i="7"/>
  <c r="H760" i="7"/>
  <c r="J759" i="7"/>
  <c r="H759" i="7"/>
  <c r="J758" i="7"/>
  <c r="H758" i="7"/>
  <c r="J757" i="7"/>
  <c r="H757" i="7"/>
  <c r="J756" i="7"/>
  <c r="H756" i="7"/>
  <c r="L755" i="7"/>
  <c r="J755" i="7"/>
  <c r="H755" i="7"/>
  <c r="J754" i="7"/>
  <c r="H754" i="7"/>
  <c r="J753" i="7"/>
  <c r="H753" i="7"/>
  <c r="J752" i="7"/>
  <c r="H752" i="7"/>
  <c r="J751" i="7"/>
  <c r="H751" i="7"/>
  <c r="L751" i="7" s="1"/>
  <c r="J750" i="7"/>
  <c r="H750" i="7"/>
  <c r="J749" i="7"/>
  <c r="H749" i="7"/>
  <c r="L749" i="7" s="1"/>
  <c r="L748" i="7"/>
  <c r="J748" i="7"/>
  <c r="H748" i="7"/>
  <c r="J747" i="7"/>
  <c r="H747" i="7"/>
  <c r="J746" i="7"/>
  <c r="H746" i="7"/>
  <c r="J745" i="7"/>
  <c r="L745" i="7" s="1"/>
  <c r="H745" i="7"/>
  <c r="J744" i="7"/>
  <c r="H744" i="7"/>
  <c r="L743" i="7"/>
  <c r="J743" i="7"/>
  <c r="H743" i="7"/>
  <c r="J742" i="7"/>
  <c r="H742" i="7"/>
  <c r="L742" i="7" s="1"/>
  <c r="J741" i="7"/>
  <c r="H741" i="7"/>
  <c r="J740" i="7"/>
  <c r="H740" i="7"/>
  <c r="J739" i="7"/>
  <c r="H739" i="7"/>
  <c r="L739" i="7" s="1"/>
  <c r="J738" i="7"/>
  <c r="H738" i="7"/>
  <c r="L738" i="7" s="1"/>
  <c r="J737" i="7"/>
  <c r="H737" i="7"/>
  <c r="J736" i="7"/>
  <c r="H736" i="7"/>
  <c r="J735" i="7"/>
  <c r="H735" i="7"/>
  <c r="L735" i="7" s="1"/>
  <c r="J734" i="7"/>
  <c r="H734" i="7"/>
  <c r="J733" i="7"/>
  <c r="H733" i="7"/>
  <c r="L733" i="7" s="1"/>
  <c r="J732" i="7"/>
  <c r="H732" i="7"/>
  <c r="L732" i="7" s="1"/>
  <c r="J731" i="7"/>
  <c r="H731" i="7"/>
  <c r="J730" i="7"/>
  <c r="H730" i="7"/>
  <c r="L730" i="7" s="1"/>
  <c r="J729" i="7"/>
  <c r="H729" i="7"/>
  <c r="L729" i="7" s="1"/>
  <c r="J728" i="7"/>
  <c r="H728" i="7"/>
  <c r="L728" i="7" s="1"/>
  <c r="J727" i="7"/>
  <c r="H727" i="7"/>
  <c r="J726" i="7"/>
  <c r="H726" i="7"/>
  <c r="J725" i="7"/>
  <c r="H725" i="7"/>
  <c r="L725" i="7" s="1"/>
  <c r="J724" i="7"/>
  <c r="H724" i="7"/>
  <c r="J723" i="7"/>
  <c r="H723" i="7"/>
  <c r="L723" i="7" s="1"/>
  <c r="J722" i="7"/>
  <c r="H722" i="7"/>
  <c r="J721" i="7"/>
  <c r="H721" i="7"/>
  <c r="J720" i="7"/>
  <c r="H720" i="7"/>
  <c r="J719" i="7"/>
  <c r="H719" i="7"/>
  <c r="J718" i="7"/>
  <c r="H718" i="7"/>
  <c r="J717" i="7"/>
  <c r="H717" i="7"/>
  <c r="L717" i="7" s="1"/>
  <c r="J716" i="7"/>
  <c r="H716" i="7"/>
  <c r="J715" i="7"/>
  <c r="H715" i="7"/>
  <c r="L715" i="7" s="1"/>
  <c r="J714" i="7"/>
  <c r="H714" i="7"/>
  <c r="J713" i="7"/>
  <c r="H713" i="7"/>
  <c r="L713" i="7" s="1"/>
  <c r="J712" i="7"/>
  <c r="H712" i="7"/>
  <c r="J711" i="7"/>
  <c r="H711" i="7"/>
  <c r="L711" i="7" s="1"/>
  <c r="J710" i="7"/>
  <c r="H710" i="7"/>
  <c r="J709" i="7"/>
  <c r="H709" i="7"/>
  <c r="J708" i="7"/>
  <c r="H708" i="7"/>
  <c r="J707" i="7"/>
  <c r="H707" i="7"/>
  <c r="J706" i="7"/>
  <c r="H706" i="7"/>
  <c r="J705" i="7"/>
  <c r="H705" i="7"/>
  <c r="J704" i="7"/>
  <c r="H704" i="7"/>
  <c r="L704" i="7" s="1"/>
  <c r="J703" i="7"/>
  <c r="H703" i="7"/>
  <c r="J702" i="7"/>
  <c r="H702" i="7"/>
  <c r="J701" i="7"/>
  <c r="H701" i="7"/>
  <c r="L701" i="7" s="1"/>
  <c r="J700" i="7"/>
  <c r="H700" i="7"/>
  <c r="J699" i="7"/>
  <c r="H699" i="7"/>
  <c r="J698" i="7"/>
  <c r="L698" i="7" s="1"/>
  <c r="H698" i="7"/>
  <c r="J697" i="7"/>
  <c r="H697" i="7"/>
  <c r="J696" i="7"/>
  <c r="H696" i="7"/>
  <c r="J695" i="7"/>
  <c r="H695" i="7"/>
  <c r="L694" i="7"/>
  <c r="J694" i="7"/>
  <c r="H694" i="7"/>
  <c r="J693" i="7"/>
  <c r="H693" i="7"/>
  <c r="J692" i="7"/>
  <c r="H692" i="7"/>
  <c r="L692" i="7" s="1"/>
  <c r="J691" i="7"/>
  <c r="H691" i="7"/>
  <c r="J690" i="7"/>
  <c r="H690" i="7"/>
  <c r="L690" i="7" s="1"/>
  <c r="J689" i="7"/>
  <c r="H689" i="7"/>
  <c r="J688" i="7"/>
  <c r="H688" i="7"/>
  <c r="L688" i="7" s="1"/>
  <c r="J687" i="7"/>
  <c r="L687" i="7" s="1"/>
  <c r="H687" i="7"/>
  <c r="J686" i="7"/>
  <c r="H686" i="7"/>
  <c r="J685" i="7"/>
  <c r="H685" i="7"/>
  <c r="J684" i="7"/>
  <c r="H684" i="7"/>
  <c r="L684" i="7" s="1"/>
  <c r="J683" i="7"/>
  <c r="H683" i="7"/>
  <c r="J682" i="7"/>
  <c r="H682" i="7"/>
  <c r="J681" i="7"/>
  <c r="H681" i="7"/>
  <c r="J680" i="7"/>
  <c r="H680" i="7"/>
  <c r="L680" i="7" s="1"/>
  <c r="J679" i="7"/>
  <c r="H679" i="7"/>
  <c r="J678" i="7"/>
  <c r="H678" i="7"/>
  <c r="L678" i="7" s="1"/>
  <c r="J677" i="7"/>
  <c r="H677" i="7"/>
  <c r="L677" i="7" s="1"/>
  <c r="J676" i="7"/>
  <c r="H676" i="7"/>
  <c r="L676" i="7" s="1"/>
  <c r="J675" i="7"/>
  <c r="H675" i="7"/>
  <c r="J674" i="7"/>
  <c r="H674" i="7"/>
  <c r="J673" i="7"/>
  <c r="H673" i="7"/>
  <c r="J672" i="7"/>
  <c r="H672" i="7"/>
  <c r="J671" i="7"/>
  <c r="H671" i="7"/>
  <c r="J670" i="7"/>
  <c r="H670" i="7"/>
  <c r="J669" i="7"/>
  <c r="L669" i="7" s="1"/>
  <c r="H669" i="7"/>
  <c r="J668" i="7"/>
  <c r="H668" i="7"/>
  <c r="J667" i="7"/>
  <c r="H667" i="7"/>
  <c r="J666" i="7"/>
  <c r="H666" i="7"/>
  <c r="J665" i="7"/>
  <c r="H665" i="7"/>
  <c r="J664" i="7"/>
  <c r="H664" i="7"/>
  <c r="J663" i="7"/>
  <c r="L663" i="7" s="1"/>
  <c r="H663" i="7"/>
  <c r="J662" i="7"/>
  <c r="H662" i="7"/>
  <c r="L662" i="7" s="1"/>
  <c r="J661" i="7"/>
  <c r="H661" i="7"/>
  <c r="L661" i="7" s="1"/>
  <c r="J660" i="7"/>
  <c r="H660" i="7"/>
  <c r="J659" i="7"/>
  <c r="H659" i="7"/>
  <c r="L659" i="7" s="1"/>
  <c r="J658" i="7"/>
  <c r="H658" i="7"/>
  <c r="J657" i="7"/>
  <c r="H657" i="7"/>
  <c r="J656" i="7"/>
  <c r="H656" i="7"/>
  <c r="J655" i="7"/>
  <c r="H655" i="7"/>
  <c r="L655" i="7" s="1"/>
  <c r="J654" i="7"/>
  <c r="H654" i="7"/>
  <c r="J653" i="7"/>
  <c r="H653" i="7"/>
  <c r="J652" i="7"/>
  <c r="H652" i="7"/>
  <c r="J651" i="7"/>
  <c r="H651" i="7"/>
  <c r="J650" i="7"/>
  <c r="H650" i="7"/>
  <c r="L650" i="7" s="1"/>
  <c r="J649" i="7"/>
  <c r="H649" i="7"/>
  <c r="L648" i="7"/>
  <c r="J648" i="7"/>
  <c r="H648" i="7"/>
  <c r="J647" i="7"/>
  <c r="H647" i="7"/>
  <c r="J646" i="7"/>
  <c r="H646" i="7"/>
  <c r="J645" i="7"/>
  <c r="H645" i="7"/>
  <c r="L645" i="7" s="1"/>
  <c r="J644" i="7"/>
  <c r="H644" i="7"/>
  <c r="J643" i="7"/>
  <c r="H643" i="7"/>
  <c r="J642" i="7"/>
  <c r="H642" i="7"/>
  <c r="J641" i="7"/>
  <c r="L641" i="7" s="1"/>
  <c r="H641" i="7"/>
  <c r="J640" i="7"/>
  <c r="H640" i="7"/>
  <c r="J639" i="7"/>
  <c r="H639" i="7"/>
  <c r="L639" i="7" s="1"/>
  <c r="J638" i="7"/>
  <c r="H638" i="7"/>
  <c r="J637" i="7"/>
  <c r="H637" i="7"/>
  <c r="L637" i="7" s="1"/>
  <c r="J636" i="7"/>
  <c r="H636" i="7"/>
  <c r="L636" i="7" s="1"/>
  <c r="J635" i="7"/>
  <c r="H635" i="7"/>
  <c r="J634" i="7"/>
  <c r="H634" i="7"/>
  <c r="L634" i="7" s="1"/>
  <c r="J633" i="7"/>
  <c r="H633" i="7"/>
  <c r="J632" i="7"/>
  <c r="H632" i="7"/>
  <c r="J631" i="7"/>
  <c r="H631" i="7"/>
  <c r="J630" i="7"/>
  <c r="L630" i="7" s="1"/>
  <c r="H630" i="7"/>
  <c r="J629" i="7"/>
  <c r="H629" i="7"/>
  <c r="J628" i="7"/>
  <c r="H628" i="7"/>
  <c r="J627" i="7"/>
  <c r="H627" i="7"/>
  <c r="J626" i="7"/>
  <c r="H626" i="7"/>
  <c r="J625" i="7"/>
  <c r="L625" i="7" s="1"/>
  <c r="H625" i="7"/>
  <c r="J624" i="7"/>
  <c r="H624" i="7"/>
  <c r="J623" i="7"/>
  <c r="H623" i="7"/>
  <c r="J622" i="7"/>
  <c r="H622" i="7"/>
  <c r="J621" i="7"/>
  <c r="H621" i="7"/>
  <c r="J620" i="7"/>
  <c r="H620" i="7"/>
  <c r="J619" i="7"/>
  <c r="H619" i="7"/>
  <c r="J618" i="7"/>
  <c r="H618" i="7"/>
  <c r="J617" i="7"/>
  <c r="H617" i="7"/>
  <c r="J616" i="7"/>
  <c r="H616" i="7"/>
  <c r="L616" i="7" s="1"/>
  <c r="J615" i="7"/>
  <c r="L615" i="7" s="1"/>
  <c r="H615" i="7"/>
  <c r="J614" i="7"/>
  <c r="H614" i="7"/>
  <c r="J613" i="7"/>
  <c r="L613" i="7" s="1"/>
  <c r="H613" i="7"/>
  <c r="J612" i="7"/>
  <c r="H612" i="7"/>
  <c r="J611" i="7"/>
  <c r="H611" i="7"/>
  <c r="J610" i="7"/>
  <c r="H610" i="7"/>
  <c r="J609" i="7"/>
  <c r="L609" i="7" s="1"/>
  <c r="H609" i="7"/>
  <c r="J608" i="7"/>
  <c r="H608" i="7"/>
  <c r="J607" i="7"/>
  <c r="H607" i="7"/>
  <c r="J606" i="7"/>
  <c r="H606" i="7"/>
  <c r="L605" i="7"/>
  <c r="J605" i="7"/>
  <c r="H605" i="7"/>
  <c r="J604" i="7"/>
  <c r="H604" i="7"/>
  <c r="L604" i="7" s="1"/>
  <c r="J603" i="7"/>
  <c r="H603" i="7"/>
  <c r="L602" i="7"/>
  <c r="J602" i="7"/>
  <c r="H602" i="7"/>
  <c r="J601" i="7"/>
  <c r="H601" i="7"/>
  <c r="J600" i="7"/>
  <c r="H600" i="7"/>
  <c r="J599" i="7"/>
  <c r="H599" i="7"/>
  <c r="J598" i="7"/>
  <c r="H598" i="7"/>
  <c r="J597" i="7"/>
  <c r="H597" i="7"/>
  <c r="J596" i="7"/>
  <c r="H596" i="7"/>
  <c r="L596" i="7" s="1"/>
  <c r="J595" i="7"/>
  <c r="H595" i="7"/>
  <c r="J594" i="7"/>
  <c r="H594" i="7"/>
  <c r="J593" i="7"/>
  <c r="H593" i="7"/>
  <c r="J592" i="7"/>
  <c r="H592" i="7"/>
  <c r="J591" i="7"/>
  <c r="H591" i="7"/>
  <c r="J590" i="7"/>
  <c r="L590" i="7" s="1"/>
  <c r="H590" i="7"/>
  <c r="J589" i="7"/>
  <c r="H589" i="7"/>
  <c r="J588" i="7"/>
  <c r="H588" i="7"/>
  <c r="J587" i="7"/>
  <c r="H587" i="7"/>
  <c r="J586" i="7"/>
  <c r="H586" i="7"/>
  <c r="J585" i="7"/>
  <c r="H585" i="7"/>
  <c r="J584" i="7"/>
  <c r="H584" i="7"/>
  <c r="L584" i="7" s="1"/>
  <c r="J583" i="7"/>
  <c r="H583" i="7"/>
  <c r="J582" i="7"/>
  <c r="H582" i="7"/>
  <c r="J581" i="7"/>
  <c r="H581" i="7"/>
  <c r="J580" i="7"/>
  <c r="H580" i="7"/>
  <c r="L580" i="7" s="1"/>
  <c r="J579" i="7"/>
  <c r="L579" i="7" s="1"/>
  <c r="H579" i="7"/>
  <c r="J578" i="7"/>
  <c r="H578" i="7"/>
  <c r="L578" i="7" s="1"/>
  <c r="J577" i="7"/>
  <c r="H577" i="7"/>
  <c r="J576" i="7"/>
  <c r="H576" i="7"/>
  <c r="J575" i="7"/>
  <c r="H575" i="7"/>
  <c r="L575" i="7" s="1"/>
  <c r="J574" i="7"/>
  <c r="H574" i="7"/>
  <c r="J573" i="7"/>
  <c r="H573" i="7"/>
  <c r="L573" i="7" s="1"/>
  <c r="J572" i="7"/>
  <c r="H572" i="7"/>
  <c r="J571" i="7"/>
  <c r="H571" i="7"/>
  <c r="J570" i="7"/>
  <c r="H570" i="7"/>
  <c r="J569" i="7"/>
  <c r="H569" i="7"/>
  <c r="J568" i="7"/>
  <c r="H568" i="7"/>
  <c r="J567" i="7"/>
  <c r="H567" i="7"/>
  <c r="J566" i="7"/>
  <c r="H566" i="7"/>
  <c r="L566" i="7" s="1"/>
  <c r="J565" i="7"/>
  <c r="H565" i="7"/>
  <c r="J564" i="7"/>
  <c r="H564" i="7"/>
  <c r="J563" i="7"/>
  <c r="H563" i="7"/>
  <c r="J562" i="7"/>
  <c r="H562" i="7"/>
  <c r="L562" i="7" s="1"/>
  <c r="J561" i="7"/>
  <c r="H561" i="7"/>
  <c r="J560" i="7"/>
  <c r="H560" i="7"/>
  <c r="L560" i="7" s="1"/>
  <c r="J559" i="7"/>
  <c r="H559" i="7"/>
  <c r="L559" i="7" s="1"/>
  <c r="J558" i="7"/>
  <c r="H558" i="7"/>
  <c r="J557" i="7"/>
  <c r="H557" i="7"/>
  <c r="J556" i="7"/>
  <c r="H556" i="7"/>
  <c r="J555" i="7"/>
  <c r="H555" i="7"/>
  <c r="J554" i="7"/>
  <c r="H554" i="7"/>
  <c r="J553" i="7"/>
  <c r="H553" i="7"/>
  <c r="L552" i="7"/>
  <c r="J552" i="7"/>
  <c r="H552" i="7"/>
  <c r="J551" i="7"/>
  <c r="H551" i="7"/>
  <c r="J550" i="7"/>
  <c r="H550" i="7"/>
  <c r="J549" i="7"/>
  <c r="H549" i="7"/>
  <c r="J548" i="7"/>
  <c r="H548" i="7"/>
  <c r="L548" i="7" s="1"/>
  <c r="J547" i="7"/>
  <c r="H547" i="7"/>
  <c r="J546" i="7"/>
  <c r="H546" i="7"/>
  <c r="J545" i="7"/>
  <c r="L545" i="7" s="1"/>
  <c r="H545" i="7"/>
  <c r="J544" i="7"/>
  <c r="H544" i="7"/>
  <c r="J543" i="7"/>
  <c r="H543" i="7"/>
  <c r="L543" i="7" s="1"/>
  <c r="J542" i="7"/>
  <c r="H542" i="7"/>
  <c r="J541" i="7"/>
  <c r="L541" i="7" s="1"/>
  <c r="H541" i="7"/>
  <c r="J540" i="7"/>
  <c r="H540" i="7"/>
  <c r="L540" i="7" s="1"/>
  <c r="J539" i="7"/>
  <c r="H539" i="7"/>
  <c r="L538" i="7"/>
  <c r="J538" i="7"/>
  <c r="H538" i="7"/>
  <c r="J537" i="7"/>
  <c r="H537" i="7"/>
  <c r="J536" i="7"/>
  <c r="H536" i="7"/>
  <c r="L536" i="7" s="1"/>
  <c r="J535" i="7"/>
  <c r="H535" i="7"/>
  <c r="J534" i="7"/>
  <c r="L534" i="7" s="1"/>
  <c r="H534" i="7"/>
  <c r="J533" i="7"/>
  <c r="H533" i="7"/>
  <c r="L533" i="7" s="1"/>
  <c r="J532" i="7"/>
  <c r="H532" i="7"/>
  <c r="L532" i="7" s="1"/>
  <c r="J531" i="7"/>
  <c r="H531" i="7"/>
  <c r="J530" i="7"/>
  <c r="H530" i="7"/>
  <c r="L530" i="7" s="1"/>
  <c r="J529" i="7"/>
  <c r="H529" i="7"/>
  <c r="J528" i="7"/>
  <c r="H528" i="7"/>
  <c r="L528" i="7" s="1"/>
  <c r="J527" i="7"/>
  <c r="L527" i="7" s="1"/>
  <c r="H527" i="7"/>
  <c r="J526" i="7"/>
  <c r="H526" i="7"/>
  <c r="J525" i="7"/>
  <c r="H525" i="7"/>
  <c r="L525" i="7" s="1"/>
  <c r="J524" i="7"/>
  <c r="L524" i="7" s="1"/>
  <c r="H524" i="7"/>
  <c r="J523" i="7"/>
  <c r="H523" i="7"/>
  <c r="J522" i="7"/>
  <c r="H522" i="7"/>
  <c r="J521" i="7"/>
  <c r="H521" i="7"/>
  <c r="J520" i="7"/>
  <c r="H520" i="7"/>
  <c r="J519" i="7"/>
  <c r="H519" i="7"/>
  <c r="J518" i="7"/>
  <c r="H518" i="7"/>
  <c r="J517" i="7"/>
  <c r="H517" i="7"/>
  <c r="L517" i="7" s="1"/>
  <c r="J516" i="7"/>
  <c r="H516" i="7"/>
  <c r="L516" i="7" s="1"/>
  <c r="J515" i="7"/>
  <c r="H515" i="7"/>
  <c r="J514" i="7"/>
  <c r="H514" i="7"/>
  <c r="L514" i="7" s="1"/>
  <c r="J513" i="7"/>
  <c r="H513" i="7"/>
  <c r="J512" i="7"/>
  <c r="H512" i="7"/>
  <c r="J511" i="7"/>
  <c r="H511" i="7"/>
  <c r="J510" i="7"/>
  <c r="H510" i="7"/>
  <c r="L510" i="7" s="1"/>
  <c r="J509" i="7"/>
  <c r="L509" i="7" s="1"/>
  <c r="H509" i="7"/>
  <c r="J508" i="7"/>
  <c r="H508" i="7"/>
  <c r="J507" i="7"/>
  <c r="H507" i="7"/>
  <c r="J506" i="7"/>
  <c r="L506" i="7" s="1"/>
  <c r="H506" i="7"/>
  <c r="J505" i="7"/>
  <c r="H505" i="7"/>
  <c r="L505" i="7" s="1"/>
  <c r="J504" i="7"/>
  <c r="H504" i="7"/>
  <c r="J503" i="7"/>
  <c r="H503" i="7"/>
  <c r="J502" i="7"/>
  <c r="H502" i="7"/>
  <c r="J501" i="7"/>
  <c r="H501" i="7"/>
  <c r="J500" i="7"/>
  <c r="H500" i="7"/>
  <c r="J499" i="7"/>
  <c r="H499" i="7"/>
  <c r="J498" i="7"/>
  <c r="H498" i="7"/>
  <c r="L498" i="7" s="1"/>
  <c r="J497" i="7"/>
  <c r="H497" i="7"/>
  <c r="J496" i="7"/>
  <c r="L496" i="7" s="1"/>
  <c r="H496" i="7"/>
  <c r="J495" i="7"/>
  <c r="H495" i="7"/>
  <c r="L495" i="7" s="1"/>
  <c r="J494" i="7"/>
  <c r="H494" i="7"/>
  <c r="J493" i="7"/>
  <c r="H493" i="7"/>
  <c r="J492" i="7"/>
  <c r="H492" i="7"/>
  <c r="J491" i="7"/>
  <c r="H491" i="7"/>
  <c r="J490" i="7"/>
  <c r="H490" i="7"/>
  <c r="L490" i="7" s="1"/>
  <c r="J489" i="7"/>
  <c r="H489" i="7"/>
  <c r="L488" i="7"/>
  <c r="J488" i="7"/>
  <c r="H488" i="7"/>
  <c r="J487" i="7"/>
  <c r="H487" i="7"/>
  <c r="J486" i="7"/>
  <c r="H486" i="7"/>
  <c r="J485" i="7"/>
  <c r="H485" i="7"/>
  <c r="J484" i="7"/>
  <c r="H484" i="7"/>
  <c r="L484" i="7" s="1"/>
  <c r="J483" i="7"/>
  <c r="H483" i="7"/>
  <c r="L483" i="7" s="1"/>
  <c r="J482" i="7"/>
  <c r="H482" i="7"/>
  <c r="J481" i="7"/>
  <c r="L481" i="7" s="1"/>
  <c r="H481" i="7"/>
  <c r="J480" i="7"/>
  <c r="H480" i="7"/>
  <c r="J479" i="7"/>
  <c r="L479" i="7" s="1"/>
  <c r="H479" i="7"/>
  <c r="J478" i="7"/>
  <c r="H478" i="7"/>
  <c r="L477" i="7"/>
  <c r="J477" i="7"/>
  <c r="H477" i="7"/>
  <c r="J476" i="7"/>
  <c r="H476" i="7"/>
  <c r="L476" i="7" s="1"/>
  <c r="J475" i="7"/>
  <c r="H475" i="7"/>
  <c r="J474" i="7"/>
  <c r="H474" i="7"/>
  <c r="J473" i="7"/>
  <c r="H473" i="7"/>
  <c r="J472" i="7"/>
  <c r="H472" i="7"/>
  <c r="J471" i="7"/>
  <c r="H471" i="7"/>
  <c r="J470" i="7"/>
  <c r="H470" i="7"/>
  <c r="L470" i="7" s="1"/>
  <c r="J469" i="7"/>
  <c r="H469" i="7"/>
  <c r="J468" i="7"/>
  <c r="H468" i="7"/>
  <c r="L468" i="7" s="1"/>
  <c r="J467" i="7"/>
  <c r="H467" i="7"/>
  <c r="J466" i="7"/>
  <c r="H466" i="7"/>
  <c r="J465" i="7"/>
  <c r="H465" i="7"/>
  <c r="L465" i="7" s="1"/>
  <c r="J464" i="7"/>
  <c r="H464" i="7"/>
  <c r="J463" i="7"/>
  <c r="H463" i="7"/>
  <c r="J462" i="7"/>
  <c r="H462" i="7"/>
  <c r="J461" i="7"/>
  <c r="H461" i="7"/>
  <c r="J460" i="7"/>
  <c r="H460" i="7"/>
  <c r="J459" i="7"/>
  <c r="H459" i="7"/>
  <c r="J458" i="7"/>
  <c r="H458" i="7"/>
  <c r="J457" i="7"/>
  <c r="H457" i="7"/>
  <c r="J456" i="7"/>
  <c r="L456" i="7" s="1"/>
  <c r="H456" i="7"/>
  <c r="J455" i="7"/>
  <c r="H455" i="7"/>
  <c r="J454" i="7"/>
  <c r="H454" i="7"/>
  <c r="J453" i="7"/>
  <c r="H453" i="7"/>
  <c r="J452" i="7"/>
  <c r="H452" i="7"/>
  <c r="J451" i="7"/>
  <c r="H451" i="7"/>
  <c r="J450" i="7"/>
  <c r="H450" i="7"/>
  <c r="J449" i="7"/>
  <c r="H449" i="7"/>
  <c r="L449" i="7" s="1"/>
  <c r="J448" i="7"/>
  <c r="L448" i="7" s="1"/>
  <c r="H448" i="7"/>
  <c r="J447" i="7"/>
  <c r="H447" i="7"/>
  <c r="J446" i="7"/>
  <c r="H446" i="7"/>
  <c r="J445" i="7"/>
  <c r="L445" i="7" s="1"/>
  <c r="H445" i="7"/>
  <c r="J444" i="7"/>
  <c r="H444" i="7"/>
  <c r="L444" i="7" s="1"/>
  <c r="J443" i="7"/>
  <c r="H443" i="7"/>
  <c r="J442" i="7"/>
  <c r="H442" i="7"/>
  <c r="J441" i="7"/>
  <c r="H441" i="7"/>
  <c r="J440" i="7"/>
  <c r="H440" i="7"/>
  <c r="J439" i="7"/>
  <c r="H439" i="7"/>
  <c r="L438" i="7"/>
  <c r="J438" i="7"/>
  <c r="H438" i="7"/>
  <c r="J437" i="7"/>
  <c r="H437" i="7"/>
  <c r="J436" i="7"/>
  <c r="H436" i="7"/>
  <c r="J435" i="7"/>
  <c r="H435" i="7"/>
  <c r="J434" i="7"/>
  <c r="H434" i="7"/>
  <c r="L434" i="7" s="1"/>
  <c r="J433" i="7"/>
  <c r="H433" i="7"/>
  <c r="J432" i="7"/>
  <c r="H432" i="7"/>
  <c r="L431" i="7"/>
  <c r="J431" i="7"/>
  <c r="H431" i="7"/>
  <c r="J430" i="7"/>
  <c r="H430" i="7"/>
  <c r="J429" i="7"/>
  <c r="H429" i="7"/>
  <c r="L429" i="7" s="1"/>
  <c r="J428" i="7"/>
  <c r="H428" i="7"/>
  <c r="J427" i="7"/>
  <c r="H427" i="7"/>
  <c r="J426" i="7"/>
  <c r="H426" i="7"/>
  <c r="J425" i="7"/>
  <c r="H425" i="7"/>
  <c r="J424" i="7"/>
  <c r="H424" i="7"/>
  <c r="J423" i="7"/>
  <c r="H423" i="7"/>
  <c r="J422" i="7"/>
  <c r="H422" i="7"/>
  <c r="L422" i="7" s="1"/>
  <c r="J421" i="7"/>
  <c r="H421" i="7"/>
  <c r="J420" i="7"/>
  <c r="L420" i="7" s="1"/>
  <c r="H420" i="7"/>
  <c r="J419" i="7"/>
  <c r="H419" i="7"/>
  <c r="J418" i="7"/>
  <c r="H418" i="7"/>
  <c r="J417" i="7"/>
  <c r="H417" i="7"/>
  <c r="J416" i="7"/>
  <c r="H416" i="7"/>
  <c r="J415" i="7"/>
  <c r="H415" i="7"/>
  <c r="J414" i="7"/>
  <c r="H414" i="7"/>
  <c r="L414" i="7" s="1"/>
  <c r="J413" i="7"/>
  <c r="H413" i="7"/>
  <c r="J412" i="7"/>
  <c r="H412" i="7"/>
  <c r="J411" i="7"/>
  <c r="H411" i="7"/>
  <c r="J410" i="7"/>
  <c r="H410" i="7"/>
  <c r="J409" i="7"/>
  <c r="L409" i="7" s="1"/>
  <c r="H409" i="7"/>
  <c r="J408" i="7"/>
  <c r="H408" i="7"/>
  <c r="J407" i="7"/>
  <c r="L407" i="7" s="1"/>
  <c r="H407" i="7"/>
  <c r="J406" i="7"/>
  <c r="H406" i="7"/>
  <c r="J405" i="7"/>
  <c r="H405" i="7"/>
  <c r="J404" i="7"/>
  <c r="H404" i="7"/>
  <c r="J403" i="7"/>
  <c r="H403" i="7"/>
  <c r="L403" i="7" s="1"/>
  <c r="J402" i="7"/>
  <c r="H402" i="7"/>
  <c r="J401" i="7"/>
  <c r="H401" i="7"/>
  <c r="J400" i="7"/>
  <c r="H400" i="7"/>
  <c r="J399" i="7"/>
  <c r="H399" i="7"/>
  <c r="J398" i="7"/>
  <c r="H398" i="7"/>
  <c r="J397" i="7"/>
  <c r="H397" i="7"/>
  <c r="J396" i="7"/>
  <c r="L396" i="7" s="1"/>
  <c r="H396" i="7"/>
  <c r="J395" i="7"/>
  <c r="H395" i="7"/>
  <c r="J394" i="7"/>
  <c r="H394" i="7"/>
  <c r="J393" i="7"/>
  <c r="H393" i="7"/>
  <c r="J392" i="7"/>
  <c r="H392" i="7"/>
  <c r="J391" i="7"/>
  <c r="H391" i="7"/>
  <c r="J390" i="7"/>
  <c r="H390" i="7"/>
  <c r="L390" i="7" s="1"/>
  <c r="J389" i="7"/>
  <c r="H389" i="7"/>
  <c r="L388" i="7"/>
  <c r="J388" i="7"/>
  <c r="H388" i="7"/>
  <c r="J387" i="7"/>
  <c r="H387" i="7"/>
  <c r="J386" i="7"/>
  <c r="H386" i="7"/>
  <c r="J385" i="7"/>
  <c r="H385" i="7"/>
  <c r="L385" i="7" s="1"/>
  <c r="J384" i="7"/>
  <c r="H384" i="7"/>
  <c r="J383" i="7"/>
  <c r="H383" i="7"/>
  <c r="L383" i="7" s="1"/>
  <c r="J382" i="7"/>
  <c r="H382" i="7"/>
  <c r="J381" i="7"/>
  <c r="L381" i="7" s="1"/>
  <c r="H381" i="7"/>
  <c r="J380" i="7"/>
  <c r="H380" i="7"/>
  <c r="L380" i="7" s="1"/>
  <c r="J379" i="7"/>
  <c r="H379" i="7"/>
  <c r="J378" i="7"/>
  <c r="H378" i="7"/>
  <c r="J377" i="7"/>
  <c r="H377" i="7"/>
  <c r="L377" i="7" s="1"/>
  <c r="J376" i="7"/>
  <c r="H376" i="7"/>
  <c r="L376" i="7" s="1"/>
  <c r="J375" i="7"/>
  <c r="H375" i="7"/>
  <c r="J374" i="7"/>
  <c r="H374" i="7"/>
  <c r="L374" i="7" s="1"/>
  <c r="J373" i="7"/>
  <c r="H373" i="7"/>
  <c r="J372" i="7"/>
  <c r="H372" i="7"/>
  <c r="L372" i="7" s="1"/>
  <c r="J371" i="7"/>
  <c r="H371" i="7"/>
  <c r="L371" i="7" s="1"/>
  <c r="J370" i="7"/>
  <c r="H370" i="7"/>
  <c r="L370" i="7" s="1"/>
  <c r="J369" i="7"/>
  <c r="H369" i="7"/>
  <c r="J368" i="7"/>
  <c r="H368" i="7"/>
  <c r="J367" i="7"/>
  <c r="H367" i="7"/>
  <c r="L367" i="7" s="1"/>
  <c r="J366" i="7"/>
  <c r="H366" i="7"/>
  <c r="J365" i="7"/>
  <c r="H365" i="7"/>
  <c r="J364" i="7"/>
  <c r="H364" i="7"/>
  <c r="L364" i="7" s="1"/>
  <c r="J363" i="7"/>
  <c r="H363" i="7"/>
  <c r="J362" i="7"/>
  <c r="H362" i="7"/>
  <c r="J361" i="7"/>
  <c r="H361" i="7"/>
  <c r="J360" i="7"/>
  <c r="H360" i="7"/>
  <c r="J359" i="7"/>
  <c r="H359" i="7"/>
  <c r="J358" i="7"/>
  <c r="H358" i="7"/>
  <c r="J357" i="7"/>
  <c r="H357" i="7"/>
  <c r="J356" i="7"/>
  <c r="H356" i="7"/>
  <c r="L356" i="7" s="1"/>
  <c r="J355" i="7"/>
  <c r="H355" i="7"/>
  <c r="L355" i="7" s="1"/>
  <c r="J354" i="7"/>
  <c r="H354" i="7"/>
  <c r="J353" i="7"/>
  <c r="H353" i="7"/>
  <c r="L353" i="7" s="1"/>
  <c r="J352" i="7"/>
  <c r="H352" i="7"/>
  <c r="J351" i="7"/>
  <c r="H351" i="7"/>
  <c r="L351" i="7" s="1"/>
  <c r="J350" i="7"/>
  <c r="H350" i="7"/>
  <c r="J349" i="7"/>
  <c r="H349" i="7"/>
  <c r="L349" i="7" s="1"/>
  <c r="J348" i="7"/>
  <c r="H348" i="7"/>
  <c r="J347" i="7"/>
  <c r="H347" i="7"/>
  <c r="J346" i="7"/>
  <c r="H346" i="7"/>
  <c r="J345" i="7"/>
  <c r="H345" i="7"/>
  <c r="J344" i="7"/>
  <c r="H344" i="7"/>
  <c r="L344" i="7" s="1"/>
  <c r="J343" i="7"/>
  <c r="H343" i="7"/>
  <c r="L342" i="7"/>
  <c r="J342" i="7"/>
  <c r="H342" i="7"/>
  <c r="J341" i="7"/>
  <c r="H341" i="7"/>
  <c r="J340" i="7"/>
  <c r="H340" i="7"/>
  <c r="L340" i="7" s="1"/>
  <c r="J339" i="7"/>
  <c r="H339" i="7"/>
  <c r="L339" i="7" s="1"/>
  <c r="J338" i="7"/>
  <c r="H338" i="7"/>
  <c r="L338" i="7" s="1"/>
  <c r="J337" i="7"/>
  <c r="H337" i="7"/>
  <c r="J336" i="7"/>
  <c r="H336" i="7"/>
  <c r="L336" i="7" s="1"/>
  <c r="J335" i="7"/>
  <c r="H335" i="7"/>
  <c r="J334" i="7"/>
  <c r="H334" i="7"/>
  <c r="J333" i="7"/>
  <c r="H333" i="7"/>
  <c r="L333" i="7" s="1"/>
  <c r="J332" i="7"/>
  <c r="H332" i="7"/>
  <c r="L332" i="7" s="1"/>
  <c r="J331" i="7"/>
  <c r="H331" i="7"/>
  <c r="J330" i="7"/>
  <c r="H330" i="7"/>
  <c r="L330" i="7" s="1"/>
  <c r="J329" i="7"/>
  <c r="H329" i="7"/>
  <c r="J328" i="7"/>
  <c r="H328" i="7"/>
  <c r="J327" i="7"/>
  <c r="H327" i="7"/>
  <c r="J326" i="7"/>
  <c r="H326" i="7"/>
  <c r="L326" i="7" s="1"/>
  <c r="J325" i="7"/>
  <c r="H325" i="7"/>
  <c r="L325" i="7" s="1"/>
  <c r="J324" i="7"/>
  <c r="H324" i="7"/>
  <c r="L324" i="7" s="1"/>
  <c r="J323" i="7"/>
  <c r="H323" i="7"/>
  <c r="J322" i="7"/>
  <c r="H322" i="7"/>
  <c r="L322" i="7" s="1"/>
  <c r="J321" i="7"/>
  <c r="H321" i="7"/>
  <c r="J320" i="7"/>
  <c r="H320" i="7"/>
  <c r="J319" i="7"/>
  <c r="H319" i="7"/>
  <c r="J318" i="7"/>
  <c r="H318" i="7"/>
  <c r="J317" i="7"/>
  <c r="H317" i="7"/>
  <c r="L317" i="7" s="1"/>
  <c r="J316" i="7"/>
  <c r="H316" i="7"/>
  <c r="J315" i="7"/>
  <c r="H315" i="7"/>
  <c r="L315" i="7" s="1"/>
  <c r="J314" i="7"/>
  <c r="H314" i="7"/>
  <c r="L314" i="7" s="1"/>
  <c r="J313" i="7"/>
  <c r="H313" i="7"/>
  <c r="J312" i="7"/>
  <c r="H312" i="7"/>
  <c r="J311" i="7"/>
  <c r="L311" i="7" s="1"/>
  <c r="H311" i="7"/>
  <c r="J310" i="7"/>
  <c r="H310" i="7"/>
  <c r="L310" i="7" s="1"/>
  <c r="J309" i="7"/>
  <c r="H309" i="7"/>
  <c r="J308" i="7"/>
  <c r="H308" i="7"/>
  <c r="J307" i="7"/>
  <c r="H307" i="7"/>
  <c r="J306" i="7"/>
  <c r="H306" i="7"/>
  <c r="L306" i="7" s="1"/>
  <c r="J305" i="7"/>
  <c r="H305" i="7"/>
  <c r="L305" i="7" s="1"/>
  <c r="J304" i="7"/>
  <c r="H304" i="7"/>
  <c r="J303" i="7"/>
  <c r="H303" i="7"/>
  <c r="L303" i="7" s="1"/>
  <c r="J302" i="7"/>
  <c r="H302" i="7"/>
  <c r="J301" i="7"/>
  <c r="H301" i="7"/>
  <c r="J300" i="7"/>
  <c r="H300" i="7"/>
  <c r="L300" i="7" s="1"/>
  <c r="J299" i="7"/>
  <c r="H299" i="7"/>
  <c r="J298" i="7"/>
  <c r="H298" i="7"/>
  <c r="L298" i="7" s="1"/>
  <c r="J297" i="7"/>
  <c r="H297" i="7"/>
  <c r="L297" i="7" s="1"/>
  <c r="J296" i="7"/>
  <c r="H296" i="7"/>
  <c r="J295" i="7"/>
  <c r="H295" i="7"/>
  <c r="J294" i="7"/>
  <c r="H294" i="7"/>
  <c r="L294" i="7" s="1"/>
  <c r="J293" i="7"/>
  <c r="H293" i="7"/>
  <c r="J292" i="7"/>
  <c r="H292" i="7"/>
  <c r="J291" i="7"/>
  <c r="H291" i="7"/>
  <c r="J290" i="7"/>
  <c r="H290" i="7"/>
  <c r="L290" i="7" s="1"/>
  <c r="J289" i="7"/>
  <c r="H289" i="7"/>
  <c r="L289" i="7" s="1"/>
  <c r="J288" i="7"/>
  <c r="H288" i="7"/>
  <c r="J287" i="7"/>
  <c r="H287" i="7"/>
  <c r="L287" i="7" s="1"/>
  <c r="J286" i="7"/>
  <c r="H286" i="7"/>
  <c r="J285" i="7"/>
  <c r="H285" i="7"/>
  <c r="J284" i="7"/>
  <c r="H284" i="7"/>
  <c r="L284" i="7" s="1"/>
  <c r="J283" i="7"/>
  <c r="H283" i="7"/>
  <c r="J282" i="7"/>
  <c r="H282" i="7"/>
  <c r="L282" i="7" s="1"/>
  <c r="J281" i="7"/>
  <c r="H281" i="7"/>
  <c r="J280" i="7"/>
  <c r="H280" i="7"/>
  <c r="J279" i="7"/>
  <c r="H279" i="7"/>
  <c r="J278" i="7"/>
  <c r="L278" i="7" s="1"/>
  <c r="H278" i="7"/>
  <c r="J277" i="7"/>
  <c r="H277" i="7"/>
  <c r="J276" i="7"/>
  <c r="H276" i="7"/>
  <c r="J275" i="7"/>
  <c r="H275" i="7"/>
  <c r="J274" i="7"/>
  <c r="H274" i="7"/>
  <c r="J273" i="7"/>
  <c r="H273" i="7"/>
  <c r="J272" i="7"/>
  <c r="H272" i="7"/>
  <c r="J271" i="7"/>
  <c r="H271" i="7"/>
  <c r="J270" i="7"/>
  <c r="H270" i="7"/>
  <c r="J269" i="7"/>
  <c r="H269" i="7"/>
  <c r="L268" i="7"/>
  <c r="J268" i="7"/>
  <c r="H268" i="7"/>
  <c r="J267" i="7"/>
  <c r="H267" i="7"/>
  <c r="J266" i="7"/>
  <c r="H266" i="7"/>
  <c r="L266" i="7" s="1"/>
  <c r="J265" i="7"/>
  <c r="H265" i="7"/>
  <c r="J264" i="7"/>
  <c r="H264" i="7"/>
  <c r="J263" i="7"/>
  <c r="H263" i="7"/>
  <c r="J262" i="7"/>
  <c r="H262" i="7"/>
  <c r="L262" i="7" s="1"/>
  <c r="J261" i="7"/>
  <c r="H261" i="7"/>
  <c r="J260" i="7"/>
  <c r="H260" i="7"/>
  <c r="J259" i="7"/>
  <c r="H259" i="7"/>
  <c r="J258" i="7"/>
  <c r="H258" i="7"/>
  <c r="J257" i="7"/>
  <c r="H257" i="7"/>
  <c r="J256" i="7"/>
  <c r="H256" i="7"/>
  <c r="J255" i="7"/>
  <c r="H255" i="7"/>
  <c r="L255" i="7" s="1"/>
  <c r="J254" i="7"/>
  <c r="H254" i="7"/>
  <c r="L254" i="7" s="1"/>
  <c r="J253" i="7"/>
  <c r="H253" i="7"/>
  <c r="L253" i="7" s="1"/>
  <c r="J252" i="7"/>
  <c r="H252" i="7"/>
  <c r="J251" i="7"/>
  <c r="H251" i="7"/>
  <c r="J250" i="7"/>
  <c r="L250" i="7" s="1"/>
  <c r="H250" i="7"/>
  <c r="J249" i="7"/>
  <c r="H249" i="7"/>
  <c r="J248" i="7"/>
  <c r="H248" i="7"/>
  <c r="L248" i="7" s="1"/>
  <c r="J247" i="7"/>
  <c r="H247" i="7"/>
  <c r="J246" i="7"/>
  <c r="H246" i="7"/>
  <c r="J245" i="7"/>
  <c r="H245" i="7"/>
  <c r="J244" i="7"/>
  <c r="H244" i="7"/>
  <c r="J243" i="7"/>
  <c r="H243" i="7"/>
  <c r="L243" i="7" s="1"/>
  <c r="L242" i="7"/>
  <c r="J242" i="7"/>
  <c r="H242" i="7"/>
  <c r="J241" i="7"/>
  <c r="H241" i="7"/>
  <c r="L241" i="7" s="1"/>
  <c r="J240" i="7"/>
  <c r="H240" i="7"/>
  <c r="J239" i="7"/>
  <c r="H239" i="7"/>
  <c r="L239" i="7" s="1"/>
  <c r="J238" i="7"/>
  <c r="H238" i="7"/>
  <c r="L238" i="7" s="1"/>
  <c r="J237" i="7"/>
  <c r="H237" i="7"/>
  <c r="L237" i="7" s="1"/>
  <c r="J236" i="7"/>
  <c r="H236" i="7"/>
  <c r="L236" i="7" s="1"/>
  <c r="J235" i="7"/>
  <c r="H235" i="7"/>
  <c r="J234" i="7"/>
  <c r="H234" i="7"/>
  <c r="J233" i="7"/>
  <c r="H233" i="7"/>
  <c r="L233" i="7" s="1"/>
  <c r="J232" i="7"/>
  <c r="H232" i="7"/>
  <c r="L232" i="7" s="1"/>
  <c r="J231" i="7"/>
  <c r="H231" i="7"/>
  <c r="J230" i="7"/>
  <c r="H230" i="7"/>
  <c r="L230" i="7" s="1"/>
  <c r="J229" i="7"/>
  <c r="H229" i="7"/>
  <c r="J228" i="7"/>
  <c r="H228" i="7"/>
  <c r="J227" i="7"/>
  <c r="H227" i="7"/>
  <c r="L227" i="7" s="1"/>
  <c r="J226" i="7"/>
  <c r="H226" i="7"/>
  <c r="J225" i="7"/>
  <c r="H225" i="7"/>
  <c r="L225" i="7" s="1"/>
  <c r="J224" i="7"/>
  <c r="H224" i="7"/>
  <c r="J223" i="7"/>
  <c r="H223" i="7"/>
  <c r="L223" i="7" s="1"/>
  <c r="J222" i="7"/>
  <c r="H222" i="7"/>
  <c r="L222" i="7" s="1"/>
  <c r="J221" i="7"/>
  <c r="H221" i="7"/>
  <c r="L221" i="7" s="1"/>
  <c r="J220" i="7"/>
  <c r="H220" i="7"/>
  <c r="J219" i="7"/>
  <c r="H219" i="7"/>
  <c r="L218" i="7"/>
  <c r="J218" i="7"/>
  <c r="H218" i="7"/>
  <c r="J217" i="7"/>
  <c r="H217" i="7"/>
  <c r="J216" i="7"/>
  <c r="H216" i="7"/>
  <c r="J215" i="7"/>
  <c r="H215" i="7"/>
  <c r="J214" i="7"/>
  <c r="L214" i="7" s="1"/>
  <c r="H214" i="7"/>
  <c r="J213" i="7"/>
  <c r="L213" i="7" s="1"/>
  <c r="H213" i="7"/>
  <c r="J212" i="7"/>
  <c r="H212" i="7"/>
  <c r="L212" i="7" s="1"/>
  <c r="J211" i="7"/>
  <c r="H211" i="7"/>
  <c r="J210" i="7"/>
  <c r="H210" i="7"/>
  <c r="J209" i="7"/>
  <c r="H209" i="7"/>
  <c r="L209" i="7" s="1"/>
  <c r="J208" i="7"/>
  <c r="H208" i="7"/>
  <c r="J207" i="7"/>
  <c r="H207" i="7"/>
  <c r="J206" i="7"/>
  <c r="H206" i="7"/>
  <c r="J205" i="7"/>
  <c r="H205" i="7"/>
  <c r="J204" i="7"/>
  <c r="H204" i="7"/>
  <c r="L204" i="7" s="1"/>
  <c r="J203" i="7"/>
  <c r="H203" i="7"/>
  <c r="J202" i="7"/>
  <c r="H202" i="7"/>
  <c r="J201" i="7"/>
  <c r="H201" i="7"/>
  <c r="J200" i="7"/>
  <c r="L200" i="7" s="1"/>
  <c r="H200" i="7"/>
  <c r="J199" i="7"/>
  <c r="L199" i="7" s="1"/>
  <c r="H199" i="7"/>
  <c r="J198" i="7"/>
  <c r="H198" i="7"/>
  <c r="J197" i="7"/>
  <c r="H197" i="7"/>
  <c r="J196" i="7"/>
  <c r="H196" i="7"/>
  <c r="L196" i="7" s="1"/>
  <c r="J195" i="7"/>
  <c r="L195" i="7" s="1"/>
  <c r="H195" i="7"/>
  <c r="J194" i="7"/>
  <c r="H194" i="7"/>
  <c r="J193" i="7"/>
  <c r="H193" i="7"/>
  <c r="J192" i="7"/>
  <c r="L192" i="7" s="1"/>
  <c r="H192" i="7"/>
  <c r="J191" i="7"/>
  <c r="H191" i="7"/>
  <c r="J190" i="7"/>
  <c r="L190" i="7" s="1"/>
  <c r="H190" i="7"/>
  <c r="J189" i="7"/>
  <c r="H189" i="7"/>
  <c r="J188" i="7"/>
  <c r="H188" i="7"/>
  <c r="L188" i="7" s="1"/>
  <c r="J187" i="7"/>
  <c r="H187" i="7"/>
  <c r="J186" i="7"/>
  <c r="H186" i="7"/>
  <c r="J185" i="7"/>
  <c r="H185" i="7"/>
  <c r="J184" i="7"/>
  <c r="H184" i="7"/>
  <c r="J183" i="7"/>
  <c r="L183" i="7" s="1"/>
  <c r="H183" i="7"/>
  <c r="J182" i="7"/>
  <c r="H182" i="7"/>
  <c r="J181" i="7"/>
  <c r="H181" i="7"/>
  <c r="J180" i="7"/>
  <c r="H180" i="7"/>
  <c r="L180" i="7" s="1"/>
  <c r="J179" i="7"/>
  <c r="H179" i="7"/>
  <c r="J178" i="7"/>
  <c r="L178" i="7" s="1"/>
  <c r="H178" i="7"/>
  <c r="J177" i="7"/>
  <c r="H177" i="7"/>
  <c r="J176" i="7"/>
  <c r="H176" i="7"/>
  <c r="J175" i="7"/>
  <c r="H175" i="7"/>
  <c r="J174" i="7"/>
  <c r="H174" i="7"/>
  <c r="J173" i="7"/>
  <c r="L173" i="7" s="1"/>
  <c r="H173" i="7"/>
  <c r="J172" i="7"/>
  <c r="H172" i="7"/>
  <c r="L172" i="7" s="1"/>
  <c r="J171" i="7"/>
  <c r="H171" i="7"/>
  <c r="J170" i="7"/>
  <c r="H170" i="7"/>
  <c r="J169" i="7"/>
  <c r="H169" i="7"/>
  <c r="J168" i="7"/>
  <c r="H168" i="7"/>
  <c r="J167" i="7"/>
  <c r="H167" i="7"/>
  <c r="J166" i="7"/>
  <c r="H166" i="7"/>
  <c r="J165" i="7"/>
  <c r="H165" i="7"/>
  <c r="J164" i="7"/>
  <c r="H164" i="7"/>
  <c r="L164" i="7" s="1"/>
  <c r="J163" i="7"/>
  <c r="H163" i="7"/>
  <c r="J162" i="7"/>
  <c r="H162" i="7"/>
  <c r="J161" i="7"/>
  <c r="H161" i="7"/>
  <c r="L161" i="7" s="1"/>
  <c r="J160" i="7"/>
  <c r="H160" i="7"/>
  <c r="J159" i="7"/>
  <c r="H159" i="7"/>
  <c r="J158" i="7"/>
  <c r="H158" i="7"/>
  <c r="J157" i="7"/>
  <c r="H157" i="7"/>
  <c r="J156" i="7"/>
  <c r="H156" i="7"/>
  <c r="J155" i="7"/>
  <c r="H155" i="7"/>
  <c r="L154" i="7"/>
  <c r="J154" i="7"/>
  <c r="H154" i="7"/>
  <c r="J153" i="7"/>
  <c r="H153" i="7"/>
  <c r="J152" i="7"/>
  <c r="H152" i="7"/>
  <c r="L152" i="7" s="1"/>
  <c r="J151" i="7"/>
  <c r="H151" i="7"/>
  <c r="J150" i="7"/>
  <c r="H150" i="7"/>
  <c r="L150" i="7" s="1"/>
  <c r="J149" i="7"/>
  <c r="H149" i="7"/>
  <c r="J148" i="7"/>
  <c r="H148" i="7"/>
  <c r="L148" i="7" s="1"/>
  <c r="J147" i="7"/>
  <c r="H147" i="7"/>
  <c r="J146" i="7"/>
  <c r="H146" i="7"/>
  <c r="L146" i="7" s="1"/>
  <c r="J145" i="7"/>
  <c r="H145" i="7"/>
  <c r="J144" i="7"/>
  <c r="H144" i="7"/>
  <c r="L144" i="7" s="1"/>
  <c r="J143" i="7"/>
  <c r="H143" i="7"/>
  <c r="L143" i="7" s="1"/>
  <c r="J142" i="7"/>
  <c r="H142" i="7"/>
  <c r="J141" i="7"/>
  <c r="H141" i="7"/>
  <c r="L141" i="7" s="1"/>
  <c r="J140" i="7"/>
  <c r="H140" i="7"/>
  <c r="L140" i="7" s="1"/>
  <c r="J139" i="7"/>
  <c r="H139" i="7"/>
  <c r="J138" i="7"/>
  <c r="H138" i="7"/>
  <c r="L138" i="7" s="1"/>
  <c r="J137" i="7"/>
  <c r="H137" i="7"/>
  <c r="J136" i="7"/>
  <c r="H136" i="7"/>
  <c r="J135" i="7"/>
  <c r="L135" i="7" s="1"/>
  <c r="H135" i="7"/>
  <c r="J134" i="7"/>
  <c r="H134" i="7"/>
  <c r="J133" i="7"/>
  <c r="H133" i="7"/>
  <c r="J132" i="7"/>
  <c r="H132" i="7"/>
  <c r="J131" i="7"/>
  <c r="H131" i="7"/>
  <c r="J130" i="7"/>
  <c r="H130" i="7"/>
  <c r="L130" i="7" s="1"/>
  <c r="J129" i="7"/>
  <c r="H129" i="7"/>
  <c r="J128" i="7"/>
  <c r="H128" i="7"/>
  <c r="J127" i="7"/>
  <c r="H127" i="7"/>
  <c r="J126" i="7"/>
  <c r="H126" i="7"/>
  <c r="J125" i="7"/>
  <c r="H125" i="7"/>
  <c r="L125" i="7" s="1"/>
  <c r="J124" i="7"/>
  <c r="H124" i="7"/>
  <c r="J123" i="7"/>
  <c r="H123" i="7"/>
  <c r="J122" i="7"/>
  <c r="H122" i="7"/>
  <c r="L122" i="7" s="1"/>
  <c r="J121" i="7"/>
  <c r="H121" i="7"/>
  <c r="L121" i="7" s="1"/>
  <c r="J120" i="7"/>
  <c r="H120" i="7"/>
  <c r="L120" i="7" s="1"/>
  <c r="J119" i="7"/>
  <c r="H119" i="7"/>
  <c r="J118" i="7"/>
  <c r="H118" i="7"/>
  <c r="L118" i="7" s="1"/>
  <c r="J117" i="7"/>
  <c r="H117" i="7"/>
  <c r="J116" i="7"/>
  <c r="H116" i="7"/>
  <c r="J115" i="7"/>
  <c r="H115" i="7"/>
  <c r="L115" i="7" s="1"/>
  <c r="J114" i="7"/>
  <c r="H114" i="7"/>
  <c r="L114" i="7" s="1"/>
  <c r="J113" i="7"/>
  <c r="H113" i="7"/>
  <c r="J112" i="7"/>
  <c r="H112" i="7"/>
  <c r="J111" i="7"/>
  <c r="H111" i="7"/>
  <c r="L111" i="7" s="1"/>
  <c r="J110" i="7"/>
  <c r="H110" i="7"/>
  <c r="L110" i="7" s="1"/>
  <c r="J109" i="7"/>
  <c r="H109" i="7"/>
  <c r="J108" i="7"/>
  <c r="H108" i="7"/>
  <c r="J107" i="7"/>
  <c r="H107" i="7"/>
  <c r="J106" i="7"/>
  <c r="H106" i="7"/>
  <c r="J105" i="7"/>
  <c r="H105" i="7"/>
  <c r="J104" i="7"/>
  <c r="L104" i="7" s="1"/>
  <c r="H104" i="7"/>
  <c r="J103" i="7"/>
  <c r="H103" i="7"/>
  <c r="J102" i="7"/>
  <c r="H102" i="7"/>
  <c r="J101" i="7"/>
  <c r="H101" i="7"/>
  <c r="J100" i="7"/>
  <c r="H100" i="7"/>
  <c r="J99" i="7"/>
  <c r="H99" i="7"/>
  <c r="J98" i="7"/>
  <c r="H98" i="7"/>
  <c r="J97" i="7"/>
  <c r="H97" i="7"/>
  <c r="J96" i="7"/>
  <c r="H96" i="7"/>
  <c r="J95" i="7"/>
  <c r="H95" i="7"/>
  <c r="J94" i="7"/>
  <c r="H94" i="7"/>
  <c r="L94" i="7" s="1"/>
  <c r="J93" i="7"/>
  <c r="H93" i="7"/>
  <c r="L92" i="7"/>
  <c r="J92" i="7"/>
  <c r="H92" i="7"/>
  <c r="J91" i="7"/>
  <c r="H91" i="7"/>
  <c r="J90" i="7"/>
  <c r="H90" i="7"/>
  <c r="L90" i="7" s="1"/>
  <c r="J89" i="7"/>
  <c r="H89" i="7"/>
  <c r="J88" i="7"/>
  <c r="H88" i="7"/>
  <c r="L88" i="7" s="1"/>
  <c r="J87" i="7"/>
  <c r="H87" i="7"/>
  <c r="J86" i="7"/>
  <c r="H86" i="7"/>
  <c r="L86" i="7" s="1"/>
  <c r="J85" i="7"/>
  <c r="L85" i="7" s="1"/>
  <c r="H85" i="7"/>
  <c r="J84" i="7"/>
  <c r="H84" i="7"/>
  <c r="L84" i="7" s="1"/>
  <c r="J83" i="7"/>
  <c r="H83" i="7"/>
  <c r="J82" i="7"/>
  <c r="H82" i="7"/>
  <c r="L82" i="7" s="1"/>
  <c r="J81" i="7"/>
  <c r="H81" i="7"/>
  <c r="L81" i="7" s="1"/>
  <c r="J80" i="7"/>
  <c r="H80" i="7"/>
  <c r="J79" i="7"/>
  <c r="H79" i="7"/>
  <c r="L79" i="7" s="1"/>
  <c r="J78" i="7"/>
  <c r="H78" i="7"/>
  <c r="J77" i="7"/>
  <c r="H77" i="7"/>
  <c r="J76" i="7"/>
  <c r="H76" i="7"/>
  <c r="J75" i="7"/>
  <c r="H75" i="7"/>
  <c r="J74" i="7"/>
  <c r="H74" i="7"/>
  <c r="L74" i="7" s="1"/>
  <c r="J73" i="7"/>
  <c r="H73" i="7"/>
  <c r="J72" i="7"/>
  <c r="H72" i="7"/>
  <c r="J71" i="7"/>
  <c r="H71" i="7"/>
  <c r="J70" i="7"/>
  <c r="H70" i="7"/>
  <c r="J69" i="7"/>
  <c r="H69" i="7"/>
  <c r="J68" i="7"/>
  <c r="H68" i="7"/>
  <c r="L68" i="7" s="1"/>
  <c r="J67" i="7"/>
  <c r="H67" i="7"/>
  <c r="J66" i="7"/>
  <c r="H66" i="7"/>
  <c r="J65" i="7"/>
  <c r="H65" i="7"/>
  <c r="J64" i="7"/>
  <c r="H64" i="7"/>
  <c r="J63" i="7"/>
  <c r="H63" i="7"/>
  <c r="L63" i="7" s="1"/>
  <c r="J62" i="7"/>
  <c r="H62" i="7"/>
  <c r="L61" i="7"/>
  <c r="J61" i="7"/>
  <c r="H61" i="7"/>
  <c r="J60" i="7"/>
  <c r="H60" i="7"/>
  <c r="L60" i="7" s="1"/>
  <c r="J59" i="7"/>
  <c r="H59" i="7"/>
  <c r="L59" i="7" s="1"/>
  <c r="J58" i="7"/>
  <c r="H58" i="7"/>
  <c r="L58" i="7" s="1"/>
  <c r="J57" i="7"/>
  <c r="H57" i="7"/>
  <c r="J56" i="7"/>
  <c r="H56" i="7"/>
  <c r="L56" i="7" s="1"/>
  <c r="J55" i="7"/>
  <c r="H55" i="7"/>
  <c r="J54" i="7"/>
  <c r="L54" i="7" s="1"/>
  <c r="H54" i="7"/>
  <c r="J53" i="7"/>
  <c r="H53" i="7"/>
  <c r="J52" i="7"/>
  <c r="H52" i="7"/>
  <c r="L52" i="7" s="1"/>
  <c r="J51" i="7"/>
  <c r="H51" i="7"/>
  <c r="J50" i="7"/>
  <c r="H50" i="7"/>
  <c r="L50" i="7" s="1"/>
  <c r="J49" i="7"/>
  <c r="H49" i="7"/>
  <c r="L49" i="7" s="1"/>
  <c r="J48" i="7"/>
  <c r="H48" i="7"/>
  <c r="L48" i="7" s="1"/>
  <c r="J47" i="7"/>
  <c r="H47" i="7"/>
  <c r="L47" i="7" s="1"/>
  <c r="J46" i="7"/>
  <c r="H46" i="7"/>
  <c r="J45" i="7"/>
  <c r="H45" i="7"/>
  <c r="L45" i="7" s="1"/>
  <c r="J44" i="7"/>
  <c r="H44" i="7"/>
  <c r="L44" i="7" s="1"/>
  <c r="J43" i="7"/>
  <c r="H43" i="7"/>
  <c r="J42" i="7"/>
  <c r="H42" i="7"/>
  <c r="J41" i="7"/>
  <c r="H41" i="7"/>
  <c r="J40" i="7"/>
  <c r="H40" i="7"/>
  <c r="L40" i="7" s="1"/>
  <c r="J39" i="7"/>
  <c r="H39" i="7"/>
  <c r="J38" i="7"/>
  <c r="H38" i="7"/>
  <c r="J37" i="7"/>
  <c r="H37" i="7"/>
  <c r="L37" i="7" s="1"/>
  <c r="J36" i="7"/>
  <c r="H36" i="7"/>
  <c r="J35" i="7"/>
  <c r="H35" i="7"/>
  <c r="J34" i="7"/>
  <c r="H34" i="7"/>
  <c r="J33" i="7"/>
  <c r="H33" i="7"/>
  <c r="L33" i="7" s="1"/>
  <c r="J32" i="7"/>
  <c r="H32" i="7"/>
  <c r="J31" i="7"/>
  <c r="H31" i="7"/>
  <c r="L31" i="7" s="1"/>
  <c r="J30" i="7"/>
  <c r="H30" i="7"/>
  <c r="J29" i="7"/>
  <c r="H29" i="7"/>
  <c r="L29" i="7" s="1"/>
  <c r="J28" i="7"/>
  <c r="H28" i="7"/>
  <c r="L28" i="7" s="1"/>
  <c r="J27" i="7"/>
  <c r="H27" i="7"/>
  <c r="J26" i="7"/>
  <c r="H26" i="7"/>
  <c r="L26" i="7" s="1"/>
  <c r="J25" i="7"/>
  <c r="H25" i="7"/>
  <c r="G901" i="6"/>
  <c r="E901" i="6"/>
  <c r="G900" i="6"/>
  <c r="E900" i="6"/>
  <c r="I900" i="6" s="1"/>
  <c r="G899" i="6"/>
  <c r="E899" i="6"/>
  <c r="G898" i="6"/>
  <c r="E898" i="6"/>
  <c r="G897" i="6"/>
  <c r="E897" i="6"/>
  <c r="G896" i="6"/>
  <c r="E896" i="6"/>
  <c r="I896" i="6" s="1"/>
  <c r="G895" i="6"/>
  <c r="E895" i="6"/>
  <c r="I895" i="6" s="1"/>
  <c r="G894" i="6"/>
  <c r="E894" i="6"/>
  <c r="G893" i="6"/>
  <c r="E893" i="6"/>
  <c r="I893" i="6" s="1"/>
  <c r="G892" i="6"/>
  <c r="E892" i="6"/>
  <c r="G891" i="6"/>
  <c r="E891" i="6"/>
  <c r="G890" i="6"/>
  <c r="E890" i="6"/>
  <c r="G889" i="6"/>
  <c r="I889" i="6" s="1"/>
  <c r="E889" i="6"/>
  <c r="G888" i="6"/>
  <c r="E888" i="6"/>
  <c r="G887" i="6"/>
  <c r="E887" i="6"/>
  <c r="G886" i="6"/>
  <c r="E886" i="6"/>
  <c r="G885" i="6"/>
  <c r="E885" i="6"/>
  <c r="I885" i="6" s="1"/>
  <c r="G884" i="6"/>
  <c r="E884" i="6"/>
  <c r="G883" i="6"/>
  <c r="E883" i="6"/>
  <c r="G882" i="6"/>
  <c r="E882" i="6"/>
  <c r="G881" i="6"/>
  <c r="E881" i="6"/>
  <c r="I881" i="6" s="1"/>
  <c r="G880" i="6"/>
  <c r="E880" i="6"/>
  <c r="I880" i="6" s="1"/>
  <c r="G879" i="6"/>
  <c r="E879" i="6"/>
  <c r="G878" i="6"/>
  <c r="E878" i="6"/>
  <c r="I878" i="6" s="1"/>
  <c r="G877" i="6"/>
  <c r="E877" i="6"/>
  <c r="I877" i="6" s="1"/>
  <c r="G876" i="6"/>
  <c r="I876" i="6" s="1"/>
  <c r="E876" i="6"/>
  <c r="G875" i="6"/>
  <c r="E875" i="6"/>
  <c r="I875" i="6" s="1"/>
  <c r="G874" i="6"/>
  <c r="E874" i="6"/>
  <c r="G873" i="6"/>
  <c r="E873" i="6"/>
  <c r="G872" i="6"/>
  <c r="E872" i="6"/>
  <c r="I872" i="6" s="1"/>
  <c r="G871" i="6"/>
  <c r="E871" i="6"/>
  <c r="G870" i="6"/>
  <c r="E870" i="6"/>
  <c r="I870" i="6" s="1"/>
  <c r="G869" i="6"/>
  <c r="E869" i="6"/>
  <c r="I869" i="6" s="1"/>
  <c r="G868" i="6"/>
  <c r="E868" i="6"/>
  <c r="G867" i="6"/>
  <c r="E867" i="6"/>
  <c r="I867" i="6" s="1"/>
  <c r="G866" i="6"/>
  <c r="E866" i="6"/>
  <c r="I866" i="6" s="1"/>
  <c r="G865" i="6"/>
  <c r="E865" i="6"/>
  <c r="I865" i="6" s="1"/>
  <c r="G864" i="6"/>
  <c r="E864" i="6"/>
  <c r="G863" i="6"/>
  <c r="E863" i="6"/>
  <c r="I863" i="6" s="1"/>
  <c r="G862" i="6"/>
  <c r="E862" i="6"/>
  <c r="I862" i="6" s="1"/>
  <c r="G861" i="6"/>
  <c r="E861" i="6"/>
  <c r="I861" i="6" s="1"/>
  <c r="G860" i="6"/>
  <c r="E860" i="6"/>
  <c r="G859" i="6"/>
  <c r="E859" i="6"/>
  <c r="I859" i="6" s="1"/>
  <c r="G858" i="6"/>
  <c r="E858" i="6"/>
  <c r="G857" i="6"/>
  <c r="I857" i="6" s="1"/>
  <c r="E857" i="6"/>
  <c r="G856" i="6"/>
  <c r="E856" i="6"/>
  <c r="G855" i="6"/>
  <c r="E855" i="6"/>
  <c r="G854" i="6"/>
  <c r="E854" i="6"/>
  <c r="G853" i="6"/>
  <c r="E853" i="6"/>
  <c r="G852" i="6"/>
  <c r="E852" i="6"/>
  <c r="G851" i="6"/>
  <c r="E851" i="6"/>
  <c r="G850" i="6"/>
  <c r="E850" i="6"/>
  <c r="G849" i="6"/>
  <c r="I849" i="6" s="1"/>
  <c r="E849" i="6"/>
  <c r="G848" i="6"/>
  <c r="E848" i="6"/>
  <c r="G847" i="6"/>
  <c r="E847" i="6"/>
  <c r="I847" i="6" s="1"/>
  <c r="G846" i="6"/>
  <c r="E846" i="6"/>
  <c r="G845" i="6"/>
  <c r="E845" i="6"/>
  <c r="G844" i="6"/>
  <c r="E844" i="6"/>
  <c r="G843" i="6"/>
  <c r="E843" i="6"/>
  <c r="I843" i="6" s="1"/>
  <c r="G842" i="6"/>
  <c r="E842" i="6"/>
  <c r="G841" i="6"/>
  <c r="E841" i="6"/>
  <c r="G840" i="6"/>
  <c r="E840" i="6"/>
  <c r="G839" i="6"/>
  <c r="E839" i="6"/>
  <c r="I839" i="6" s="1"/>
  <c r="G838" i="6"/>
  <c r="E838" i="6"/>
  <c r="I838" i="6" s="1"/>
  <c r="G837" i="6"/>
  <c r="E837" i="6"/>
  <c r="G836" i="6"/>
  <c r="E836" i="6"/>
  <c r="I836" i="6" s="1"/>
  <c r="G835" i="6"/>
  <c r="E835" i="6"/>
  <c r="G834" i="6"/>
  <c r="E834" i="6"/>
  <c r="G833" i="6"/>
  <c r="E833" i="6"/>
  <c r="G832" i="6"/>
  <c r="E832" i="6"/>
  <c r="G831" i="6"/>
  <c r="E831" i="6"/>
  <c r="G830" i="6"/>
  <c r="E830" i="6"/>
  <c r="G829" i="6"/>
  <c r="E829" i="6"/>
  <c r="G828" i="6"/>
  <c r="E828" i="6"/>
  <c r="I828" i="6" s="1"/>
  <c r="G827" i="6"/>
  <c r="E827" i="6"/>
  <c r="G826" i="6"/>
  <c r="E826" i="6"/>
  <c r="G825" i="6"/>
  <c r="I825" i="6" s="1"/>
  <c r="E825" i="6"/>
  <c r="G824" i="6"/>
  <c r="E824" i="6"/>
  <c r="G823" i="6"/>
  <c r="E823" i="6"/>
  <c r="I823" i="6" s="1"/>
  <c r="G822" i="6"/>
  <c r="E822" i="6"/>
  <c r="G821" i="6"/>
  <c r="E821" i="6"/>
  <c r="G820" i="6"/>
  <c r="E820" i="6"/>
  <c r="G819" i="6"/>
  <c r="E819" i="6"/>
  <c r="I819" i="6" s="1"/>
  <c r="G818" i="6"/>
  <c r="E818" i="6"/>
  <c r="G817" i="6"/>
  <c r="E817" i="6"/>
  <c r="I817" i="6" s="1"/>
  <c r="G816" i="6"/>
  <c r="E816" i="6"/>
  <c r="G815" i="6"/>
  <c r="E815" i="6"/>
  <c r="I815" i="6" s="1"/>
  <c r="G814" i="6"/>
  <c r="E814" i="6"/>
  <c r="G813" i="6"/>
  <c r="E813" i="6"/>
  <c r="I813" i="6" s="1"/>
  <c r="G812" i="6"/>
  <c r="E812" i="6"/>
  <c r="G811" i="6"/>
  <c r="E811" i="6"/>
  <c r="I811" i="6" s="1"/>
  <c r="G810" i="6"/>
  <c r="E810" i="6"/>
  <c r="G809" i="6"/>
  <c r="E809" i="6"/>
  <c r="G808" i="6"/>
  <c r="E808" i="6"/>
  <c r="I808" i="6" s="1"/>
  <c r="G807" i="6"/>
  <c r="E807" i="6"/>
  <c r="I807" i="6" s="1"/>
  <c r="G806" i="6"/>
  <c r="E806" i="6"/>
  <c r="G805" i="6"/>
  <c r="E805" i="6"/>
  <c r="I805" i="6" s="1"/>
  <c r="G804" i="6"/>
  <c r="E804" i="6"/>
  <c r="I804" i="6" s="1"/>
  <c r="G803" i="6"/>
  <c r="E803" i="6"/>
  <c r="I803" i="6" s="1"/>
  <c r="G802" i="6"/>
  <c r="E802" i="6"/>
  <c r="I802" i="6" s="1"/>
  <c r="G801" i="6"/>
  <c r="E801" i="6"/>
  <c r="I801" i="6" s="1"/>
  <c r="G800" i="6"/>
  <c r="E800" i="6"/>
  <c r="G799" i="6"/>
  <c r="E799" i="6"/>
  <c r="I799" i="6" s="1"/>
  <c r="G798" i="6"/>
  <c r="I798" i="6" s="1"/>
  <c r="E798" i="6"/>
  <c r="G797" i="6"/>
  <c r="E797" i="6"/>
  <c r="I797" i="6" s="1"/>
  <c r="G796" i="6"/>
  <c r="E796" i="6"/>
  <c r="G795" i="6"/>
  <c r="E795" i="6"/>
  <c r="G794" i="6"/>
  <c r="E794" i="6"/>
  <c r="G793" i="6"/>
  <c r="E793" i="6"/>
  <c r="G792" i="6"/>
  <c r="E792" i="6"/>
  <c r="I792" i="6" s="1"/>
  <c r="G791" i="6"/>
  <c r="E791" i="6"/>
  <c r="G790" i="6"/>
  <c r="E790" i="6"/>
  <c r="G789" i="6"/>
  <c r="E789" i="6"/>
  <c r="G788" i="6"/>
  <c r="E788" i="6"/>
  <c r="G787" i="6"/>
  <c r="E787" i="6"/>
  <c r="G786" i="6"/>
  <c r="E786" i="6"/>
  <c r="G785" i="6"/>
  <c r="E785" i="6"/>
  <c r="I785" i="6" s="1"/>
  <c r="G784" i="6"/>
  <c r="E784" i="6"/>
  <c r="G783" i="6"/>
  <c r="E783" i="6"/>
  <c r="G782" i="6"/>
  <c r="E782" i="6"/>
  <c r="I782" i="6" s="1"/>
  <c r="G781" i="6"/>
  <c r="E781" i="6"/>
  <c r="G780" i="6"/>
  <c r="E780" i="6"/>
  <c r="G779" i="6"/>
  <c r="E779" i="6"/>
  <c r="G778" i="6"/>
  <c r="E778" i="6"/>
  <c r="G777" i="6"/>
  <c r="E777" i="6"/>
  <c r="G776" i="6"/>
  <c r="E776" i="6"/>
  <c r="I776" i="6" s="1"/>
  <c r="G775" i="6"/>
  <c r="E775" i="6"/>
  <c r="G774" i="6"/>
  <c r="E774" i="6"/>
  <c r="I774" i="6" s="1"/>
  <c r="G773" i="6"/>
  <c r="E773" i="6"/>
  <c r="I773" i="6" s="1"/>
  <c r="G772" i="6"/>
  <c r="E772" i="6"/>
  <c r="G771" i="6"/>
  <c r="E771" i="6"/>
  <c r="G770" i="6"/>
  <c r="E770" i="6"/>
  <c r="G769" i="6"/>
  <c r="E769" i="6"/>
  <c r="I769" i="6" s="1"/>
  <c r="G768" i="6"/>
  <c r="E768" i="6"/>
  <c r="I768" i="6" s="1"/>
  <c r="G767" i="6"/>
  <c r="E767" i="6"/>
  <c r="G766" i="6"/>
  <c r="E766" i="6"/>
  <c r="I766" i="6" s="1"/>
  <c r="G765" i="6"/>
  <c r="E765" i="6"/>
  <c r="I765" i="6" s="1"/>
  <c r="G764" i="6"/>
  <c r="E764" i="6"/>
  <c r="G763" i="6"/>
  <c r="E763" i="6"/>
  <c r="I763" i="6" s="1"/>
  <c r="G762" i="6"/>
  <c r="E762" i="6"/>
  <c r="I762" i="6" s="1"/>
  <c r="G761" i="6"/>
  <c r="E761" i="6"/>
  <c r="G760" i="6"/>
  <c r="E760" i="6"/>
  <c r="G759" i="6"/>
  <c r="I759" i="6" s="1"/>
  <c r="E759" i="6"/>
  <c r="G758" i="6"/>
  <c r="E758" i="6"/>
  <c r="I758" i="6" s="1"/>
  <c r="G757" i="6"/>
  <c r="E757" i="6"/>
  <c r="G756" i="6"/>
  <c r="E756" i="6"/>
  <c r="I756" i="6" s="1"/>
  <c r="G755" i="6"/>
  <c r="E755" i="6"/>
  <c r="G754" i="6"/>
  <c r="E754" i="6"/>
  <c r="I754" i="6" s="1"/>
  <c r="G753" i="6"/>
  <c r="E753" i="6"/>
  <c r="G752" i="6"/>
  <c r="E752" i="6"/>
  <c r="G751" i="6"/>
  <c r="E751" i="6"/>
  <c r="G750" i="6"/>
  <c r="E750" i="6"/>
  <c r="G749" i="6"/>
  <c r="E749" i="6"/>
  <c r="G748" i="6"/>
  <c r="E748" i="6"/>
  <c r="G747" i="6"/>
  <c r="E747" i="6"/>
  <c r="I747" i="6" s="1"/>
  <c r="G746" i="6"/>
  <c r="E746" i="6"/>
  <c r="I746" i="6" s="1"/>
  <c r="G745" i="6"/>
  <c r="E745" i="6"/>
  <c r="G744" i="6"/>
  <c r="E744" i="6"/>
  <c r="G743" i="6"/>
  <c r="I743" i="6" s="1"/>
  <c r="E743" i="6"/>
  <c r="G742" i="6"/>
  <c r="E742" i="6"/>
  <c r="I742" i="6" s="1"/>
  <c r="G741" i="6"/>
  <c r="E741" i="6"/>
  <c r="G740" i="6"/>
  <c r="E740" i="6"/>
  <c r="G739" i="6"/>
  <c r="E739" i="6"/>
  <c r="G738" i="6"/>
  <c r="E738" i="6"/>
  <c r="G737" i="6"/>
  <c r="E737" i="6"/>
  <c r="I737" i="6" s="1"/>
  <c r="G736" i="6"/>
  <c r="E736" i="6"/>
  <c r="G735" i="6"/>
  <c r="I735" i="6" s="1"/>
  <c r="E735" i="6"/>
  <c r="G734" i="6"/>
  <c r="E734" i="6"/>
  <c r="I734" i="6" s="1"/>
  <c r="G733" i="6"/>
  <c r="E733" i="6"/>
  <c r="G732" i="6"/>
  <c r="E732" i="6"/>
  <c r="G731" i="6"/>
  <c r="E731" i="6"/>
  <c r="G730" i="6"/>
  <c r="E730" i="6"/>
  <c r="G729" i="6"/>
  <c r="E729" i="6"/>
  <c r="G728" i="6"/>
  <c r="E728" i="6"/>
  <c r="G727" i="6"/>
  <c r="E727" i="6"/>
  <c r="G726" i="6"/>
  <c r="E726" i="6"/>
  <c r="I726" i="6" s="1"/>
  <c r="G725" i="6"/>
  <c r="E725" i="6"/>
  <c r="G724" i="6"/>
  <c r="E724" i="6"/>
  <c r="G723" i="6"/>
  <c r="E723" i="6"/>
  <c r="G722" i="6"/>
  <c r="E722" i="6"/>
  <c r="G721" i="6"/>
  <c r="E721" i="6"/>
  <c r="I721" i="6" s="1"/>
  <c r="G720" i="6"/>
  <c r="E720" i="6"/>
  <c r="I719" i="6"/>
  <c r="G719" i="6"/>
  <c r="E719" i="6"/>
  <c r="G718" i="6"/>
  <c r="E718" i="6"/>
  <c r="G717" i="6"/>
  <c r="E717" i="6"/>
  <c r="I717" i="6" s="1"/>
  <c r="G716" i="6"/>
  <c r="E716" i="6"/>
  <c r="I716" i="6" s="1"/>
  <c r="G715" i="6"/>
  <c r="E715" i="6"/>
  <c r="I715" i="6" s="1"/>
  <c r="G714" i="6"/>
  <c r="E714" i="6"/>
  <c r="I714" i="6" s="1"/>
  <c r="G713" i="6"/>
  <c r="E713" i="6"/>
  <c r="G712" i="6"/>
  <c r="E712" i="6"/>
  <c r="G711" i="6"/>
  <c r="E711" i="6"/>
  <c r="G710" i="6"/>
  <c r="E710" i="6"/>
  <c r="I710" i="6" s="1"/>
  <c r="G709" i="6"/>
  <c r="E709" i="6"/>
  <c r="G708" i="6"/>
  <c r="E708" i="6"/>
  <c r="I708" i="6" s="1"/>
  <c r="G707" i="6"/>
  <c r="E707" i="6"/>
  <c r="I707" i="6" s="1"/>
  <c r="G706" i="6"/>
  <c r="E706" i="6"/>
  <c r="G705" i="6"/>
  <c r="E705" i="6"/>
  <c r="I705" i="6" s="1"/>
  <c r="G704" i="6"/>
  <c r="I704" i="6" s="1"/>
  <c r="E704" i="6"/>
  <c r="G703" i="6"/>
  <c r="E703" i="6"/>
  <c r="G702" i="6"/>
  <c r="E702" i="6"/>
  <c r="I702" i="6" s="1"/>
  <c r="G701" i="6"/>
  <c r="E701" i="6"/>
  <c r="I701" i="6" s="1"/>
  <c r="G700" i="6"/>
  <c r="E700" i="6"/>
  <c r="G699" i="6"/>
  <c r="E699" i="6"/>
  <c r="G698" i="6"/>
  <c r="E698" i="6"/>
  <c r="G697" i="6"/>
  <c r="E697" i="6"/>
  <c r="G696" i="6"/>
  <c r="E696" i="6"/>
  <c r="G695" i="6"/>
  <c r="E695" i="6"/>
  <c r="I695" i="6" s="1"/>
  <c r="G694" i="6"/>
  <c r="E694" i="6"/>
  <c r="G693" i="6"/>
  <c r="E693" i="6"/>
  <c r="G692" i="6"/>
  <c r="E692" i="6"/>
  <c r="I692" i="6" s="1"/>
  <c r="G691" i="6"/>
  <c r="E691" i="6"/>
  <c r="G690" i="6"/>
  <c r="E690" i="6"/>
  <c r="I690" i="6" s="1"/>
  <c r="G689" i="6"/>
  <c r="E689" i="6"/>
  <c r="G688" i="6"/>
  <c r="E688" i="6"/>
  <c r="G687" i="6"/>
  <c r="E687" i="6"/>
  <c r="I687" i="6" s="1"/>
  <c r="G686" i="6"/>
  <c r="E686" i="6"/>
  <c r="G685" i="6"/>
  <c r="E685" i="6"/>
  <c r="I685" i="6" s="1"/>
  <c r="G684" i="6"/>
  <c r="E684" i="6"/>
  <c r="I684" i="6" s="1"/>
  <c r="G683" i="6"/>
  <c r="E683" i="6"/>
  <c r="G682" i="6"/>
  <c r="E682" i="6"/>
  <c r="G681" i="6"/>
  <c r="E681" i="6"/>
  <c r="G680" i="6"/>
  <c r="E680" i="6"/>
  <c r="G679" i="6"/>
  <c r="E679" i="6"/>
  <c r="I679" i="6" s="1"/>
  <c r="G678" i="6"/>
  <c r="E678" i="6"/>
  <c r="G677" i="6"/>
  <c r="E677" i="6"/>
  <c r="G676" i="6"/>
  <c r="E676" i="6"/>
  <c r="G675" i="6"/>
  <c r="E675" i="6"/>
  <c r="G674" i="6"/>
  <c r="E674" i="6"/>
  <c r="G673" i="6"/>
  <c r="E673" i="6"/>
  <c r="G672" i="6"/>
  <c r="E672" i="6"/>
  <c r="G671" i="6"/>
  <c r="E671" i="6"/>
  <c r="G670" i="6"/>
  <c r="E670" i="6"/>
  <c r="G669" i="6"/>
  <c r="E669" i="6"/>
  <c r="G668" i="6"/>
  <c r="E668" i="6"/>
  <c r="G667" i="6"/>
  <c r="E667" i="6"/>
  <c r="G666" i="6"/>
  <c r="E666" i="6"/>
  <c r="I666" i="6" s="1"/>
  <c r="G665" i="6"/>
  <c r="E665" i="6"/>
  <c r="G664" i="6"/>
  <c r="I664" i="6" s="1"/>
  <c r="E664" i="6"/>
  <c r="G663" i="6"/>
  <c r="E663" i="6"/>
  <c r="G662" i="6"/>
  <c r="E662" i="6"/>
  <c r="G661" i="6"/>
  <c r="E661" i="6"/>
  <c r="G660" i="6"/>
  <c r="E660" i="6"/>
  <c r="G659" i="6"/>
  <c r="E659" i="6"/>
  <c r="G658" i="6"/>
  <c r="E658" i="6"/>
  <c r="I658" i="6" s="1"/>
  <c r="G657" i="6"/>
  <c r="E657" i="6"/>
  <c r="G656" i="6"/>
  <c r="E656" i="6"/>
  <c r="G655" i="6"/>
  <c r="E655" i="6"/>
  <c r="G654" i="6"/>
  <c r="E654" i="6"/>
  <c r="G653" i="6"/>
  <c r="E653" i="6"/>
  <c r="G652" i="6"/>
  <c r="E652" i="6"/>
  <c r="G651" i="6"/>
  <c r="E651" i="6"/>
  <c r="G650" i="6"/>
  <c r="E650" i="6"/>
  <c r="I650" i="6" s="1"/>
  <c r="G649" i="6"/>
  <c r="E649" i="6"/>
  <c r="G648" i="6"/>
  <c r="I648" i="6" s="1"/>
  <c r="E648" i="6"/>
  <c r="G647" i="6"/>
  <c r="E647" i="6"/>
  <c r="G646" i="6"/>
  <c r="I646" i="6" s="1"/>
  <c r="E646" i="6"/>
  <c r="G645" i="6"/>
  <c r="E645" i="6"/>
  <c r="G644" i="6"/>
  <c r="E644" i="6"/>
  <c r="G643" i="6"/>
  <c r="E643" i="6"/>
  <c r="G642" i="6"/>
  <c r="E642" i="6"/>
  <c r="I642" i="6" s="1"/>
  <c r="G641" i="6"/>
  <c r="E641" i="6"/>
  <c r="G640" i="6"/>
  <c r="E640" i="6"/>
  <c r="G639" i="6"/>
  <c r="E639" i="6"/>
  <c r="G638" i="6"/>
  <c r="E638" i="6"/>
  <c r="G637" i="6"/>
  <c r="I637" i="6" s="1"/>
  <c r="E637" i="6"/>
  <c r="G636" i="6"/>
  <c r="E636" i="6"/>
  <c r="G635" i="6"/>
  <c r="E635" i="6"/>
  <c r="G634" i="6"/>
  <c r="E634" i="6"/>
  <c r="G633" i="6"/>
  <c r="E633" i="6"/>
  <c r="G632" i="6"/>
  <c r="E632" i="6"/>
  <c r="G631" i="6"/>
  <c r="E631" i="6"/>
  <c r="G630" i="6"/>
  <c r="E630" i="6"/>
  <c r="G629" i="6"/>
  <c r="E629" i="6"/>
  <c r="G628" i="6"/>
  <c r="E628" i="6"/>
  <c r="G627" i="6"/>
  <c r="E627" i="6"/>
  <c r="G626" i="6"/>
  <c r="E626" i="6"/>
  <c r="I625" i="6"/>
  <c r="G625" i="6"/>
  <c r="E625" i="6"/>
  <c r="G624" i="6"/>
  <c r="E624" i="6"/>
  <c r="I624" i="6" s="1"/>
  <c r="G623" i="6"/>
  <c r="E623" i="6"/>
  <c r="G622" i="6"/>
  <c r="E622" i="6"/>
  <c r="I622" i="6" s="1"/>
  <c r="G621" i="6"/>
  <c r="E621" i="6"/>
  <c r="I621" i="6" s="1"/>
  <c r="G620" i="6"/>
  <c r="E620" i="6"/>
  <c r="G619" i="6"/>
  <c r="E619" i="6"/>
  <c r="I619" i="6" s="1"/>
  <c r="G618" i="6"/>
  <c r="E618" i="6"/>
  <c r="I618" i="6" s="1"/>
  <c r="G617" i="6"/>
  <c r="E617" i="6"/>
  <c r="G616" i="6"/>
  <c r="E616" i="6"/>
  <c r="G615" i="6"/>
  <c r="I615" i="6" s="1"/>
  <c r="E615" i="6"/>
  <c r="G614" i="6"/>
  <c r="E614" i="6"/>
  <c r="G613" i="6"/>
  <c r="E613" i="6"/>
  <c r="G612" i="6"/>
  <c r="E612" i="6"/>
  <c r="G611" i="6"/>
  <c r="E611" i="6"/>
  <c r="G610" i="6"/>
  <c r="E610" i="6"/>
  <c r="G609" i="6"/>
  <c r="E609" i="6"/>
  <c r="G608" i="6"/>
  <c r="E608" i="6"/>
  <c r="I608" i="6" s="1"/>
  <c r="G607" i="6"/>
  <c r="E607" i="6"/>
  <c r="G606" i="6"/>
  <c r="I606" i="6" s="1"/>
  <c r="E606" i="6"/>
  <c r="G605" i="6"/>
  <c r="E605" i="6"/>
  <c r="G604" i="6"/>
  <c r="E604" i="6"/>
  <c r="G603" i="6"/>
  <c r="E603" i="6"/>
  <c r="G602" i="6"/>
  <c r="E602" i="6"/>
  <c r="G601" i="6"/>
  <c r="E601" i="6"/>
  <c r="G600" i="6"/>
  <c r="E600" i="6"/>
  <c r="I600" i="6" s="1"/>
  <c r="G599" i="6"/>
  <c r="E599" i="6"/>
  <c r="G598" i="6"/>
  <c r="E598" i="6"/>
  <c r="G597" i="6"/>
  <c r="I597" i="6" s="1"/>
  <c r="E597" i="6"/>
  <c r="G596" i="6"/>
  <c r="E596" i="6"/>
  <c r="G595" i="6"/>
  <c r="E595" i="6"/>
  <c r="G594" i="6"/>
  <c r="I594" i="6" s="1"/>
  <c r="E594" i="6"/>
  <c r="G593" i="6"/>
  <c r="E593" i="6"/>
  <c r="G592" i="6"/>
  <c r="E592" i="6"/>
  <c r="I592" i="6" s="1"/>
  <c r="G591" i="6"/>
  <c r="I591" i="6" s="1"/>
  <c r="E591" i="6"/>
  <c r="G590" i="6"/>
  <c r="E590" i="6"/>
  <c r="G589" i="6"/>
  <c r="E589" i="6"/>
  <c r="G588" i="6"/>
  <c r="E588" i="6"/>
  <c r="G587" i="6"/>
  <c r="E587" i="6"/>
  <c r="I587" i="6" s="1"/>
  <c r="G586" i="6"/>
  <c r="E586" i="6"/>
  <c r="G585" i="6"/>
  <c r="E585" i="6"/>
  <c r="G584" i="6"/>
  <c r="E584" i="6"/>
  <c r="G583" i="6"/>
  <c r="E583" i="6"/>
  <c r="G582" i="6"/>
  <c r="E582" i="6"/>
  <c r="G581" i="6"/>
  <c r="I581" i="6" s="1"/>
  <c r="E581" i="6"/>
  <c r="G580" i="6"/>
  <c r="E580" i="6"/>
  <c r="G579" i="6"/>
  <c r="E579" i="6"/>
  <c r="G578" i="6"/>
  <c r="E578" i="6"/>
  <c r="I577" i="6"/>
  <c r="G577" i="6"/>
  <c r="E577" i="6"/>
  <c r="G576" i="6"/>
  <c r="E576" i="6"/>
  <c r="G575" i="6"/>
  <c r="E575" i="6"/>
  <c r="I575" i="6" s="1"/>
  <c r="G574" i="6"/>
  <c r="E574" i="6"/>
  <c r="G573" i="6"/>
  <c r="E573" i="6"/>
  <c r="I573" i="6" s="1"/>
  <c r="G572" i="6"/>
  <c r="E572" i="6"/>
  <c r="G571" i="6"/>
  <c r="E571" i="6"/>
  <c r="I571" i="6" s="1"/>
  <c r="G570" i="6"/>
  <c r="I570" i="6" s="1"/>
  <c r="E570" i="6"/>
  <c r="G569" i="6"/>
  <c r="E569" i="6"/>
  <c r="G568" i="6"/>
  <c r="E568" i="6"/>
  <c r="G567" i="6"/>
  <c r="E567" i="6"/>
  <c r="I567" i="6" s="1"/>
  <c r="G566" i="6"/>
  <c r="E566" i="6"/>
  <c r="G565" i="6"/>
  <c r="E565" i="6"/>
  <c r="G564" i="6"/>
  <c r="E564" i="6"/>
  <c r="I564" i="6" s="1"/>
  <c r="G563" i="6"/>
  <c r="E563" i="6"/>
  <c r="G562" i="6"/>
  <c r="E562" i="6"/>
  <c r="G561" i="6"/>
  <c r="E561" i="6"/>
  <c r="I561" i="6" s="1"/>
  <c r="G560" i="6"/>
  <c r="E560" i="6"/>
  <c r="G559" i="6"/>
  <c r="E559" i="6"/>
  <c r="G558" i="6"/>
  <c r="E558" i="6"/>
  <c r="G557" i="6"/>
  <c r="E557" i="6"/>
  <c r="G556" i="6"/>
  <c r="E556" i="6"/>
  <c r="G555" i="6"/>
  <c r="E555" i="6"/>
  <c r="G554" i="6"/>
  <c r="E554" i="6"/>
  <c r="G553" i="6"/>
  <c r="E553" i="6"/>
  <c r="I553" i="6" s="1"/>
  <c r="G552" i="6"/>
  <c r="E552" i="6"/>
  <c r="G551" i="6"/>
  <c r="E551" i="6"/>
  <c r="G550" i="6"/>
  <c r="E550" i="6"/>
  <c r="G549" i="6"/>
  <c r="E549" i="6"/>
  <c r="G548" i="6"/>
  <c r="E548" i="6"/>
  <c r="G547" i="6"/>
  <c r="E547" i="6"/>
  <c r="G546" i="6"/>
  <c r="I546" i="6" s="1"/>
  <c r="E546" i="6"/>
  <c r="G545" i="6"/>
  <c r="E545" i="6"/>
  <c r="I545" i="6" s="1"/>
  <c r="G544" i="6"/>
  <c r="E544" i="6"/>
  <c r="G543" i="6"/>
  <c r="E543" i="6"/>
  <c r="G542" i="6"/>
  <c r="E542" i="6"/>
  <c r="G541" i="6"/>
  <c r="E541" i="6"/>
  <c r="G540" i="6"/>
  <c r="E540" i="6"/>
  <c r="I540" i="6" s="1"/>
  <c r="G539" i="6"/>
  <c r="I539" i="6" s="1"/>
  <c r="E539" i="6"/>
  <c r="G538" i="6"/>
  <c r="E538" i="6"/>
  <c r="G537" i="6"/>
  <c r="E537" i="6"/>
  <c r="I537" i="6" s="1"/>
  <c r="G536" i="6"/>
  <c r="E536" i="6"/>
  <c r="G535" i="6"/>
  <c r="E535" i="6"/>
  <c r="G534" i="6"/>
  <c r="E534" i="6"/>
  <c r="G533" i="6"/>
  <c r="E533" i="6"/>
  <c r="G532" i="6"/>
  <c r="E532" i="6"/>
  <c r="G531" i="6"/>
  <c r="E531" i="6"/>
  <c r="G530" i="6"/>
  <c r="E530" i="6"/>
  <c r="G529" i="6"/>
  <c r="E529" i="6"/>
  <c r="I529" i="6" s="1"/>
  <c r="G528" i="6"/>
  <c r="I528" i="6" s="1"/>
  <c r="E528" i="6"/>
  <c r="G527" i="6"/>
  <c r="E527" i="6"/>
  <c r="G526" i="6"/>
  <c r="E526" i="6"/>
  <c r="G525" i="6"/>
  <c r="I525" i="6" s="1"/>
  <c r="E525" i="6"/>
  <c r="G524" i="6"/>
  <c r="E524" i="6"/>
  <c r="G523" i="6"/>
  <c r="E523" i="6"/>
  <c r="G522" i="6"/>
  <c r="E522" i="6"/>
  <c r="G521" i="6"/>
  <c r="E521" i="6"/>
  <c r="I521" i="6" s="1"/>
  <c r="G520" i="6"/>
  <c r="E520" i="6"/>
  <c r="G519" i="6"/>
  <c r="E519" i="6"/>
  <c r="G518" i="6"/>
  <c r="E518" i="6"/>
  <c r="G517" i="6"/>
  <c r="E517" i="6"/>
  <c r="G516" i="6"/>
  <c r="E516" i="6"/>
  <c r="I515" i="6"/>
  <c r="G515" i="6"/>
  <c r="E515" i="6"/>
  <c r="G514" i="6"/>
  <c r="E514" i="6"/>
  <c r="G513" i="6"/>
  <c r="E513" i="6"/>
  <c r="G512" i="6"/>
  <c r="E512" i="6"/>
  <c r="I512" i="6" s="1"/>
  <c r="G511" i="6"/>
  <c r="E511" i="6"/>
  <c r="G510" i="6"/>
  <c r="E510" i="6"/>
  <c r="G509" i="6"/>
  <c r="E509" i="6"/>
  <c r="I509" i="6" s="1"/>
  <c r="G508" i="6"/>
  <c r="E508" i="6"/>
  <c r="G507" i="6"/>
  <c r="E507" i="6"/>
  <c r="G506" i="6"/>
  <c r="E506" i="6"/>
  <c r="I506" i="6" s="1"/>
  <c r="G505" i="6"/>
  <c r="E505" i="6"/>
  <c r="G504" i="6"/>
  <c r="E504" i="6"/>
  <c r="I504" i="6" s="1"/>
  <c r="G503" i="6"/>
  <c r="E503" i="6"/>
  <c r="G502" i="6"/>
  <c r="E502" i="6"/>
  <c r="I502" i="6" s="1"/>
  <c r="G501" i="6"/>
  <c r="E501" i="6"/>
  <c r="G500" i="6"/>
  <c r="E500" i="6"/>
  <c r="I500" i="6" s="1"/>
  <c r="G499" i="6"/>
  <c r="E499" i="6"/>
  <c r="G498" i="6"/>
  <c r="E498" i="6"/>
  <c r="I498" i="6" s="1"/>
  <c r="G497" i="6"/>
  <c r="E497" i="6"/>
  <c r="I497" i="6" s="1"/>
  <c r="G496" i="6"/>
  <c r="E496" i="6"/>
  <c r="G495" i="6"/>
  <c r="E495" i="6"/>
  <c r="I495" i="6" s="1"/>
  <c r="G494" i="6"/>
  <c r="E494" i="6"/>
  <c r="I494" i="6" s="1"/>
  <c r="G493" i="6"/>
  <c r="E493" i="6"/>
  <c r="G492" i="6"/>
  <c r="E492" i="6"/>
  <c r="G491" i="6"/>
  <c r="E491" i="6"/>
  <c r="G490" i="6"/>
  <c r="E490" i="6"/>
  <c r="I490" i="6" s="1"/>
  <c r="G489" i="6"/>
  <c r="E489" i="6"/>
  <c r="G488" i="6"/>
  <c r="E488" i="6"/>
  <c r="I488" i="6" s="1"/>
  <c r="G487" i="6"/>
  <c r="E487" i="6"/>
  <c r="G486" i="6"/>
  <c r="E486" i="6"/>
  <c r="I486" i="6" s="1"/>
  <c r="G485" i="6"/>
  <c r="E485" i="6"/>
  <c r="G484" i="6"/>
  <c r="E484" i="6"/>
  <c r="G483" i="6"/>
  <c r="E483" i="6"/>
  <c r="G482" i="6"/>
  <c r="E482" i="6"/>
  <c r="G481" i="6"/>
  <c r="E481" i="6"/>
  <c r="G480" i="6"/>
  <c r="E480" i="6"/>
  <c r="G479" i="6"/>
  <c r="E479" i="6"/>
  <c r="G478" i="6"/>
  <c r="E478" i="6"/>
  <c r="G477" i="6"/>
  <c r="E477" i="6"/>
  <c r="I477" i="6" s="1"/>
  <c r="G476" i="6"/>
  <c r="E476" i="6"/>
  <c r="I476" i="6" s="1"/>
  <c r="G475" i="6"/>
  <c r="E475" i="6"/>
  <c r="G474" i="6"/>
  <c r="E474" i="6"/>
  <c r="G473" i="6"/>
  <c r="E473" i="6"/>
  <c r="I473" i="6" s="1"/>
  <c r="G472" i="6"/>
  <c r="E472" i="6"/>
  <c r="I472" i="6" s="1"/>
  <c r="G471" i="6"/>
  <c r="E471" i="6"/>
  <c r="G470" i="6"/>
  <c r="E470" i="6"/>
  <c r="G469" i="6"/>
  <c r="E469" i="6"/>
  <c r="I469" i="6" s="1"/>
  <c r="G468" i="6"/>
  <c r="E468" i="6"/>
  <c r="G467" i="6"/>
  <c r="E467" i="6"/>
  <c r="G466" i="6"/>
  <c r="E466" i="6"/>
  <c r="I466" i="6" s="1"/>
  <c r="G465" i="6"/>
  <c r="E465" i="6"/>
  <c r="I465" i="6" s="1"/>
  <c r="G464" i="6"/>
  <c r="E464" i="6"/>
  <c r="I464" i="6" s="1"/>
  <c r="G463" i="6"/>
  <c r="E463" i="6"/>
  <c r="I463" i="6" s="1"/>
  <c r="G462" i="6"/>
  <c r="E462" i="6"/>
  <c r="G461" i="6"/>
  <c r="E461" i="6"/>
  <c r="I461" i="6" s="1"/>
  <c r="G460" i="6"/>
  <c r="E460" i="6"/>
  <c r="G459" i="6"/>
  <c r="E459" i="6"/>
  <c r="G458" i="6"/>
  <c r="E458" i="6"/>
  <c r="I458" i="6" s="1"/>
  <c r="G457" i="6"/>
  <c r="E457" i="6"/>
  <c r="G456" i="6"/>
  <c r="E456" i="6"/>
  <c r="I456" i="6" s="1"/>
  <c r="G455" i="6"/>
  <c r="E455" i="6"/>
  <c r="I455" i="6" s="1"/>
  <c r="G454" i="6"/>
  <c r="E454" i="6"/>
  <c r="I454" i="6" s="1"/>
  <c r="G453" i="6"/>
  <c r="E453" i="6"/>
  <c r="I453" i="6" s="1"/>
  <c r="G452" i="6"/>
  <c r="E452" i="6"/>
  <c r="I452" i="6" s="1"/>
  <c r="G451" i="6"/>
  <c r="E451" i="6"/>
  <c r="G450" i="6"/>
  <c r="E450" i="6"/>
  <c r="G449" i="6"/>
  <c r="E449" i="6"/>
  <c r="I449" i="6" s="1"/>
  <c r="G448" i="6"/>
  <c r="E448" i="6"/>
  <c r="I448" i="6" s="1"/>
  <c r="G447" i="6"/>
  <c r="E447" i="6"/>
  <c r="G446" i="6"/>
  <c r="E446" i="6"/>
  <c r="I446" i="6" s="1"/>
  <c r="G445" i="6"/>
  <c r="E445" i="6"/>
  <c r="I445" i="6" s="1"/>
  <c r="G444" i="6"/>
  <c r="E444" i="6"/>
  <c r="I444" i="6" s="1"/>
  <c r="G443" i="6"/>
  <c r="E443" i="6"/>
  <c r="G442" i="6"/>
  <c r="E442" i="6"/>
  <c r="I442" i="6" s="1"/>
  <c r="G441" i="6"/>
  <c r="E441" i="6"/>
  <c r="I441" i="6" s="1"/>
  <c r="G440" i="6"/>
  <c r="E440" i="6"/>
  <c r="I440" i="6" s="1"/>
  <c r="G439" i="6"/>
  <c r="E439" i="6"/>
  <c r="I439" i="6" s="1"/>
  <c r="G438" i="6"/>
  <c r="E438" i="6"/>
  <c r="G437" i="6"/>
  <c r="E437" i="6"/>
  <c r="I437" i="6" s="1"/>
  <c r="G436" i="6"/>
  <c r="E436" i="6"/>
  <c r="G435" i="6"/>
  <c r="E435" i="6"/>
  <c r="G434" i="6"/>
  <c r="E434" i="6"/>
  <c r="I434" i="6" s="1"/>
  <c r="G433" i="6"/>
  <c r="E433" i="6"/>
  <c r="I433" i="6" s="1"/>
  <c r="G432" i="6"/>
  <c r="E432" i="6"/>
  <c r="G431" i="6"/>
  <c r="E431" i="6"/>
  <c r="G430" i="6"/>
  <c r="E430" i="6"/>
  <c r="I430" i="6" s="1"/>
  <c r="G429" i="6"/>
  <c r="E429" i="6"/>
  <c r="G428" i="6"/>
  <c r="E428" i="6"/>
  <c r="I428" i="6" s="1"/>
  <c r="G427" i="6"/>
  <c r="E427" i="6"/>
  <c r="G426" i="6"/>
  <c r="E426" i="6"/>
  <c r="I426" i="6" s="1"/>
  <c r="G425" i="6"/>
  <c r="E425" i="6"/>
  <c r="I425" i="6" s="1"/>
  <c r="G424" i="6"/>
  <c r="E424" i="6"/>
  <c r="I424" i="6" s="1"/>
  <c r="G423" i="6"/>
  <c r="E423" i="6"/>
  <c r="G422" i="6"/>
  <c r="E422" i="6"/>
  <c r="G421" i="6"/>
  <c r="E421" i="6"/>
  <c r="I421" i="6" s="1"/>
  <c r="G420" i="6"/>
  <c r="E420" i="6"/>
  <c r="G419" i="6"/>
  <c r="E419" i="6"/>
  <c r="G418" i="6"/>
  <c r="E418" i="6"/>
  <c r="G417" i="6"/>
  <c r="E417" i="6"/>
  <c r="I417" i="6" s="1"/>
  <c r="G416" i="6"/>
  <c r="E416" i="6"/>
  <c r="G415" i="6"/>
  <c r="E415" i="6"/>
  <c r="G414" i="6"/>
  <c r="E414" i="6"/>
  <c r="I414" i="6" s="1"/>
  <c r="G413" i="6"/>
  <c r="E413" i="6"/>
  <c r="I413" i="6" s="1"/>
  <c r="G412" i="6"/>
  <c r="E412" i="6"/>
  <c r="G411" i="6"/>
  <c r="E411" i="6"/>
  <c r="G410" i="6"/>
  <c r="E410" i="6"/>
  <c r="G409" i="6"/>
  <c r="E409" i="6"/>
  <c r="I409" i="6" s="1"/>
  <c r="G408" i="6"/>
  <c r="E408" i="6"/>
  <c r="I408" i="6" s="1"/>
  <c r="G407" i="6"/>
  <c r="E407" i="6"/>
  <c r="I407" i="6" s="1"/>
  <c r="G406" i="6"/>
  <c r="E406" i="6"/>
  <c r="I406" i="6" s="1"/>
  <c r="G405" i="6"/>
  <c r="E405" i="6"/>
  <c r="I405" i="6" s="1"/>
  <c r="G404" i="6"/>
  <c r="I404" i="6" s="1"/>
  <c r="E404" i="6"/>
  <c r="G403" i="6"/>
  <c r="E403" i="6"/>
  <c r="I403" i="6" s="1"/>
  <c r="G402" i="6"/>
  <c r="E402" i="6"/>
  <c r="I402" i="6" s="1"/>
  <c r="G401" i="6"/>
  <c r="E401" i="6"/>
  <c r="I401" i="6" s="1"/>
  <c r="G400" i="6"/>
  <c r="E400" i="6"/>
  <c r="G399" i="6"/>
  <c r="E399" i="6"/>
  <c r="G398" i="6"/>
  <c r="E398" i="6"/>
  <c r="I398" i="6" s="1"/>
  <c r="G397" i="6"/>
  <c r="E397" i="6"/>
  <c r="I397" i="6" s="1"/>
  <c r="G396" i="6"/>
  <c r="E396" i="6"/>
  <c r="G395" i="6"/>
  <c r="E395" i="6"/>
  <c r="I395" i="6" s="1"/>
  <c r="G394" i="6"/>
  <c r="E394" i="6"/>
  <c r="I394" i="6" s="1"/>
  <c r="G393" i="6"/>
  <c r="E393" i="6"/>
  <c r="I393" i="6" s="1"/>
  <c r="G392" i="6"/>
  <c r="E392" i="6"/>
  <c r="G391" i="6"/>
  <c r="E391" i="6"/>
  <c r="G390" i="6"/>
  <c r="E390" i="6"/>
  <c r="I390" i="6" s="1"/>
  <c r="G389" i="6"/>
  <c r="E389" i="6"/>
  <c r="G388" i="6"/>
  <c r="I388" i="6" s="1"/>
  <c r="E388" i="6"/>
  <c r="G387" i="6"/>
  <c r="E387" i="6"/>
  <c r="I387" i="6" s="1"/>
  <c r="G386" i="6"/>
  <c r="E386" i="6"/>
  <c r="G385" i="6"/>
  <c r="E385" i="6"/>
  <c r="G384" i="6"/>
  <c r="E384" i="6"/>
  <c r="G383" i="6"/>
  <c r="E383" i="6"/>
  <c r="G382" i="6"/>
  <c r="E382" i="6"/>
  <c r="I382" i="6" s="1"/>
  <c r="G381" i="6"/>
  <c r="E381" i="6"/>
  <c r="G380" i="6"/>
  <c r="E380" i="6"/>
  <c r="G379" i="6"/>
  <c r="E379" i="6"/>
  <c r="G378" i="6"/>
  <c r="E378" i="6"/>
  <c r="G377" i="6"/>
  <c r="E377" i="6"/>
  <c r="G376" i="6"/>
  <c r="I376" i="6" s="1"/>
  <c r="E376" i="6"/>
  <c r="G375" i="6"/>
  <c r="E375" i="6"/>
  <c r="G374" i="6"/>
  <c r="E374" i="6"/>
  <c r="G373" i="6"/>
  <c r="E373" i="6"/>
  <c r="G372" i="6"/>
  <c r="I372" i="6" s="1"/>
  <c r="E372" i="6"/>
  <c r="G371" i="6"/>
  <c r="E371" i="6"/>
  <c r="G370" i="6"/>
  <c r="E370" i="6"/>
  <c r="G369" i="6"/>
  <c r="I369" i="6" s="1"/>
  <c r="E369" i="6"/>
  <c r="G368" i="6"/>
  <c r="E368" i="6"/>
  <c r="G367" i="6"/>
  <c r="E367" i="6"/>
  <c r="G366" i="6"/>
  <c r="E366" i="6"/>
  <c r="I366" i="6" s="1"/>
  <c r="G365" i="6"/>
  <c r="E365" i="6"/>
  <c r="I364" i="6"/>
  <c r="G364" i="6"/>
  <c r="E364" i="6"/>
  <c r="G363" i="6"/>
  <c r="E363" i="6"/>
  <c r="G362" i="6"/>
  <c r="E362" i="6"/>
  <c r="I362" i="6" s="1"/>
  <c r="G361" i="6"/>
  <c r="E361" i="6"/>
  <c r="I361" i="6" s="1"/>
  <c r="G360" i="6"/>
  <c r="E360" i="6"/>
  <c r="I360" i="6" s="1"/>
  <c r="G359" i="6"/>
  <c r="E359" i="6"/>
  <c r="I359" i="6" s="1"/>
  <c r="G358" i="6"/>
  <c r="E358" i="6"/>
  <c r="I357" i="6"/>
  <c r="G357" i="6"/>
  <c r="E357" i="6"/>
  <c r="G356" i="6"/>
  <c r="E356" i="6"/>
  <c r="G355" i="6"/>
  <c r="E355" i="6"/>
  <c r="G354" i="6"/>
  <c r="E354" i="6"/>
  <c r="I354" i="6" s="1"/>
  <c r="G353" i="6"/>
  <c r="E353" i="6"/>
  <c r="I353" i="6" s="1"/>
  <c r="G352" i="6"/>
  <c r="E352" i="6"/>
  <c r="G351" i="6"/>
  <c r="E351" i="6"/>
  <c r="G350" i="6"/>
  <c r="E350" i="6"/>
  <c r="G349" i="6"/>
  <c r="E349" i="6"/>
  <c r="I349" i="6" s="1"/>
  <c r="G348" i="6"/>
  <c r="I348" i="6" s="1"/>
  <c r="E348" i="6"/>
  <c r="G347" i="6"/>
  <c r="E347" i="6"/>
  <c r="G346" i="6"/>
  <c r="E346" i="6"/>
  <c r="G345" i="6"/>
  <c r="E345" i="6"/>
  <c r="G344" i="6"/>
  <c r="E344" i="6"/>
  <c r="I344" i="6" s="1"/>
  <c r="G343" i="6"/>
  <c r="E343" i="6"/>
  <c r="G342" i="6"/>
  <c r="E342" i="6"/>
  <c r="G341" i="6"/>
  <c r="E341" i="6"/>
  <c r="I341" i="6" s="1"/>
  <c r="G340" i="6"/>
  <c r="E340" i="6"/>
  <c r="G339" i="6"/>
  <c r="E339" i="6"/>
  <c r="G338" i="6"/>
  <c r="E338" i="6"/>
  <c r="G337" i="6"/>
  <c r="E337" i="6"/>
  <c r="G336" i="6"/>
  <c r="E336" i="6"/>
  <c r="G335" i="6"/>
  <c r="E335" i="6"/>
  <c r="G334" i="6"/>
  <c r="E334" i="6"/>
  <c r="G333" i="6"/>
  <c r="E333" i="6"/>
  <c r="I333" i="6" s="1"/>
  <c r="G332" i="6"/>
  <c r="E332" i="6"/>
  <c r="G331" i="6"/>
  <c r="E331" i="6"/>
  <c r="G330" i="6"/>
  <c r="E330" i="6"/>
  <c r="G329" i="6"/>
  <c r="E329" i="6"/>
  <c r="I329" i="6" s="1"/>
  <c r="G328" i="6"/>
  <c r="E328" i="6"/>
  <c r="I328" i="6" s="1"/>
  <c r="G327" i="6"/>
  <c r="E327" i="6"/>
  <c r="G326" i="6"/>
  <c r="E326" i="6"/>
  <c r="I326" i="6" s="1"/>
  <c r="G325" i="6"/>
  <c r="E325" i="6"/>
  <c r="I325" i="6" s="1"/>
  <c r="G324" i="6"/>
  <c r="E324" i="6"/>
  <c r="G323" i="6"/>
  <c r="E323" i="6"/>
  <c r="I323" i="6" s="1"/>
  <c r="G322" i="6"/>
  <c r="E322" i="6"/>
  <c r="G321" i="6"/>
  <c r="E321" i="6"/>
  <c r="I321" i="6" s="1"/>
  <c r="G320" i="6"/>
  <c r="E320" i="6"/>
  <c r="G319" i="6"/>
  <c r="E319" i="6"/>
  <c r="G318" i="6"/>
  <c r="E318" i="6"/>
  <c r="G317" i="6"/>
  <c r="E317" i="6"/>
  <c r="G316" i="6"/>
  <c r="E316" i="6"/>
  <c r="I316" i="6" s="1"/>
  <c r="G315" i="6"/>
  <c r="E315" i="6"/>
  <c r="G314" i="6"/>
  <c r="E314" i="6"/>
  <c r="I314" i="6" s="1"/>
  <c r="G313" i="6"/>
  <c r="E313" i="6"/>
  <c r="I313" i="6" s="1"/>
  <c r="G312" i="6"/>
  <c r="E312" i="6"/>
  <c r="I312" i="6" s="1"/>
  <c r="G311" i="6"/>
  <c r="E311" i="6"/>
  <c r="G310" i="6"/>
  <c r="E310" i="6"/>
  <c r="I310" i="6" s="1"/>
  <c r="G309" i="6"/>
  <c r="E309" i="6"/>
  <c r="I309" i="6" s="1"/>
  <c r="G308" i="6"/>
  <c r="E308" i="6"/>
  <c r="G307" i="6"/>
  <c r="E307" i="6"/>
  <c r="G306" i="6"/>
  <c r="E306" i="6"/>
  <c r="I306" i="6" s="1"/>
  <c r="G305" i="6"/>
  <c r="E305" i="6"/>
  <c r="I305" i="6" s="1"/>
  <c r="G304" i="6"/>
  <c r="E304" i="6"/>
  <c r="G303" i="6"/>
  <c r="E303" i="6"/>
  <c r="G302" i="6"/>
  <c r="E302" i="6"/>
  <c r="I302" i="6" s="1"/>
  <c r="G301" i="6"/>
  <c r="E301" i="6"/>
  <c r="G300" i="6"/>
  <c r="E300" i="6"/>
  <c r="I300" i="6" s="1"/>
  <c r="G299" i="6"/>
  <c r="E299" i="6"/>
  <c r="I299" i="6" s="1"/>
  <c r="G298" i="6"/>
  <c r="E298" i="6"/>
  <c r="I298" i="6" s="1"/>
  <c r="G297" i="6"/>
  <c r="E297" i="6"/>
  <c r="I297" i="6" s="1"/>
  <c r="G296" i="6"/>
  <c r="E296" i="6"/>
  <c r="I296" i="6" s="1"/>
  <c r="G295" i="6"/>
  <c r="E295" i="6"/>
  <c r="G294" i="6"/>
  <c r="E294" i="6"/>
  <c r="G293" i="6"/>
  <c r="E293" i="6"/>
  <c r="I293" i="6" s="1"/>
  <c r="G292" i="6"/>
  <c r="E292" i="6"/>
  <c r="G291" i="6"/>
  <c r="E291" i="6"/>
  <c r="I291" i="6" s="1"/>
  <c r="G290" i="6"/>
  <c r="E290" i="6"/>
  <c r="I290" i="6" s="1"/>
  <c r="G289" i="6"/>
  <c r="E289" i="6"/>
  <c r="I289" i="6" s="1"/>
  <c r="G288" i="6"/>
  <c r="E288" i="6"/>
  <c r="G287" i="6"/>
  <c r="E287" i="6"/>
  <c r="G286" i="6"/>
  <c r="E286" i="6"/>
  <c r="G285" i="6"/>
  <c r="E285" i="6"/>
  <c r="I285" i="6" s="1"/>
  <c r="G284" i="6"/>
  <c r="E284" i="6"/>
  <c r="I284" i="6" s="1"/>
  <c r="G283" i="6"/>
  <c r="E283" i="6"/>
  <c r="I283" i="6" s="1"/>
  <c r="G282" i="6"/>
  <c r="E282" i="6"/>
  <c r="I282" i="6" s="1"/>
  <c r="G281" i="6"/>
  <c r="E281" i="6"/>
  <c r="I281" i="6" s="1"/>
  <c r="G280" i="6"/>
  <c r="E280" i="6"/>
  <c r="I280" i="6" s="1"/>
  <c r="G279" i="6"/>
  <c r="E279" i="6"/>
  <c r="G278" i="6"/>
  <c r="E278" i="6"/>
  <c r="I278" i="6" s="1"/>
  <c r="G277" i="6"/>
  <c r="E277" i="6"/>
  <c r="I277" i="6" s="1"/>
  <c r="G276" i="6"/>
  <c r="E276" i="6"/>
  <c r="G275" i="6"/>
  <c r="E275" i="6"/>
  <c r="I275" i="6" s="1"/>
  <c r="G274" i="6"/>
  <c r="E274" i="6"/>
  <c r="G273" i="6"/>
  <c r="E273" i="6"/>
  <c r="I273" i="6" s="1"/>
  <c r="G272" i="6"/>
  <c r="E272" i="6"/>
  <c r="G271" i="6"/>
  <c r="E271" i="6"/>
  <c r="G270" i="6"/>
  <c r="E270" i="6"/>
  <c r="I270" i="6" s="1"/>
  <c r="G269" i="6"/>
  <c r="E269" i="6"/>
  <c r="I269" i="6" s="1"/>
  <c r="G268" i="6"/>
  <c r="E268" i="6"/>
  <c r="I268" i="6" s="1"/>
  <c r="G267" i="6"/>
  <c r="E267" i="6"/>
  <c r="G266" i="6"/>
  <c r="E266" i="6"/>
  <c r="G265" i="6"/>
  <c r="E265" i="6"/>
  <c r="I265" i="6" s="1"/>
  <c r="G264" i="6"/>
  <c r="E264" i="6"/>
  <c r="I264" i="6" s="1"/>
  <c r="G263" i="6"/>
  <c r="E263" i="6"/>
  <c r="G262" i="6"/>
  <c r="E262" i="6"/>
  <c r="G261" i="6"/>
  <c r="E261" i="6"/>
  <c r="I261" i="6" s="1"/>
  <c r="G260" i="6"/>
  <c r="E260" i="6"/>
  <c r="G259" i="6"/>
  <c r="E259" i="6"/>
  <c r="I259" i="6" s="1"/>
  <c r="G258" i="6"/>
  <c r="E258" i="6"/>
  <c r="I258" i="6" s="1"/>
  <c r="G257" i="6"/>
  <c r="E257" i="6"/>
  <c r="I257" i="6" s="1"/>
  <c r="G256" i="6"/>
  <c r="E256" i="6"/>
  <c r="G255" i="6"/>
  <c r="E255" i="6"/>
  <c r="G254" i="6"/>
  <c r="E254" i="6"/>
  <c r="I254" i="6" s="1"/>
  <c r="G253" i="6"/>
  <c r="E253" i="6"/>
  <c r="G252" i="6"/>
  <c r="E252" i="6"/>
  <c r="I252" i="6" s="1"/>
  <c r="G251" i="6"/>
  <c r="E251" i="6"/>
  <c r="I251" i="6" s="1"/>
  <c r="G250" i="6"/>
  <c r="E250" i="6"/>
  <c r="I250" i="6" s="1"/>
  <c r="G249" i="6"/>
  <c r="E249" i="6"/>
  <c r="I249" i="6" s="1"/>
  <c r="G248" i="6"/>
  <c r="E248" i="6"/>
  <c r="I248" i="6" s="1"/>
  <c r="G247" i="6"/>
  <c r="E247" i="6"/>
  <c r="G246" i="6"/>
  <c r="E246" i="6"/>
  <c r="G245" i="6"/>
  <c r="E245" i="6"/>
  <c r="G244" i="6"/>
  <c r="E244" i="6"/>
  <c r="G243" i="6"/>
  <c r="E243" i="6"/>
  <c r="G242" i="6"/>
  <c r="E242" i="6"/>
  <c r="G241" i="6"/>
  <c r="E241" i="6"/>
  <c r="I241" i="6" s="1"/>
  <c r="G240" i="6"/>
  <c r="E240" i="6"/>
  <c r="G239" i="6"/>
  <c r="E239" i="6"/>
  <c r="G238" i="6"/>
  <c r="E238" i="6"/>
  <c r="I238" i="6" s="1"/>
  <c r="G237" i="6"/>
  <c r="E237" i="6"/>
  <c r="I237" i="6" s="1"/>
  <c r="G236" i="6"/>
  <c r="E236" i="6"/>
  <c r="I236" i="6" s="1"/>
  <c r="G235" i="6"/>
  <c r="E235" i="6"/>
  <c r="G234" i="6"/>
  <c r="E234" i="6"/>
  <c r="G233" i="6"/>
  <c r="E233" i="6"/>
  <c r="I233" i="6" s="1"/>
  <c r="I232" i="6"/>
  <c r="G232" i="6"/>
  <c r="E232" i="6"/>
  <c r="G231" i="6"/>
  <c r="E231" i="6"/>
  <c r="G230" i="6"/>
  <c r="E230" i="6"/>
  <c r="G229" i="6"/>
  <c r="E229" i="6"/>
  <c r="G228" i="6"/>
  <c r="E228" i="6"/>
  <c r="G227" i="6"/>
  <c r="E227" i="6"/>
  <c r="G226" i="6"/>
  <c r="E226" i="6"/>
  <c r="I226" i="6" s="1"/>
  <c r="I225" i="6"/>
  <c r="G225" i="6"/>
  <c r="E225" i="6"/>
  <c r="G224" i="6"/>
  <c r="E224" i="6"/>
  <c r="G223" i="6"/>
  <c r="E223" i="6"/>
  <c r="I223" i="6" s="1"/>
  <c r="G222" i="6"/>
  <c r="E222" i="6"/>
  <c r="I222" i="6" s="1"/>
  <c r="G221" i="6"/>
  <c r="E221" i="6"/>
  <c r="G220" i="6"/>
  <c r="E220" i="6"/>
  <c r="G219" i="6"/>
  <c r="E219" i="6"/>
  <c r="G218" i="6"/>
  <c r="E218" i="6"/>
  <c r="G217" i="6"/>
  <c r="E217" i="6"/>
  <c r="G216" i="6"/>
  <c r="E216" i="6"/>
  <c r="I216" i="6" s="1"/>
  <c r="G215" i="6"/>
  <c r="E215" i="6"/>
  <c r="G214" i="6"/>
  <c r="E214" i="6"/>
  <c r="G213" i="6"/>
  <c r="E213" i="6"/>
  <c r="I213" i="6" s="1"/>
  <c r="G212" i="6"/>
  <c r="E212" i="6"/>
  <c r="G211" i="6"/>
  <c r="E211" i="6"/>
  <c r="G210" i="6"/>
  <c r="E210" i="6"/>
  <c r="G209" i="6"/>
  <c r="E209" i="6"/>
  <c r="G208" i="6"/>
  <c r="E208" i="6"/>
  <c r="I208" i="6" s="1"/>
  <c r="G207" i="6"/>
  <c r="E207" i="6"/>
  <c r="G206" i="6"/>
  <c r="E206" i="6"/>
  <c r="G205" i="6"/>
  <c r="E205" i="6"/>
  <c r="G204" i="6"/>
  <c r="I204" i="6" s="1"/>
  <c r="E204" i="6"/>
  <c r="G203" i="6"/>
  <c r="E203" i="6"/>
  <c r="G202" i="6"/>
  <c r="E202" i="6"/>
  <c r="G201" i="6"/>
  <c r="E201" i="6"/>
  <c r="G200" i="6"/>
  <c r="E200" i="6"/>
  <c r="I200" i="6" s="1"/>
  <c r="G199" i="6"/>
  <c r="E199" i="6"/>
  <c r="G198" i="6"/>
  <c r="E198" i="6"/>
  <c r="I197" i="6"/>
  <c r="G197" i="6"/>
  <c r="E197" i="6"/>
  <c r="G196" i="6"/>
  <c r="E196" i="6"/>
  <c r="I196" i="6" s="1"/>
  <c r="G195" i="6"/>
  <c r="E195" i="6"/>
  <c r="I195" i="6" s="1"/>
  <c r="G194" i="6"/>
  <c r="E194" i="6"/>
  <c r="G193" i="6"/>
  <c r="E193" i="6"/>
  <c r="G192" i="6"/>
  <c r="E192" i="6"/>
  <c r="G191" i="6"/>
  <c r="E191" i="6"/>
  <c r="G190" i="6"/>
  <c r="E190" i="6"/>
  <c r="G189" i="6"/>
  <c r="E189" i="6"/>
  <c r="G188" i="6"/>
  <c r="E188" i="6"/>
  <c r="I188" i="6" s="1"/>
  <c r="G187" i="6"/>
  <c r="E187" i="6"/>
  <c r="I187" i="6" s="1"/>
  <c r="G186" i="6"/>
  <c r="E186" i="6"/>
  <c r="G185" i="6"/>
  <c r="E185" i="6"/>
  <c r="I185" i="6" s="1"/>
  <c r="G184" i="6"/>
  <c r="I184" i="6" s="1"/>
  <c r="E184" i="6"/>
  <c r="G183" i="6"/>
  <c r="E183" i="6"/>
  <c r="G182" i="6"/>
  <c r="E182" i="6"/>
  <c r="G181" i="6"/>
  <c r="E181" i="6"/>
  <c r="G180" i="6"/>
  <c r="E180" i="6"/>
  <c r="G179" i="6"/>
  <c r="E179" i="6"/>
  <c r="G178" i="6"/>
  <c r="E178" i="6"/>
  <c r="G177" i="6"/>
  <c r="E177" i="6"/>
  <c r="G176" i="6"/>
  <c r="E176" i="6"/>
  <c r="G175" i="6"/>
  <c r="E175" i="6"/>
  <c r="G174" i="6"/>
  <c r="E174" i="6"/>
  <c r="G173" i="6"/>
  <c r="E173" i="6"/>
  <c r="G172" i="6"/>
  <c r="E172" i="6"/>
  <c r="G171" i="6"/>
  <c r="E171" i="6"/>
  <c r="G170" i="6"/>
  <c r="E170" i="6"/>
  <c r="G169" i="6"/>
  <c r="E169" i="6"/>
  <c r="I169" i="6" s="1"/>
  <c r="G168" i="6"/>
  <c r="E168" i="6"/>
  <c r="I168" i="6" s="1"/>
  <c r="G167" i="6"/>
  <c r="E167" i="6"/>
  <c r="I167" i="6" s="1"/>
  <c r="G166" i="6"/>
  <c r="E166" i="6"/>
  <c r="I166" i="6" s="1"/>
  <c r="G165" i="6"/>
  <c r="E165" i="6"/>
  <c r="G164" i="6"/>
  <c r="E164" i="6"/>
  <c r="I164" i="6" s="1"/>
  <c r="G163" i="6"/>
  <c r="E163" i="6"/>
  <c r="G162" i="6"/>
  <c r="E162" i="6"/>
  <c r="I162" i="6" s="1"/>
  <c r="G161" i="6"/>
  <c r="E161" i="6"/>
  <c r="I161" i="6" s="1"/>
  <c r="G160" i="6"/>
  <c r="E160" i="6"/>
  <c r="I160" i="6" s="1"/>
  <c r="G159" i="6"/>
  <c r="E159" i="6"/>
  <c r="G158" i="6"/>
  <c r="E158" i="6"/>
  <c r="I158" i="6" s="1"/>
  <c r="G157" i="6"/>
  <c r="E157" i="6"/>
  <c r="I157" i="6" s="1"/>
  <c r="G156" i="6"/>
  <c r="E156" i="6"/>
  <c r="G155" i="6"/>
  <c r="E155" i="6"/>
  <c r="G154" i="6"/>
  <c r="E154" i="6"/>
  <c r="I154" i="6" s="1"/>
  <c r="G153" i="6"/>
  <c r="E153" i="6"/>
  <c r="I153" i="6" s="1"/>
  <c r="G152" i="6"/>
  <c r="E152" i="6"/>
  <c r="I152" i="6" s="1"/>
  <c r="G151" i="6"/>
  <c r="E151" i="6"/>
  <c r="G150" i="6"/>
  <c r="E150" i="6"/>
  <c r="I150" i="6" s="1"/>
  <c r="G149" i="6"/>
  <c r="E149" i="6"/>
  <c r="I149" i="6" s="1"/>
  <c r="G148" i="6"/>
  <c r="I148" i="6" s="1"/>
  <c r="E148" i="6"/>
  <c r="G147" i="6"/>
  <c r="E147" i="6"/>
  <c r="G146" i="6"/>
  <c r="E146" i="6"/>
  <c r="I146" i="6" s="1"/>
  <c r="G145" i="6"/>
  <c r="E145" i="6"/>
  <c r="G144" i="6"/>
  <c r="E144" i="6"/>
  <c r="G143" i="6"/>
  <c r="E143" i="6"/>
  <c r="G142" i="6"/>
  <c r="E142" i="6"/>
  <c r="G141" i="6"/>
  <c r="E141" i="6"/>
  <c r="I141" i="6" s="1"/>
  <c r="G140" i="6"/>
  <c r="E140" i="6"/>
  <c r="G139" i="6"/>
  <c r="E139" i="6"/>
  <c r="G138" i="6"/>
  <c r="E138" i="6"/>
  <c r="G137" i="6"/>
  <c r="E137" i="6"/>
  <c r="I137" i="6" s="1"/>
  <c r="G136" i="6"/>
  <c r="E136" i="6"/>
  <c r="I136" i="6" s="1"/>
  <c r="G135" i="6"/>
  <c r="E135" i="6"/>
  <c r="G134" i="6"/>
  <c r="E134" i="6"/>
  <c r="G133" i="6"/>
  <c r="E133" i="6"/>
  <c r="I133" i="6" s="1"/>
  <c r="G132" i="6"/>
  <c r="E132" i="6"/>
  <c r="G131" i="6"/>
  <c r="E131" i="6"/>
  <c r="I131" i="6" s="1"/>
  <c r="G130" i="6"/>
  <c r="E130" i="6"/>
  <c r="I130" i="6" s="1"/>
  <c r="G129" i="6"/>
  <c r="E129" i="6"/>
  <c r="I129" i="6" s="1"/>
  <c r="G128" i="6"/>
  <c r="E128" i="6"/>
  <c r="G127" i="6"/>
  <c r="E127" i="6"/>
  <c r="G126" i="6"/>
  <c r="E126" i="6"/>
  <c r="I126" i="6" s="1"/>
  <c r="G125" i="6"/>
  <c r="E125" i="6"/>
  <c r="I125" i="6" s="1"/>
  <c r="G124" i="6"/>
  <c r="E124" i="6"/>
  <c r="G123" i="6"/>
  <c r="E123" i="6"/>
  <c r="I123" i="6" s="1"/>
  <c r="G122" i="6"/>
  <c r="E122" i="6"/>
  <c r="I122" i="6" s="1"/>
  <c r="G121" i="6"/>
  <c r="E121" i="6"/>
  <c r="I121" i="6" s="1"/>
  <c r="G120" i="6"/>
  <c r="E120" i="6"/>
  <c r="G119" i="6"/>
  <c r="E119" i="6"/>
  <c r="G118" i="6"/>
  <c r="E118" i="6"/>
  <c r="I118" i="6" s="1"/>
  <c r="G117" i="6"/>
  <c r="E117" i="6"/>
  <c r="G116" i="6"/>
  <c r="E116" i="6"/>
  <c r="G115" i="6"/>
  <c r="E115" i="6"/>
  <c r="G114" i="6"/>
  <c r="E114" i="6"/>
  <c r="G113" i="6"/>
  <c r="E113" i="6"/>
  <c r="G112" i="6"/>
  <c r="E112" i="6"/>
  <c r="G111" i="6"/>
  <c r="E111" i="6"/>
  <c r="G110" i="6"/>
  <c r="E110" i="6"/>
  <c r="G109" i="6"/>
  <c r="E109" i="6"/>
  <c r="I108" i="6"/>
  <c r="G108" i="6"/>
  <c r="E108" i="6"/>
  <c r="G107" i="6"/>
  <c r="E107" i="6"/>
  <c r="G106" i="6"/>
  <c r="E106" i="6"/>
  <c r="I106" i="6" s="1"/>
  <c r="G105" i="6"/>
  <c r="E105" i="6"/>
  <c r="I105" i="6" s="1"/>
  <c r="G104" i="6"/>
  <c r="E104" i="6"/>
  <c r="I104" i="6" s="1"/>
  <c r="G103" i="6"/>
  <c r="E103" i="6"/>
  <c r="I103" i="6" s="1"/>
  <c r="G102" i="6"/>
  <c r="E102" i="6"/>
  <c r="I102" i="6" s="1"/>
  <c r="G101" i="6"/>
  <c r="E101" i="6"/>
  <c r="G100" i="6"/>
  <c r="E100" i="6"/>
  <c r="G99" i="6"/>
  <c r="E99" i="6"/>
  <c r="I99" i="6" s="1"/>
  <c r="G98" i="6"/>
  <c r="E98" i="6"/>
  <c r="I98" i="6" s="1"/>
  <c r="G97" i="6"/>
  <c r="E97" i="6"/>
  <c r="I97" i="6" s="1"/>
  <c r="G96" i="6"/>
  <c r="E96" i="6"/>
  <c r="G95" i="6"/>
  <c r="E95" i="6"/>
  <c r="I95" i="6" s="1"/>
  <c r="G94" i="6"/>
  <c r="E94" i="6"/>
  <c r="I94" i="6" s="1"/>
  <c r="G93" i="6"/>
  <c r="E93" i="6"/>
  <c r="G92" i="6"/>
  <c r="E92" i="6"/>
  <c r="I92" i="6" s="1"/>
  <c r="G91" i="6"/>
  <c r="E91" i="6"/>
  <c r="G90" i="6"/>
  <c r="E90" i="6"/>
  <c r="I90" i="6" s="1"/>
  <c r="G89" i="6"/>
  <c r="E89" i="6"/>
  <c r="G88" i="6"/>
  <c r="E88" i="6"/>
  <c r="I88" i="6" s="1"/>
  <c r="G87" i="6"/>
  <c r="E87" i="6"/>
  <c r="G86" i="6"/>
  <c r="E86" i="6"/>
  <c r="I86" i="6" s="1"/>
  <c r="G85" i="6"/>
  <c r="E85" i="6"/>
  <c r="G84" i="6"/>
  <c r="E84" i="6"/>
  <c r="I84" i="6" s="1"/>
  <c r="G83" i="6"/>
  <c r="E83" i="6"/>
  <c r="G82" i="6"/>
  <c r="E82" i="6"/>
  <c r="G81" i="6"/>
  <c r="E81" i="6"/>
  <c r="I81" i="6" s="1"/>
  <c r="G80" i="6"/>
  <c r="E80" i="6"/>
  <c r="I80" i="6" s="1"/>
  <c r="G79" i="6"/>
  <c r="E79" i="6"/>
  <c r="G78" i="6"/>
  <c r="E78" i="6"/>
  <c r="G77" i="6"/>
  <c r="E77" i="6"/>
  <c r="G76" i="6"/>
  <c r="E76" i="6"/>
  <c r="I76" i="6" s="1"/>
  <c r="G75" i="6"/>
  <c r="E75" i="6"/>
  <c r="G74" i="6"/>
  <c r="E74" i="6"/>
  <c r="I73" i="6"/>
  <c r="G73" i="6"/>
  <c r="E73" i="6"/>
  <c r="G72" i="6"/>
  <c r="E72" i="6"/>
  <c r="I72" i="6" s="1"/>
  <c r="G71" i="6"/>
  <c r="E71" i="6"/>
  <c r="I71" i="6" s="1"/>
  <c r="G70" i="6"/>
  <c r="E70" i="6"/>
  <c r="G69" i="6"/>
  <c r="E69" i="6"/>
  <c r="I69" i="6" s="1"/>
  <c r="G68" i="6"/>
  <c r="E68" i="6"/>
  <c r="G67" i="6"/>
  <c r="E67" i="6"/>
  <c r="I67" i="6" s="1"/>
  <c r="G66" i="6"/>
  <c r="E66" i="6"/>
  <c r="G65" i="6"/>
  <c r="E65" i="6"/>
  <c r="I65" i="6" s="1"/>
  <c r="G64" i="6"/>
  <c r="E64" i="6"/>
  <c r="G63" i="6"/>
  <c r="E63" i="6"/>
  <c r="I63" i="6" s="1"/>
  <c r="G62" i="6"/>
  <c r="E62" i="6"/>
  <c r="G61" i="6"/>
  <c r="E61" i="6"/>
  <c r="G60" i="6"/>
  <c r="E60" i="6"/>
  <c r="I60" i="6" s="1"/>
  <c r="G59" i="6"/>
  <c r="E59" i="6"/>
  <c r="G58" i="6"/>
  <c r="E58" i="6"/>
  <c r="I58" i="6" s="1"/>
  <c r="G57" i="6"/>
  <c r="E57" i="6"/>
  <c r="I57" i="6" s="1"/>
  <c r="G56" i="6"/>
  <c r="E56" i="6"/>
  <c r="I56" i="6" s="1"/>
  <c r="G55" i="6"/>
  <c r="E55" i="6"/>
  <c r="I55" i="6" s="1"/>
  <c r="G54" i="6"/>
  <c r="E54" i="6"/>
  <c r="G53" i="6"/>
  <c r="E53" i="6"/>
  <c r="G52" i="6"/>
  <c r="E52" i="6"/>
  <c r="G51" i="6"/>
  <c r="E51" i="6"/>
  <c r="I51" i="6" s="1"/>
  <c r="G50" i="6"/>
  <c r="E50" i="6"/>
  <c r="I50" i="6" s="1"/>
  <c r="G49" i="6"/>
  <c r="E49" i="6"/>
  <c r="I49" i="6" s="1"/>
  <c r="G48" i="6"/>
  <c r="E48" i="6"/>
  <c r="G47" i="6"/>
  <c r="E47" i="6"/>
  <c r="I47" i="6" s="1"/>
  <c r="G46" i="6"/>
  <c r="E46" i="6"/>
  <c r="G45" i="6"/>
  <c r="E45" i="6"/>
  <c r="G44" i="6"/>
  <c r="E44" i="6"/>
  <c r="G43" i="6"/>
  <c r="E43" i="6"/>
  <c r="G42" i="6"/>
  <c r="E42" i="6"/>
  <c r="G41" i="6"/>
  <c r="E41" i="6"/>
  <c r="I41" i="6" s="1"/>
  <c r="G40" i="6"/>
  <c r="E40" i="6"/>
  <c r="I40" i="6" s="1"/>
  <c r="G39" i="6"/>
  <c r="E39" i="6"/>
  <c r="G38" i="6"/>
  <c r="E38" i="6"/>
  <c r="G37" i="6"/>
  <c r="E37" i="6"/>
  <c r="G36" i="6"/>
  <c r="E36" i="6"/>
  <c r="I36" i="6" s="1"/>
  <c r="G35" i="6"/>
  <c r="E35" i="6"/>
  <c r="I35" i="6" s="1"/>
  <c r="G34" i="6"/>
  <c r="E34" i="6"/>
  <c r="I34" i="6" s="1"/>
  <c r="G33" i="6"/>
  <c r="E33" i="6"/>
  <c r="G32" i="6"/>
  <c r="E32" i="6"/>
  <c r="I32" i="6" s="1"/>
  <c r="G31" i="6"/>
  <c r="E31" i="6"/>
  <c r="G30" i="6"/>
  <c r="E30" i="6"/>
  <c r="G29" i="6"/>
  <c r="E29" i="6"/>
  <c r="I29" i="6" s="1"/>
  <c r="G28" i="6"/>
  <c r="E28" i="6"/>
  <c r="I28" i="6" s="1"/>
  <c r="G27" i="6"/>
  <c r="E27" i="6"/>
  <c r="G26" i="6"/>
  <c r="E26" i="6"/>
  <c r="I26" i="6" s="1"/>
  <c r="G25" i="6"/>
  <c r="E25" i="6"/>
  <c r="I25" i="6" s="1"/>
  <c r="G24" i="6"/>
  <c r="E24" i="6"/>
  <c r="G23" i="6"/>
  <c r="E23" i="6"/>
  <c r="I23" i="6" s="1"/>
  <c r="G22" i="6"/>
  <c r="E22" i="6"/>
  <c r="G21" i="6"/>
  <c r="E21" i="6"/>
  <c r="I21" i="6" s="1"/>
  <c r="G20" i="6"/>
  <c r="E20" i="6"/>
  <c r="G19" i="6"/>
  <c r="E19" i="6"/>
  <c r="G18" i="6"/>
  <c r="E18" i="6"/>
  <c r="I18" i="6" s="1"/>
  <c r="G17" i="6"/>
  <c r="E17" i="6"/>
  <c r="G16" i="6"/>
  <c r="E16" i="6"/>
  <c r="I16" i="6" s="1"/>
  <c r="G15" i="6"/>
  <c r="E15" i="6"/>
  <c r="I15" i="6" s="1"/>
  <c r="G14" i="6"/>
  <c r="E14" i="6"/>
  <c r="G13" i="6"/>
  <c r="E13" i="6"/>
  <c r="I13" i="6" s="1"/>
  <c r="G12" i="6"/>
  <c r="E12" i="6"/>
  <c r="I12" i="6" s="1"/>
  <c r="G11" i="6"/>
  <c r="E11" i="6"/>
  <c r="G10" i="6"/>
  <c r="E10" i="6"/>
  <c r="G9" i="6"/>
  <c r="E9" i="6"/>
  <c r="I9" i="6" s="1"/>
  <c r="G8" i="6"/>
  <c r="E8" i="6"/>
  <c r="I8" i="6" s="1"/>
  <c r="G7" i="6"/>
  <c r="E7" i="6"/>
  <c r="G6" i="6"/>
  <c r="E6" i="6"/>
  <c r="G5" i="6"/>
  <c r="E5" i="6"/>
  <c r="G4" i="6"/>
  <c r="E4" i="6"/>
  <c r="G3" i="6"/>
  <c r="E3" i="6"/>
  <c r="G2" i="6"/>
  <c r="E2" i="6"/>
  <c r="H24" i="5"/>
  <c r="H23" i="5"/>
  <c r="H22" i="5"/>
  <c r="H21" i="5"/>
  <c r="H20" i="5"/>
  <c r="H19" i="5"/>
  <c r="D92" i="4"/>
  <c r="D91" i="4"/>
  <c r="D90" i="4"/>
  <c r="D89" i="4"/>
  <c r="D88" i="4"/>
  <c r="BG87" i="4" a="1"/>
  <c r="BD87" i="4" a="1"/>
  <c r="BA87" i="4" a="1"/>
  <c r="BA90" i="4" s="1"/>
  <c r="AX87" i="4" a="1"/>
  <c r="AU87" i="4" a="1"/>
  <c r="AU90" i="4" s="1"/>
  <c r="AR87" i="4" a="1"/>
  <c r="AO87" i="4" a="1"/>
  <c r="AO90" i="4" s="1"/>
  <c r="AO87" i="4"/>
  <c r="AL87" i="4" a="1"/>
  <c r="AL89" i="4" s="1"/>
  <c r="AI87" i="4" a="1"/>
  <c r="AF87" i="4" a="1"/>
  <c r="AF91" i="4" s="1"/>
  <c r="AA87" i="4" a="1"/>
  <c r="AA90" i="4" s="1"/>
  <c r="X88" i="4"/>
  <c r="X87" i="4" a="1"/>
  <c r="X90" i="4" s="1"/>
  <c r="U87" i="4" a="1"/>
  <c r="U87" i="4" s="1"/>
  <c r="R87" i="4" a="1"/>
  <c r="O87" i="4" a="1"/>
  <c r="L87" i="4" a="1"/>
  <c r="L92" i="4" s="1"/>
  <c r="I87" i="4" a="1"/>
  <c r="F87" i="4" a="1"/>
  <c r="D87" i="4"/>
  <c r="D86" i="4"/>
  <c r="D85" i="4"/>
  <c r="D84" i="4"/>
  <c r="A83" i="2" s="1"/>
  <c r="D83" i="4"/>
  <c r="D82" i="4"/>
  <c r="A81" i="3" s="1"/>
  <c r="BG81" i="4" a="1"/>
  <c r="BD81" i="4" a="1"/>
  <c r="BD86" i="4" s="1"/>
  <c r="BA81" i="4" a="1"/>
  <c r="BA81" i="4" s="1"/>
  <c r="AX81" i="4" a="1"/>
  <c r="AU81" i="4" a="1"/>
  <c r="AU85" i="4" s="1"/>
  <c r="AR81" i="4" a="1"/>
  <c r="AR86" i="4" s="1"/>
  <c r="AO81" i="4" a="1"/>
  <c r="AL81" i="4" a="1"/>
  <c r="AI81" i="4" a="1"/>
  <c r="AF81" i="4" a="1"/>
  <c r="AF84" i="4" s="1"/>
  <c r="AA81" i="4" a="1"/>
  <c r="AA85" i="4" s="1"/>
  <c r="X81" i="4" a="1"/>
  <c r="U81" i="4" a="1"/>
  <c r="R81" i="4" a="1"/>
  <c r="O81" i="4" a="1"/>
  <c r="O84" i="4" s="1"/>
  <c r="L81" i="4" a="1"/>
  <c r="I81" i="4" a="1"/>
  <c r="I81" i="4" s="1"/>
  <c r="F81" i="4" a="1"/>
  <c r="D81" i="4"/>
  <c r="A80" i="3" s="1"/>
  <c r="D80" i="4"/>
  <c r="D79" i="4"/>
  <c r="D78" i="4"/>
  <c r="A77" i="2" s="1"/>
  <c r="D77" i="4"/>
  <c r="A76" i="3" s="1"/>
  <c r="D76" i="4"/>
  <c r="A75" i="3" s="1"/>
  <c r="BG75" i="4" a="1"/>
  <c r="BG79" i="4" s="1"/>
  <c r="BD75" i="4" a="1"/>
  <c r="BD80" i="4" s="1"/>
  <c r="BA75" i="4" a="1"/>
  <c r="BA79" i="4" s="1"/>
  <c r="AX75" i="4" a="1"/>
  <c r="AX75" i="4" s="1"/>
  <c r="AU75" i="4" a="1"/>
  <c r="AR75" i="4" a="1"/>
  <c r="AR80" i="4" s="1"/>
  <c r="AR75" i="4"/>
  <c r="AO75" i="4" a="1"/>
  <c r="AO75" i="4" s="1"/>
  <c r="AL75" i="4" a="1"/>
  <c r="AL79" i="4" s="1"/>
  <c r="AI75" i="4" a="1"/>
  <c r="AI75" i="4" s="1"/>
  <c r="AF75" i="4" a="1"/>
  <c r="AA75" i="4" a="1"/>
  <c r="AA75" i="4" s="1"/>
  <c r="X75" i="4" a="1"/>
  <c r="U75" i="4" a="1"/>
  <c r="U76" i="4" s="1"/>
  <c r="R75" i="4" a="1"/>
  <c r="R77" i="4" s="1"/>
  <c r="O76" i="4"/>
  <c r="O75" i="4" a="1"/>
  <c r="O79" i="4" s="1"/>
  <c r="L75" i="4" a="1"/>
  <c r="I75" i="4" a="1"/>
  <c r="F75" i="4" a="1"/>
  <c r="F79" i="4" s="1"/>
  <c r="F75" i="4"/>
  <c r="D75" i="4"/>
  <c r="D74" i="4"/>
  <c r="D73" i="4"/>
  <c r="A72" i="3" s="1"/>
  <c r="D72" i="4"/>
  <c r="D71" i="4"/>
  <c r="D70" i="4"/>
  <c r="BG69" i="4" a="1"/>
  <c r="BG73" i="4" s="1"/>
  <c r="BG69" i="4"/>
  <c r="BD69" i="4" a="1"/>
  <c r="BD74" i="4" s="1"/>
  <c r="BA69" i="4" a="1"/>
  <c r="BA73" i="4" s="1"/>
  <c r="AX69" i="4" a="1"/>
  <c r="AU69" i="4" a="1"/>
  <c r="AU73" i="4" s="1"/>
  <c r="AU69" i="4"/>
  <c r="AR69" i="4" a="1"/>
  <c r="AR69" i="4" s="1"/>
  <c r="AO69" i="4" a="1"/>
  <c r="AL69" i="4" a="1"/>
  <c r="AL69" i="4" s="1"/>
  <c r="AI69" i="4" a="1"/>
  <c r="AF69" i="4" a="1"/>
  <c r="AF73" i="4" s="1"/>
  <c r="AA69" i="4" a="1"/>
  <c r="X69" i="4" a="1"/>
  <c r="U69" i="4" a="1"/>
  <c r="U71" i="4" s="1"/>
  <c r="R69" i="4" a="1"/>
  <c r="R70" i="4" s="1"/>
  <c r="O69" i="4" a="1"/>
  <c r="O69" i="4" s="1"/>
  <c r="L69" i="4" a="1"/>
  <c r="L74" i="4" s="1"/>
  <c r="I70" i="4"/>
  <c r="I69" i="4" a="1"/>
  <c r="F69" i="4" a="1"/>
  <c r="F70" i="4" s="1"/>
  <c r="D69" i="4"/>
  <c r="D68" i="4"/>
  <c r="D67" i="4"/>
  <c r="D66" i="4"/>
  <c r="D65" i="4"/>
  <c r="A64" i="2" s="1"/>
  <c r="D64" i="4"/>
  <c r="BG63" i="4" a="1"/>
  <c r="BD63" i="4" a="1"/>
  <c r="BD63" i="4" s="1"/>
  <c r="BA63" i="4" a="1"/>
  <c r="BA63" i="4" s="1"/>
  <c r="AX63" i="4" a="1"/>
  <c r="AX63" i="4" s="1"/>
  <c r="AU63" i="4" a="1"/>
  <c r="AU66" i="4" s="1"/>
  <c r="AR63" i="4" a="1"/>
  <c r="AR63" i="4" s="1"/>
  <c r="AO63" i="4" a="1"/>
  <c r="AL63" i="4" a="1"/>
  <c r="AL66" i="4" s="1"/>
  <c r="AI63" i="4" a="1"/>
  <c r="AI63" i="4" s="1"/>
  <c r="AF63" i="4" a="1"/>
  <c r="AF63" i="4" s="1"/>
  <c r="AA63" i="4" a="1"/>
  <c r="X63" i="4" a="1"/>
  <c r="X65" i="4" s="1"/>
  <c r="U63" i="4" a="1"/>
  <c r="U63" i="4" s="1"/>
  <c r="R63" i="4" a="1"/>
  <c r="R65" i="4" s="1"/>
  <c r="O63" i="4" a="1"/>
  <c r="L63" i="4" a="1"/>
  <c r="L65" i="4" s="1"/>
  <c r="I63" i="4" a="1"/>
  <c r="F63" i="4" a="1"/>
  <c r="F63" i="4" s="1"/>
  <c r="D63" i="4"/>
  <c r="AJ63" i="4" s="1"/>
  <c r="D62" i="4"/>
  <c r="D61" i="4"/>
  <c r="D60" i="4"/>
  <c r="A59" i="3" s="1"/>
  <c r="D59" i="4"/>
  <c r="A58" i="3" s="1"/>
  <c r="D58" i="4"/>
  <c r="BG57" i="4" a="1"/>
  <c r="BG59" i="4" s="1"/>
  <c r="BD57" i="4" a="1"/>
  <c r="BD58" i="4" s="1"/>
  <c r="BA57" i="4" a="1"/>
  <c r="BA57" i="4" s="1"/>
  <c r="AX57" i="4" a="1"/>
  <c r="AX60" i="4" s="1"/>
  <c r="AU57" i="4" a="1"/>
  <c r="AU57" i="4" s="1"/>
  <c r="AR57" i="4" a="1"/>
  <c r="AR57" i="4" s="1"/>
  <c r="AO57" i="4" a="1"/>
  <c r="AL57" i="4" a="1"/>
  <c r="AL57" i="4" s="1"/>
  <c r="AI57" i="4" a="1"/>
  <c r="AF57" i="4" a="1"/>
  <c r="AA60" i="4"/>
  <c r="AA59" i="4"/>
  <c r="AA57" i="4" a="1"/>
  <c r="X57" i="4" a="1"/>
  <c r="X62" i="4" s="1"/>
  <c r="U57" i="4" a="1"/>
  <c r="R57" i="4" a="1"/>
  <c r="R59" i="4" s="1"/>
  <c r="O57" i="4" a="1"/>
  <c r="O58" i="4" s="1"/>
  <c r="L57" i="4" a="1"/>
  <c r="L59" i="4" s="1"/>
  <c r="I57" i="4" a="1"/>
  <c r="I61" i="4" s="1"/>
  <c r="F57" i="4" a="1"/>
  <c r="F57" i="4" s="1"/>
  <c r="D57" i="4"/>
  <c r="D56" i="4"/>
  <c r="D55" i="4"/>
  <c r="D54" i="4"/>
  <c r="A53" i="3" s="1"/>
  <c r="D53" i="4"/>
  <c r="A52" i="3" s="1"/>
  <c r="D52" i="4"/>
  <c r="A51" i="3" s="1"/>
  <c r="BG51" i="4" a="1"/>
  <c r="BD51" i="4" a="1"/>
  <c r="BD54" i="4" s="1"/>
  <c r="BA51" i="4" a="1"/>
  <c r="BA51" i="4" s="1"/>
  <c r="AX51" i="4" a="1"/>
  <c r="AX51" i="4" s="1"/>
  <c r="AU51" i="4" a="1"/>
  <c r="AU51" i="4" s="1"/>
  <c r="AR51" i="4" a="1"/>
  <c r="AR53" i="4" s="1"/>
  <c r="AO51" i="4" a="1"/>
  <c r="AO53" i="4" s="1"/>
  <c r="AL51" i="4" a="1"/>
  <c r="AL54" i="4" s="1"/>
  <c r="AI51" i="4" a="1"/>
  <c r="AI51" i="4" s="1"/>
  <c r="AF51" i="4" a="1"/>
  <c r="AF51" i="4" s="1"/>
  <c r="AA51" i="4" a="1"/>
  <c r="AA56" i="4" s="1"/>
  <c r="X51" i="4" a="1"/>
  <c r="U51" i="4" a="1"/>
  <c r="R51" i="4" a="1"/>
  <c r="R51" i="4" s="1"/>
  <c r="O51" i="4" a="1"/>
  <c r="O54" i="4" s="1"/>
  <c r="L51" i="4" a="1"/>
  <c r="I51" i="4" a="1"/>
  <c r="I51" i="4" s="1"/>
  <c r="F51" i="4" a="1"/>
  <c r="F51" i="4" s="1"/>
  <c r="D51" i="4"/>
  <c r="D50" i="4"/>
  <c r="A49" i="2" s="1"/>
  <c r="D49" i="4"/>
  <c r="D48" i="4"/>
  <c r="A47" i="3" s="1"/>
  <c r="D47" i="4"/>
  <c r="A46" i="3" s="1"/>
  <c r="D46" i="4"/>
  <c r="BG45" i="4" a="1"/>
  <c r="BG46" i="4" s="1"/>
  <c r="BD45" i="4" a="1"/>
  <c r="BD50" i="4" s="1"/>
  <c r="BA45" i="4" a="1"/>
  <c r="AX45" i="4" a="1"/>
  <c r="AU45" i="4" a="1"/>
  <c r="AR45" i="4" a="1"/>
  <c r="AR49" i="4" s="1"/>
  <c r="AO45" i="4" a="1"/>
  <c r="AO50" i="4" s="1"/>
  <c r="AL45" i="4" a="1"/>
  <c r="AI45" i="4" a="1"/>
  <c r="AI50" i="4" s="1"/>
  <c r="AI45" i="4"/>
  <c r="AF45" i="4" a="1"/>
  <c r="AF45" i="4" s="1"/>
  <c r="AG45" i="4" s="1"/>
  <c r="AA45" i="4" a="1"/>
  <c r="AA46" i="4" s="1"/>
  <c r="X50" i="4"/>
  <c r="X45" i="4" a="1"/>
  <c r="X48" i="4" s="1"/>
  <c r="B47" i="3" s="1"/>
  <c r="U45" i="4" a="1"/>
  <c r="U50" i="4" s="1"/>
  <c r="R45" i="4" a="1"/>
  <c r="R45" i="4" s="1"/>
  <c r="O45" i="4" a="1"/>
  <c r="O45" i="4" s="1"/>
  <c r="L45" i="4" a="1"/>
  <c r="L45" i="4" s="1"/>
  <c r="I45" i="4" a="1"/>
  <c r="F45" i="4" a="1"/>
  <c r="D45" i="4"/>
  <c r="D44" i="4"/>
  <c r="D43" i="4"/>
  <c r="A42" i="2" s="1"/>
  <c r="D42" i="4"/>
  <c r="AV42" i="4" s="1"/>
  <c r="D41" i="4"/>
  <c r="A40" i="2" s="1"/>
  <c r="D40" i="4"/>
  <c r="BG44" i="4"/>
  <c r="BG39" i="4" a="1"/>
  <c r="BG39" i="4"/>
  <c r="BD39" i="4" a="1"/>
  <c r="BD39" i="4" s="1"/>
  <c r="BA39" i="4" a="1"/>
  <c r="BA40" i="4" s="1"/>
  <c r="AX39" i="4" a="1"/>
  <c r="AX42" i="4" s="1"/>
  <c r="AX39" i="4"/>
  <c r="AU42" i="4"/>
  <c r="AU39" i="4" a="1"/>
  <c r="AR39" i="4" a="1"/>
  <c r="AR44" i="4" s="1"/>
  <c r="AO39" i="4" a="1"/>
  <c r="AO41" i="4" s="1"/>
  <c r="AL39" i="4" a="1"/>
  <c r="AL44" i="4" s="1"/>
  <c r="AL39" i="4"/>
  <c r="AI39" i="4" a="1"/>
  <c r="AI43" i="4" s="1"/>
  <c r="AF39" i="4" a="1"/>
  <c r="AF39" i="4" s="1"/>
  <c r="AA39" i="4" a="1"/>
  <c r="AA42" i="4" s="1"/>
  <c r="X39" i="4" a="1"/>
  <c r="X39" i="4" s="1"/>
  <c r="B38" i="3" s="1"/>
  <c r="U39" i="4" a="1"/>
  <c r="U39" i="4" s="1"/>
  <c r="R39" i="4" a="1"/>
  <c r="R39" i="4" s="1"/>
  <c r="O39" i="4" a="1"/>
  <c r="O41" i="4" s="1"/>
  <c r="L39" i="4" a="1"/>
  <c r="L43" i="4" s="1"/>
  <c r="I43" i="4"/>
  <c r="I42" i="4"/>
  <c r="I39" i="4" a="1"/>
  <c r="I40" i="4" s="1"/>
  <c r="I39" i="4"/>
  <c r="F39" i="4" a="1"/>
  <c r="D39" i="4"/>
  <c r="A38" i="3" s="1"/>
  <c r="D38" i="4"/>
  <c r="A37" i="3" s="1"/>
  <c r="D37" i="4"/>
  <c r="D36" i="4"/>
  <c r="A35" i="2" s="1"/>
  <c r="D35" i="4"/>
  <c r="D34" i="4"/>
  <c r="A33" i="3" s="1"/>
  <c r="BG36" i="4"/>
  <c r="BH36" i="4" s="1"/>
  <c r="BG33" i="4" a="1"/>
  <c r="BD33" i="4" a="1"/>
  <c r="BD34" i="4" s="1"/>
  <c r="BA33" i="4" a="1"/>
  <c r="BA33" i="4" s="1"/>
  <c r="AX33" i="4" a="1"/>
  <c r="AX38" i="4" s="1"/>
  <c r="AU33" i="4" a="1"/>
  <c r="AU33" i="4" s="1"/>
  <c r="AR33" i="4" a="1"/>
  <c r="AO33" i="4" a="1"/>
  <c r="AO33" i="4" s="1"/>
  <c r="AL33" i="4" a="1"/>
  <c r="AI33" i="4" a="1"/>
  <c r="AI36" i="4" s="1"/>
  <c r="AF33" i="4" a="1"/>
  <c r="AF34" i="4" s="1"/>
  <c r="AA33" i="4" a="1"/>
  <c r="AA33" i="4" s="1"/>
  <c r="AB33" i="4" s="1"/>
  <c r="X33" i="4" a="1"/>
  <c r="X33" i="4" s="1"/>
  <c r="B32" i="3" s="1"/>
  <c r="U33" i="4" a="1"/>
  <c r="U33" i="4" s="1"/>
  <c r="R33" i="4" a="1"/>
  <c r="R38" i="4" s="1"/>
  <c r="O33" i="4" a="1"/>
  <c r="O38" i="4" s="1"/>
  <c r="L33" i="4" a="1"/>
  <c r="I33" i="4" a="1"/>
  <c r="I33" i="4" s="1"/>
  <c r="F33" i="4" a="1"/>
  <c r="D33" i="4"/>
  <c r="A32" i="2" s="1"/>
  <c r="D32" i="4"/>
  <c r="A31" i="2" s="1"/>
  <c r="D31" i="4"/>
  <c r="A30" i="2" s="1"/>
  <c r="D30" i="4"/>
  <c r="A29" i="3" s="1"/>
  <c r="D29" i="4"/>
  <c r="A28" i="3" s="1"/>
  <c r="D28" i="4"/>
  <c r="A27" i="2" s="1"/>
  <c r="BG27" i="4" a="1"/>
  <c r="BG31" i="4" s="1"/>
  <c r="BD27" i="4" a="1"/>
  <c r="BD31" i="4" s="1"/>
  <c r="BE31" i="4" s="1"/>
  <c r="BA27" i="4" a="1"/>
  <c r="BA27" i="4" s="1"/>
  <c r="AX27" i="4" a="1"/>
  <c r="AU27" i="4" a="1"/>
  <c r="AU31" i="4" s="1"/>
  <c r="AR27" i="4" a="1"/>
  <c r="AO27" i="4" a="1"/>
  <c r="AL27" i="4" a="1"/>
  <c r="AL29" i="4" s="1"/>
  <c r="AI27" i="4" a="1"/>
  <c r="AI32" i="4" s="1"/>
  <c r="AF27" i="4" a="1"/>
  <c r="AF27" i="4" s="1"/>
  <c r="AA31" i="4"/>
  <c r="AA27" i="4" a="1"/>
  <c r="X27" i="4" a="1"/>
  <c r="X32" i="4" s="1"/>
  <c r="B31" i="3" s="1"/>
  <c r="X27" i="4"/>
  <c r="B26" i="3" s="1"/>
  <c r="U27" i="4" a="1"/>
  <c r="U31" i="4" s="1"/>
  <c r="R27" i="4" a="1"/>
  <c r="R30" i="4" s="1"/>
  <c r="O27" i="4" a="1"/>
  <c r="O28" i="4" s="1"/>
  <c r="L27" i="4" a="1"/>
  <c r="L27" i="4" s="1"/>
  <c r="I27" i="4" a="1"/>
  <c r="I29" i="4" s="1"/>
  <c r="F27" i="4" a="1"/>
  <c r="F28" i="4" s="1"/>
  <c r="F27" i="4"/>
  <c r="D27" i="4"/>
  <c r="A26" i="3" s="1"/>
  <c r="D26" i="4"/>
  <c r="A25" i="3" s="1"/>
  <c r="D25" i="4"/>
  <c r="D24" i="4"/>
  <c r="A23" i="2" s="1"/>
  <c r="D23" i="4"/>
  <c r="D22" i="4"/>
  <c r="A21" i="2" s="1"/>
  <c r="BG21" i="4" a="1"/>
  <c r="BG25" i="4" s="1"/>
  <c r="BD21" i="4" a="1"/>
  <c r="BD22" i="4" s="1"/>
  <c r="BD21" i="4"/>
  <c r="BA22" i="4"/>
  <c r="BA21" i="4" a="1"/>
  <c r="AX21" i="4" a="1"/>
  <c r="AX21" i="4" s="1"/>
  <c r="AU21" i="4" a="1"/>
  <c r="AR25" i="4"/>
  <c r="AR21" i="4" a="1"/>
  <c r="AR24" i="4" s="1"/>
  <c r="AO21" i="4" a="1"/>
  <c r="AO25" i="4" s="1"/>
  <c r="AL21" i="4" a="1"/>
  <c r="AI21" i="4" a="1"/>
  <c r="AI21" i="4" s="1"/>
  <c r="AF21" i="4" a="1"/>
  <c r="AF24" i="4" s="1"/>
  <c r="AA21" i="4" a="1"/>
  <c r="X21" i="4" a="1"/>
  <c r="X24" i="4" s="1"/>
  <c r="B23" i="3" s="1"/>
  <c r="U21" i="4" a="1"/>
  <c r="U25" i="4" s="1"/>
  <c r="R21" i="4" a="1"/>
  <c r="O21" i="4" a="1"/>
  <c r="O23" i="4" s="1"/>
  <c r="L21" i="4" a="1"/>
  <c r="L21" i="4" s="1"/>
  <c r="I21" i="4" a="1"/>
  <c r="I26" i="4" s="1"/>
  <c r="F21" i="4" a="1"/>
  <c r="F26" i="4" s="1"/>
  <c r="D21" i="4"/>
  <c r="A20" i="2" s="1"/>
  <c r="D20" i="4"/>
  <c r="A19" i="3" s="1"/>
  <c r="D19" i="4"/>
  <c r="A18" i="3" s="1"/>
  <c r="D18" i="4"/>
  <c r="A17" i="2" s="1"/>
  <c r="D17" i="4"/>
  <c r="D16" i="4"/>
  <c r="A15" i="2" s="1"/>
  <c r="BG15" i="4" a="1"/>
  <c r="BG15" i="4" s="1"/>
  <c r="BD15" i="4" a="1"/>
  <c r="BD16" i="4" s="1"/>
  <c r="BA15" i="4" a="1"/>
  <c r="BA15" i="4" s="1"/>
  <c r="AX15" i="4" a="1"/>
  <c r="AX15" i="4" s="1"/>
  <c r="AU15" i="4" a="1"/>
  <c r="AU15" i="4" s="1"/>
  <c r="AR15" i="4" a="1"/>
  <c r="AR20" i="4" s="1"/>
  <c r="AR15" i="4"/>
  <c r="AO15" i="4" a="1"/>
  <c r="AO15" i="4" s="1"/>
  <c r="AL15" i="4" a="1"/>
  <c r="AL18" i="4" s="1"/>
  <c r="AI15" i="4" a="1"/>
  <c r="AF15" i="4" a="1"/>
  <c r="AA15" i="4" a="1"/>
  <c r="AA15" i="4" s="1"/>
  <c r="X15" i="4" a="1"/>
  <c r="X20" i="4" s="1"/>
  <c r="B19" i="3" s="1"/>
  <c r="U15" i="4" a="1"/>
  <c r="U19" i="4" s="1"/>
  <c r="V19" i="4" s="1"/>
  <c r="R15" i="4" a="1"/>
  <c r="O15" i="4" a="1"/>
  <c r="O15" i="4" s="1"/>
  <c r="L15" i="4" a="1"/>
  <c r="L19" i="4" s="1"/>
  <c r="I15" i="4" a="1"/>
  <c r="F15" i="4" a="1"/>
  <c r="F16" i="4" s="1"/>
  <c r="D15" i="4"/>
  <c r="D14" i="4"/>
  <c r="D13" i="4"/>
  <c r="A12" i="2" s="1"/>
  <c r="D12" i="4"/>
  <c r="D11" i="4"/>
  <c r="AY11" i="4" s="1"/>
  <c r="D10" i="4"/>
  <c r="BG9" i="4" a="1"/>
  <c r="BG9" i="4" s="1"/>
  <c r="BD9" i="4" a="1"/>
  <c r="BD9" i="4" s="1"/>
  <c r="BA9" i="4" a="1"/>
  <c r="AX13" i="4"/>
  <c r="AX10" i="4"/>
  <c r="AX9" i="4" a="1"/>
  <c r="AX11" i="4" s="1"/>
  <c r="AU9" i="4" a="1"/>
  <c r="AU10" i="4" s="1"/>
  <c r="AR9" i="4" a="1"/>
  <c r="AR11" i="4" s="1"/>
  <c r="AO12" i="4"/>
  <c r="AO9" i="4" a="1"/>
  <c r="AO13" i="4" s="1"/>
  <c r="AL9" i="4" a="1"/>
  <c r="AL11" i="4" s="1"/>
  <c r="AI14" i="4"/>
  <c r="AI10" i="4"/>
  <c r="AI9" i="4" a="1"/>
  <c r="AI13" i="4" s="1"/>
  <c r="AI9" i="4"/>
  <c r="AF10" i="4"/>
  <c r="AF9" i="4" a="1"/>
  <c r="AA9" i="4" a="1"/>
  <c r="AA14" i="4" s="1"/>
  <c r="X9" i="4" a="1"/>
  <c r="X14" i="4" s="1"/>
  <c r="B13" i="3" s="1"/>
  <c r="U9" i="4" a="1"/>
  <c r="U9" i="4" s="1"/>
  <c r="R9" i="4" a="1"/>
  <c r="R14" i="4" s="1"/>
  <c r="O9" i="4" a="1"/>
  <c r="O9" i="4" s="1"/>
  <c r="L9" i="4" a="1"/>
  <c r="L10" i="4" s="1"/>
  <c r="I9" i="4" a="1"/>
  <c r="I13" i="4" s="1"/>
  <c r="F9" i="4" a="1"/>
  <c r="F14" i="4" s="1"/>
  <c r="D9" i="4"/>
  <c r="A8" i="2" s="1"/>
  <c r="D8" i="4"/>
  <c r="A7" i="2" s="1"/>
  <c r="D7" i="4"/>
  <c r="A6" i="3" s="1"/>
  <c r="D6" i="4"/>
  <c r="A5" i="2" s="1"/>
  <c r="D5" i="4"/>
  <c r="A4" i="3" s="1"/>
  <c r="D4" i="4"/>
  <c r="BG3" i="4" a="1"/>
  <c r="BD3" i="4" a="1"/>
  <c r="BD3" i="4" s="1"/>
  <c r="BA3" i="4" a="1"/>
  <c r="AX3" i="4" a="1"/>
  <c r="AX3" i="4" s="1"/>
  <c r="AU3" i="4" a="1"/>
  <c r="AR3" i="4" a="1"/>
  <c r="AR5" i="4" s="1"/>
  <c r="AS5" i="4" s="1"/>
  <c r="AO3" i="4" a="1"/>
  <c r="AL3" i="4" a="1"/>
  <c r="AL3" i="4" s="1"/>
  <c r="AI3" i="4" a="1"/>
  <c r="AF3" i="4" a="1"/>
  <c r="AF3" i="4" s="1"/>
  <c r="AA3" i="4" a="1"/>
  <c r="X3" i="4" a="1"/>
  <c r="X3" i="4" s="1"/>
  <c r="B2" i="3" s="1"/>
  <c r="U3" i="4" a="1"/>
  <c r="U7" i="4" s="1"/>
  <c r="R3" i="4" a="1"/>
  <c r="R3" i="4" s="1"/>
  <c r="O3" i="4" a="1"/>
  <c r="L3" i="4" a="1"/>
  <c r="L3" i="4" s="1"/>
  <c r="I3" i="4" a="1"/>
  <c r="I7" i="4" s="1"/>
  <c r="F3" i="4" a="1"/>
  <c r="F3" i="4" s="1"/>
  <c r="D3" i="4"/>
  <c r="A91" i="3"/>
  <c r="A90" i="3"/>
  <c r="B89" i="3"/>
  <c r="A89" i="3"/>
  <c r="A88" i="3"/>
  <c r="B87" i="3"/>
  <c r="A87" i="3"/>
  <c r="A86" i="3"/>
  <c r="A85" i="3"/>
  <c r="A84" i="3"/>
  <c r="A82" i="3"/>
  <c r="A79" i="3"/>
  <c r="A78" i="3"/>
  <c r="A77" i="3"/>
  <c r="A74" i="3"/>
  <c r="A73" i="3"/>
  <c r="A71" i="3"/>
  <c r="A70" i="3"/>
  <c r="A69" i="3"/>
  <c r="A67" i="3"/>
  <c r="A66" i="3"/>
  <c r="A65" i="3"/>
  <c r="B64" i="3"/>
  <c r="A63" i="3"/>
  <c r="A62" i="3"/>
  <c r="B61" i="3"/>
  <c r="A61" i="3"/>
  <c r="A60" i="3"/>
  <c r="A57" i="3"/>
  <c r="A56" i="3"/>
  <c r="A55" i="3"/>
  <c r="A54" i="3"/>
  <c r="A50" i="3"/>
  <c r="B49" i="3"/>
  <c r="A44" i="3"/>
  <c r="A43" i="3"/>
  <c r="A36" i="3"/>
  <c r="A35" i="3"/>
  <c r="A34" i="3"/>
  <c r="A32" i="3"/>
  <c r="A30" i="3"/>
  <c r="A91" i="2"/>
  <c r="A90" i="2"/>
  <c r="A89" i="2"/>
  <c r="A88" i="2"/>
  <c r="A87" i="2"/>
  <c r="A86" i="2"/>
  <c r="A85" i="2"/>
  <c r="A84" i="2"/>
  <c r="A82" i="2"/>
  <c r="A79" i="2"/>
  <c r="A78" i="2"/>
  <c r="A75" i="2"/>
  <c r="A74" i="2"/>
  <c r="A73" i="2"/>
  <c r="A71" i="2"/>
  <c r="A70" i="2"/>
  <c r="A69" i="2"/>
  <c r="A67" i="2"/>
  <c r="A66" i="2"/>
  <c r="A65" i="2"/>
  <c r="A61" i="2"/>
  <c r="A60" i="2"/>
  <c r="A59" i="2"/>
  <c r="A58" i="2"/>
  <c r="A57" i="2"/>
  <c r="A56" i="2"/>
  <c r="A55" i="2"/>
  <c r="A54" i="2"/>
  <c r="A50" i="2"/>
  <c r="A45" i="2"/>
  <c r="A44" i="2"/>
  <c r="A43" i="2"/>
  <c r="A41" i="2"/>
  <c r="A37" i="2"/>
  <c r="A36" i="2"/>
  <c r="A34" i="2"/>
  <c r="A29" i="2"/>
  <c r="A28" i="2"/>
  <c r="A24" i="2"/>
  <c r="D92" i="1"/>
  <c r="D91" i="1"/>
  <c r="D90" i="1"/>
  <c r="D89" i="1"/>
  <c r="Z89" i="1" s="1"/>
  <c r="D88" i="1"/>
  <c r="L87" i="1" a="1"/>
  <c r="L90" i="1" s="1"/>
  <c r="I87" i="1" a="1"/>
  <c r="I91" i="1" s="1"/>
  <c r="F87" i="1" a="1"/>
  <c r="D87" i="1"/>
  <c r="D86" i="1"/>
  <c r="D85" i="1"/>
  <c r="D84" i="1"/>
  <c r="D83" i="1"/>
  <c r="BD83" i="1" s="1"/>
  <c r="D82" i="1"/>
  <c r="L81" i="1" a="1"/>
  <c r="I81" i="1" a="1"/>
  <c r="I81" i="1" s="1"/>
  <c r="F81" i="1" a="1"/>
  <c r="F85" i="1" s="1"/>
  <c r="D81" i="1"/>
  <c r="D80" i="1"/>
  <c r="Q80" i="1" s="1"/>
  <c r="D79" i="1"/>
  <c r="D78" i="1"/>
  <c r="T78" i="1" s="1"/>
  <c r="D77" i="1"/>
  <c r="Q77" i="1" s="1"/>
  <c r="D76" i="1"/>
  <c r="L75" i="1" a="1"/>
  <c r="L75" i="1" s="1"/>
  <c r="I75" i="1" a="1"/>
  <c r="I77" i="1" s="1"/>
  <c r="F75" i="1" a="1"/>
  <c r="F75" i="1" s="1"/>
  <c r="D75" i="1"/>
  <c r="D74" i="1"/>
  <c r="D73" i="1"/>
  <c r="Q73" i="1" s="1"/>
  <c r="D72" i="1"/>
  <c r="D71" i="1"/>
  <c r="D70" i="1"/>
  <c r="L69" i="1" a="1"/>
  <c r="L72" i="1" s="1"/>
  <c r="I69" i="1" a="1"/>
  <c r="I73" i="1" s="1"/>
  <c r="F69" i="1" a="1"/>
  <c r="F72" i="1" s="1"/>
  <c r="D69" i="1"/>
  <c r="D68" i="1"/>
  <c r="D67" i="1"/>
  <c r="D66" i="1"/>
  <c r="D65" i="1"/>
  <c r="D64" i="1"/>
  <c r="L63" i="1" a="1"/>
  <c r="L66" i="1" s="1"/>
  <c r="I63" i="1" a="1"/>
  <c r="I64" i="1" s="1"/>
  <c r="F63" i="1" a="1"/>
  <c r="F66" i="1" s="1"/>
  <c r="D63" i="1"/>
  <c r="D62" i="1"/>
  <c r="AR62" i="1" s="1"/>
  <c r="D61" i="1"/>
  <c r="T61" i="1" s="1"/>
  <c r="D60" i="1"/>
  <c r="BG60" i="1" s="1"/>
  <c r="D59" i="1"/>
  <c r="AI59" i="1" s="1"/>
  <c r="D58" i="1"/>
  <c r="L57" i="1" a="1"/>
  <c r="L59" i="1" s="1"/>
  <c r="I57" i="1" a="1"/>
  <c r="I62" i="1" s="1"/>
  <c r="F57" i="1" a="1"/>
  <c r="F62" i="1" s="1"/>
  <c r="D57" i="1"/>
  <c r="D56" i="1"/>
  <c r="D55" i="1"/>
  <c r="Q55" i="1" s="1"/>
  <c r="D54" i="1"/>
  <c r="D53" i="1"/>
  <c r="D52" i="1"/>
  <c r="L51" i="1" a="1"/>
  <c r="L54" i="1" s="1"/>
  <c r="I51" i="1" a="1"/>
  <c r="F51" i="1" a="1"/>
  <c r="F54" i="1" s="1"/>
  <c r="D51" i="1"/>
  <c r="D50" i="1"/>
  <c r="D49" i="1"/>
  <c r="D48" i="1"/>
  <c r="AC48" i="1" s="1"/>
  <c r="D47" i="1"/>
  <c r="D46" i="1"/>
  <c r="L45" i="1" a="1"/>
  <c r="L48" i="1" s="1"/>
  <c r="I45" i="1" a="1"/>
  <c r="I47" i="1" s="1"/>
  <c r="F45" i="1" a="1"/>
  <c r="F45" i="1" s="1"/>
  <c r="D45" i="1"/>
  <c r="D44" i="1"/>
  <c r="D43" i="1"/>
  <c r="D42" i="1"/>
  <c r="D41" i="1"/>
  <c r="Z41" i="1" s="1"/>
  <c r="D40" i="1"/>
  <c r="L39" i="1" a="1"/>
  <c r="L39" i="1" s="1"/>
  <c r="I39" i="1" a="1"/>
  <c r="F39" i="1" a="1"/>
  <c r="F43" i="1" s="1"/>
  <c r="D39" i="1"/>
  <c r="D38" i="1"/>
  <c r="D37" i="1"/>
  <c r="D36" i="1"/>
  <c r="W36" i="1" s="1"/>
  <c r="D35" i="1"/>
  <c r="D34" i="1"/>
  <c r="L33" i="1" a="1"/>
  <c r="L34" i="1" s="1"/>
  <c r="I33" i="1" a="1"/>
  <c r="I35" i="1" s="1"/>
  <c r="F33" i="1" a="1"/>
  <c r="F38" i="1" s="1"/>
  <c r="D33" i="1"/>
  <c r="D32" i="1"/>
  <c r="AC32" i="1" s="1"/>
  <c r="D31" i="1"/>
  <c r="D30" i="1"/>
  <c r="D29" i="1"/>
  <c r="D28" i="1"/>
  <c r="L27" i="1" a="1"/>
  <c r="L29" i="1" s="1"/>
  <c r="I27" i="1" a="1"/>
  <c r="I32" i="1" s="1"/>
  <c r="F27" i="1" a="1"/>
  <c r="F29" i="1" s="1"/>
  <c r="D27" i="1"/>
  <c r="D26" i="1"/>
  <c r="D25" i="1"/>
  <c r="D24" i="1"/>
  <c r="D23" i="1"/>
  <c r="D22" i="1"/>
  <c r="L21" i="1" a="1"/>
  <c r="L23" i="1" s="1"/>
  <c r="I21" i="1" a="1"/>
  <c r="I23" i="1" s="1"/>
  <c r="F21" i="1" a="1"/>
  <c r="F23" i="1" s="1"/>
  <c r="D21" i="1"/>
  <c r="D20" i="1"/>
  <c r="D19" i="1"/>
  <c r="D18" i="1"/>
  <c r="D17" i="1"/>
  <c r="D16" i="1"/>
  <c r="L15" i="1" a="1"/>
  <c r="L15" i="1" s="1"/>
  <c r="I15" i="1" a="1"/>
  <c r="I20" i="1" s="1"/>
  <c r="F15" i="1" a="1"/>
  <c r="F15" i="1" s="1"/>
  <c r="D15" i="1"/>
  <c r="D14" i="1"/>
  <c r="D13" i="1"/>
  <c r="D12" i="1"/>
  <c r="D11" i="1"/>
  <c r="D10" i="1"/>
  <c r="L9" i="1" a="1"/>
  <c r="I9" i="1" a="1"/>
  <c r="I13" i="1" s="1"/>
  <c r="F9" i="1" a="1"/>
  <c r="F12" i="1" s="1"/>
  <c r="D9" i="1"/>
  <c r="D8" i="1"/>
  <c r="D7" i="1"/>
  <c r="D6" i="1"/>
  <c r="D5" i="1"/>
  <c r="D4" i="1"/>
  <c r="L3" i="1" a="1"/>
  <c r="L7" i="1" s="1"/>
  <c r="I3" i="1" a="1"/>
  <c r="F3" i="1" a="1"/>
  <c r="F8" i="1" s="1"/>
  <c r="D3" i="1"/>
  <c r="L3" i="1" l="1"/>
  <c r="J91" i="1"/>
  <c r="F9" i="1"/>
  <c r="F27" i="1"/>
  <c r="AS44" i="4"/>
  <c r="I44" i="4"/>
  <c r="AR42" i="4"/>
  <c r="AR47" i="4"/>
  <c r="M19" i="4"/>
  <c r="AG24" i="4"/>
  <c r="AL27" i="4"/>
  <c r="AX35" i="4"/>
  <c r="AR40" i="4"/>
  <c r="A52" i="2"/>
  <c r="A72" i="2"/>
  <c r="A18" i="2"/>
  <c r="A10" i="3"/>
  <c r="AU63" i="4"/>
  <c r="A76" i="2"/>
  <c r="X10" i="4"/>
  <c r="B9" i="3" s="1"/>
  <c r="BD70" i="4"/>
  <c r="AX14" i="4"/>
  <c r="AX41" i="4"/>
  <c r="AA52" i="4"/>
  <c r="AX64" i="4"/>
  <c r="AY64" i="4" s="1"/>
  <c r="G79" i="4"/>
  <c r="AA53" i="4"/>
  <c r="AX65" i="4"/>
  <c r="AY65" i="4" s="1"/>
  <c r="U69" i="4"/>
  <c r="AU86" i="4"/>
  <c r="BH31" i="4"/>
  <c r="I57" i="4"/>
  <c r="I59" i="4"/>
  <c r="AL87" i="4"/>
  <c r="A62" i="2"/>
  <c r="AO19" i="4"/>
  <c r="AP19" i="4" s="1"/>
  <c r="F13" i="4"/>
  <c r="AM11" i="4"/>
  <c r="A49" i="3"/>
  <c r="I41" i="4"/>
  <c r="AR39" i="4"/>
  <c r="AF8" i="4"/>
  <c r="AL90" i="4"/>
  <c r="AU16" i="4"/>
  <c r="AV16" i="4" s="1"/>
  <c r="AU17" i="4"/>
  <c r="AA27" i="4"/>
  <c r="AA28" i="4"/>
  <c r="AB46" i="4"/>
  <c r="AL8" i="4"/>
  <c r="R18" i="4"/>
  <c r="R17" i="4"/>
  <c r="AI58" i="4"/>
  <c r="AI57" i="4"/>
  <c r="AI62" i="4"/>
  <c r="AI59" i="4"/>
  <c r="A33" i="2"/>
  <c r="BD11" i="4"/>
  <c r="BD12" i="4"/>
  <c r="J40" i="4"/>
  <c r="AI61" i="4"/>
  <c r="BD14" i="4"/>
  <c r="AO56" i="4"/>
  <c r="R76" i="4"/>
  <c r="AO10" i="4"/>
  <c r="AO9" i="4"/>
  <c r="AI47" i="4"/>
  <c r="AR51" i="4"/>
  <c r="AR52" i="4"/>
  <c r="AO61" i="4"/>
  <c r="AO57" i="4"/>
  <c r="BG70" i="4"/>
  <c r="AO85" i="4"/>
  <c r="AP85" i="4" s="1"/>
  <c r="AO81" i="4"/>
  <c r="F59" i="1"/>
  <c r="AS57" i="4"/>
  <c r="BG71" i="4"/>
  <c r="A38" i="2"/>
  <c r="Y27" i="4"/>
  <c r="C26" i="3" s="1"/>
  <c r="AL31" i="4"/>
  <c r="AV46" i="4"/>
  <c r="AP25" i="4"/>
  <c r="AR43" i="4"/>
  <c r="A63" i="2"/>
  <c r="F74" i="1"/>
  <c r="BD5" i="4"/>
  <c r="AR14" i="4"/>
  <c r="BE12" i="4"/>
  <c r="AU44" i="4"/>
  <c r="AV44" i="4" s="1"/>
  <c r="AU43" i="4"/>
  <c r="V7" i="4"/>
  <c r="AU9" i="4"/>
  <c r="AU27" i="4"/>
  <c r="I49" i="4"/>
  <c r="I45" i="4"/>
  <c r="AU49" i="4"/>
  <c r="AV49" i="4" s="1"/>
  <c r="AU46" i="4"/>
  <c r="BG56" i="4"/>
  <c r="BG51" i="4"/>
  <c r="A46" i="2"/>
  <c r="X6" i="4"/>
  <c r="X13" i="4"/>
  <c r="B12" i="3" s="1"/>
  <c r="AU11" i="4"/>
  <c r="AV15" i="4"/>
  <c r="AU32" i="4"/>
  <c r="V33" i="4"/>
  <c r="BG53" i="4"/>
  <c r="AR19" i="4"/>
  <c r="AS19" i="4" s="1"/>
  <c r="BG54" i="4"/>
  <c r="A48" i="3"/>
  <c r="BG55" i="4"/>
  <c r="BH55" i="4" s="1"/>
  <c r="AA57" i="4"/>
  <c r="AA61" i="4"/>
  <c r="AO68" i="4"/>
  <c r="AO66" i="4"/>
  <c r="AO65" i="4"/>
  <c r="P33" i="1" a="1"/>
  <c r="P33" i="1" s="1"/>
  <c r="P81" i="1" a="1"/>
  <c r="P81" i="1" s="1"/>
  <c r="S39" i="1" a="1"/>
  <c r="S39" i="1" s="1"/>
  <c r="S87" i="1" a="1"/>
  <c r="S87" i="1" s="1"/>
  <c r="V45" i="1" a="1"/>
  <c r="V45" i="1" s="1"/>
  <c r="Y3" i="1" a="1"/>
  <c r="Y3" i="1" s="1"/>
  <c r="Y51" i="1" a="1"/>
  <c r="Y51" i="1" s="1"/>
  <c r="Z51" i="1" s="1"/>
  <c r="AE9" i="1" a="1"/>
  <c r="AE9" i="1" s="1"/>
  <c r="AF9" i="1" s="1"/>
  <c r="AB57" i="1" a="1"/>
  <c r="AB57" i="1" s="1"/>
  <c r="AC57" i="1" s="1"/>
  <c r="AE15" i="1" a="1"/>
  <c r="AE15" i="1" s="1"/>
  <c r="AF15" i="1" s="1"/>
  <c r="AE63" i="1" a="1"/>
  <c r="AE63" i="1" s="1"/>
  <c r="AF63" i="1" s="1"/>
  <c r="AH21" i="1" a="1"/>
  <c r="AH21" i="1" s="1"/>
  <c r="AI21" i="1" s="1"/>
  <c r="AH69" i="1" a="1"/>
  <c r="AH69" i="1" s="1"/>
  <c r="AI69" i="1" s="1"/>
  <c r="AK27" i="1" a="1"/>
  <c r="AK27" i="1" s="1"/>
  <c r="AL27" i="1" s="1"/>
  <c r="AK75" i="1" a="1"/>
  <c r="AK75" i="1" s="1"/>
  <c r="AN33" i="1" a="1"/>
  <c r="AN33" i="1" s="1"/>
  <c r="AN81" i="1" a="1"/>
  <c r="AN81" i="1" s="1"/>
  <c r="AQ39" i="1" a="1"/>
  <c r="AQ39" i="1" s="1"/>
  <c r="AQ87" i="1" a="1"/>
  <c r="AQ87" i="1" s="1"/>
  <c r="AT45" i="1" a="1"/>
  <c r="AT45" i="1" s="1"/>
  <c r="AW3" i="1" a="1"/>
  <c r="AW3" i="1" s="1"/>
  <c r="AW51" i="1" a="1"/>
  <c r="AW51" i="1" s="1"/>
  <c r="AZ9" i="1" a="1"/>
  <c r="AZ9" i="1" s="1"/>
  <c r="AZ57" i="1" a="1"/>
  <c r="AZ57" i="1" s="1"/>
  <c r="BA57" i="1" s="1"/>
  <c r="BC15" i="1" a="1"/>
  <c r="BC15" i="1" s="1"/>
  <c r="BD15" i="1" s="1"/>
  <c r="BC63" i="1" a="1"/>
  <c r="BC63" i="1" s="1"/>
  <c r="BD63" i="1" s="1"/>
  <c r="BF21" i="1" a="1"/>
  <c r="BF21" i="1" s="1"/>
  <c r="BG21" i="1" s="1"/>
  <c r="BF69" i="1" a="1"/>
  <c r="BF69" i="1" s="1"/>
  <c r="BG69" i="1" s="1"/>
  <c r="AR48" i="4"/>
  <c r="AV69" i="4"/>
  <c r="AR70" i="4"/>
  <c r="I74" i="6"/>
  <c r="I89" i="6"/>
  <c r="I113" i="6"/>
  <c r="I128" i="6"/>
  <c r="I198" i="6"/>
  <c r="I206" i="6"/>
  <c r="I229" i="6"/>
  <c r="I347" i="6"/>
  <c r="I377" i="6"/>
  <c r="I385" i="6"/>
  <c r="I400" i="6"/>
  <c r="I471" i="6"/>
  <c r="I503" i="6"/>
  <c r="I519" i="6"/>
  <c r="I527" i="6"/>
  <c r="I543" i="6"/>
  <c r="I582" i="6"/>
  <c r="I598" i="6"/>
  <c r="I669" i="6"/>
  <c r="I724" i="6"/>
  <c r="I740" i="6"/>
  <c r="I795" i="6"/>
  <c r="I834" i="6"/>
  <c r="I888" i="6"/>
  <c r="L66" i="7"/>
  <c r="L105" i="7"/>
  <c r="L136" i="7"/>
  <c r="L159" i="7"/>
  <c r="L175" i="7"/>
  <c r="L207" i="7"/>
  <c r="L269" i="7"/>
  <c r="L277" i="7"/>
  <c r="L292" i="7"/>
  <c r="L308" i="7"/>
  <c r="L362" i="7"/>
  <c r="L393" i="7"/>
  <c r="L401" i="7"/>
  <c r="L417" i="7"/>
  <c r="L447" i="7"/>
  <c r="L463" i="7"/>
  <c r="L478" i="7"/>
  <c r="L508" i="7"/>
  <c r="L591" i="7"/>
  <c r="L606" i="7"/>
  <c r="L614" i="7"/>
  <c r="L622" i="7"/>
  <c r="L668" i="7"/>
  <c r="L699" i="7"/>
  <c r="L714" i="7"/>
  <c r="L752" i="7"/>
  <c r="L760" i="7"/>
  <c r="L838" i="7"/>
  <c r="L883" i="7"/>
  <c r="L906" i="7"/>
  <c r="S8" i="94"/>
  <c r="G70" i="4"/>
  <c r="BF39" i="1" a="1"/>
  <c r="BF39" i="1" s="1"/>
  <c r="BF87" i="1" a="1"/>
  <c r="BF87" i="1" s="1"/>
  <c r="BG87" i="1" s="1"/>
  <c r="AY15" i="4"/>
  <c r="S45" i="4"/>
  <c r="G63" i="4"/>
  <c r="BA83" i="4"/>
  <c r="I4" i="6"/>
  <c r="I145" i="6"/>
  <c r="I199" i="6"/>
  <c r="I207" i="6"/>
  <c r="I230" i="6"/>
  <c r="I245" i="6"/>
  <c r="I260" i="6"/>
  <c r="I276" i="6"/>
  <c r="I308" i="6"/>
  <c r="I332" i="6"/>
  <c r="I496" i="6"/>
  <c r="I536" i="6"/>
  <c r="I544" i="6"/>
  <c r="I552" i="6"/>
  <c r="I583" i="6"/>
  <c r="I607" i="6"/>
  <c r="I638" i="6"/>
  <c r="I670" i="6"/>
  <c r="I725" i="6"/>
  <c r="I733" i="6"/>
  <c r="I748" i="6"/>
  <c r="I788" i="6"/>
  <c r="I796" i="6"/>
  <c r="I827" i="6"/>
  <c r="I835" i="6"/>
  <c r="I850" i="6"/>
  <c r="I858" i="6"/>
  <c r="L98" i="7"/>
  <c r="L106" i="7"/>
  <c r="L129" i="7"/>
  <c r="L137" i="7"/>
  <c r="L160" i="7"/>
  <c r="L168" i="7"/>
  <c r="L208" i="7"/>
  <c r="L216" i="7"/>
  <c r="L231" i="7"/>
  <c r="L285" i="7"/>
  <c r="L301" i="7"/>
  <c r="L348" i="7"/>
  <c r="L378" i="7"/>
  <c r="L394" i="7"/>
  <c r="L410" i="7"/>
  <c r="L418" i="7"/>
  <c r="L426" i="7"/>
  <c r="L433" i="7"/>
  <c r="L440" i="7"/>
  <c r="L464" i="7"/>
  <c r="L494" i="7"/>
  <c r="L554" i="7"/>
  <c r="L561" i="7"/>
  <c r="L592" i="7"/>
  <c r="L600" i="7"/>
  <c r="L623" i="7"/>
  <c r="L708" i="7"/>
  <c r="L746" i="7"/>
  <c r="L768" i="7"/>
  <c r="L791" i="7"/>
  <c r="L823" i="7"/>
  <c r="L884" i="7"/>
  <c r="S8" i="33"/>
  <c r="AJ43" i="4"/>
  <c r="AN21" i="1" a="1"/>
  <c r="AN21" i="1" s="1"/>
  <c r="AO21" i="1" s="1"/>
  <c r="AN69" i="1" a="1"/>
  <c r="AN69" i="1" s="1"/>
  <c r="AO69" i="1" s="1"/>
  <c r="AQ27" i="1" a="1"/>
  <c r="AQ27" i="1" s="1"/>
  <c r="AR27" i="1" s="1"/>
  <c r="AQ75" i="1" a="1"/>
  <c r="AQ75" i="1" s="1"/>
  <c r="AR75" i="1" s="1"/>
  <c r="AT33" i="1" a="1"/>
  <c r="AT33" i="1" s="1"/>
  <c r="AT81" i="1" a="1"/>
  <c r="AT81" i="1" s="1"/>
  <c r="AW39" i="1" a="1"/>
  <c r="AW39" i="1" s="1"/>
  <c r="AZ45" i="1" a="1"/>
  <c r="AZ45" i="1" s="1"/>
  <c r="BC3" i="1" a="1"/>
  <c r="BC3" i="1" s="1"/>
  <c r="AL59" i="4"/>
  <c r="M74" i="4"/>
  <c r="I20" i="6"/>
  <c r="I356" i="6"/>
  <c r="I489" i="6"/>
  <c r="I781" i="6"/>
  <c r="I812" i="6"/>
  <c r="L36" i="7"/>
  <c r="L577" i="7"/>
  <c r="L724" i="7"/>
  <c r="L754" i="7"/>
  <c r="L816" i="7"/>
  <c r="L855" i="7"/>
  <c r="L922" i="7"/>
  <c r="S8" i="60"/>
  <c r="AM44" i="4"/>
  <c r="I177" i="6"/>
  <c r="I616" i="6"/>
  <c r="I655" i="6"/>
  <c r="I671" i="6"/>
  <c r="L185" i="7"/>
  <c r="L271" i="7"/>
  <c r="L441" i="7"/>
  <c r="L570" i="7"/>
  <c r="L624" i="7"/>
  <c r="L769" i="7"/>
  <c r="P39" i="1" a="1"/>
  <c r="P39" i="1" s="1"/>
  <c r="Q39" i="1" s="1"/>
  <c r="P87" i="1" a="1"/>
  <c r="P87" i="1" s="1"/>
  <c r="S45" i="1" a="1"/>
  <c r="S45" i="1" s="1"/>
  <c r="V3" i="1" a="1"/>
  <c r="V3" i="1" s="1"/>
  <c r="V51" i="1" a="1"/>
  <c r="V51" i="1" s="1"/>
  <c r="Y9" i="1" a="1"/>
  <c r="Y9" i="1" s="1"/>
  <c r="Y57" i="1" a="1"/>
  <c r="Y57" i="1" s="1"/>
  <c r="AB15" i="1" a="1"/>
  <c r="AB15" i="1" s="1"/>
  <c r="AB63" i="1" a="1"/>
  <c r="AB63" i="1" s="1"/>
  <c r="AE21" i="1" a="1"/>
  <c r="AE21" i="1" s="1"/>
  <c r="AE69" i="1" a="1"/>
  <c r="AE69" i="1" s="1"/>
  <c r="AH27" i="1" a="1"/>
  <c r="AH27" i="1" s="1"/>
  <c r="AI27" i="1" s="1"/>
  <c r="AH75" i="1" a="1"/>
  <c r="AH75" i="1" s="1"/>
  <c r="AI75" i="1" s="1"/>
  <c r="AK33" i="1" a="1"/>
  <c r="AK33" i="1" s="1"/>
  <c r="AL33" i="1" s="1"/>
  <c r="AK81" i="1" a="1"/>
  <c r="AK81" i="1" s="1"/>
  <c r="AL81" i="1" s="1"/>
  <c r="AN39" i="1" a="1"/>
  <c r="AN39" i="1" s="1"/>
  <c r="AO39" i="1" s="1"/>
  <c r="AN87" i="1" a="1"/>
  <c r="AN87" i="1" s="1"/>
  <c r="AO87" i="1" s="1"/>
  <c r="AQ45" i="1" a="1"/>
  <c r="AQ45" i="1" s="1"/>
  <c r="AT3" i="1" a="1"/>
  <c r="AT3" i="1" s="1"/>
  <c r="AW9" i="1" a="1"/>
  <c r="AW9" i="1" s="1"/>
  <c r="AW57" i="1" a="1"/>
  <c r="AW57" i="1" s="1"/>
  <c r="AZ15" i="1" a="1"/>
  <c r="AZ15" i="1" s="1"/>
  <c r="AZ63" i="1" a="1"/>
  <c r="AZ63" i="1" s="1"/>
  <c r="BC21" i="1" a="1"/>
  <c r="BC21" i="1" s="1"/>
  <c r="BC69" i="1" a="1"/>
  <c r="BC69" i="1" s="1"/>
  <c r="BF27" i="1" a="1"/>
  <c r="BF27" i="1" s="1"/>
  <c r="BG27" i="1" s="1"/>
  <c r="BF75" i="1" a="1"/>
  <c r="BF75" i="1" s="1"/>
  <c r="I6" i="6"/>
  <c r="I53" i="6"/>
  <c r="I77" i="6"/>
  <c r="I116" i="6"/>
  <c r="I170" i="6"/>
  <c r="I178" i="6"/>
  <c r="I193" i="6"/>
  <c r="I201" i="6"/>
  <c r="I209" i="6"/>
  <c r="I224" i="6"/>
  <c r="I247" i="6"/>
  <c r="I342" i="6"/>
  <c r="I380" i="6"/>
  <c r="I419" i="6"/>
  <c r="I482" i="6"/>
  <c r="I530" i="6"/>
  <c r="I538" i="6"/>
  <c r="I554" i="6"/>
  <c r="I562" i="6"/>
  <c r="I585" i="6"/>
  <c r="I593" i="6"/>
  <c r="I609" i="6"/>
  <c r="I632" i="6"/>
  <c r="I656" i="6"/>
  <c r="I680" i="6"/>
  <c r="I703" i="6"/>
  <c r="I790" i="6"/>
  <c r="I821" i="6"/>
  <c r="I852" i="6"/>
  <c r="I891" i="6"/>
  <c r="L100" i="7"/>
  <c r="L108" i="7"/>
  <c r="L162" i="7"/>
  <c r="L186" i="7"/>
  <c r="L202" i="7"/>
  <c r="L210" i="7"/>
  <c r="L249" i="7"/>
  <c r="L264" i="7"/>
  <c r="L295" i="7"/>
  <c r="L365" i="7"/>
  <c r="L404" i="7"/>
  <c r="L412" i="7"/>
  <c r="L428" i="7"/>
  <c r="L442" i="7"/>
  <c r="L458" i="7"/>
  <c r="L466" i="7"/>
  <c r="L518" i="7"/>
  <c r="L556" i="7"/>
  <c r="L571" i="7"/>
  <c r="L594" i="7"/>
  <c r="L633" i="7"/>
  <c r="L671" i="7"/>
  <c r="L710" i="7"/>
  <c r="L770" i="7"/>
  <c r="L801" i="7"/>
  <c r="L894" i="7"/>
  <c r="L909" i="7"/>
  <c r="I14" i="6"/>
  <c r="I30" i="6"/>
  <c r="I46" i="6"/>
  <c r="I54" i="6"/>
  <c r="I70" i="6"/>
  <c r="I85" i="6"/>
  <c r="I124" i="6"/>
  <c r="I186" i="6"/>
  <c r="I194" i="6"/>
  <c r="I217" i="6"/>
  <c r="I271" i="6"/>
  <c r="I279" i="6"/>
  <c r="I303" i="6"/>
  <c r="I311" i="6"/>
  <c r="I319" i="6"/>
  <c r="I327" i="6"/>
  <c r="I396" i="6"/>
  <c r="I412" i="6"/>
  <c r="I427" i="6"/>
  <c r="I475" i="6"/>
  <c r="I483" i="6"/>
  <c r="I491" i="6"/>
  <c r="I688" i="6"/>
  <c r="I696" i="6"/>
  <c r="I767" i="6"/>
  <c r="I775" i="6"/>
  <c r="I806" i="6"/>
  <c r="I822" i="6"/>
  <c r="I845" i="6"/>
  <c r="I868" i="6"/>
  <c r="L30" i="7"/>
  <c r="L38" i="7"/>
  <c r="L46" i="7"/>
  <c r="L69" i="7"/>
  <c r="L77" i="7"/>
  <c r="L116" i="7"/>
  <c r="L226" i="7"/>
  <c r="L234" i="7"/>
  <c r="L257" i="7"/>
  <c r="L280" i="7"/>
  <c r="L296" i="7"/>
  <c r="L319" i="7"/>
  <c r="L335" i="7"/>
  <c r="L350" i="7"/>
  <c r="L511" i="7"/>
  <c r="L549" i="7"/>
  <c r="L564" i="7"/>
  <c r="L718" i="7"/>
  <c r="L794" i="7"/>
  <c r="L802" i="7"/>
  <c r="L879" i="7"/>
  <c r="V69" i="1" a="1"/>
  <c r="V69" i="1" s="1"/>
  <c r="BC87" i="1" a="1"/>
  <c r="BC87" i="1" s="1"/>
  <c r="BF45" i="1" a="1"/>
  <c r="BF45" i="1" s="1"/>
  <c r="H25" i="5"/>
  <c r="I109" i="6"/>
  <c r="I117" i="6"/>
  <c r="I140" i="6"/>
  <c r="I202" i="6"/>
  <c r="I210" i="6"/>
  <c r="I335" i="6"/>
  <c r="I351" i="6"/>
  <c r="I358" i="6"/>
  <c r="I365" i="6"/>
  <c r="I373" i="6"/>
  <c r="I389" i="6"/>
  <c r="I523" i="6"/>
  <c r="I531" i="6"/>
  <c r="I555" i="6"/>
  <c r="I578" i="6"/>
  <c r="I602" i="6"/>
  <c r="I641" i="6"/>
  <c r="I649" i="6"/>
  <c r="I657" i="6"/>
  <c r="I736" i="6"/>
  <c r="I830" i="6"/>
  <c r="I853" i="6"/>
  <c r="L93" i="7"/>
  <c r="L109" i="7"/>
  <c r="L124" i="7"/>
  <c r="L132" i="7"/>
  <c r="L211" i="7"/>
  <c r="L273" i="7"/>
  <c r="L312" i="7"/>
  <c r="L358" i="7"/>
  <c r="L366" i="7"/>
  <c r="L389" i="7"/>
  <c r="L397" i="7"/>
  <c r="L405" i="7"/>
  <c r="L413" i="7"/>
  <c r="L421" i="7"/>
  <c r="L443" i="7"/>
  <c r="L482" i="7"/>
  <c r="L489" i="7"/>
  <c r="L504" i="7"/>
  <c r="L542" i="7"/>
  <c r="L557" i="7"/>
  <c r="L572" i="7"/>
  <c r="L610" i="7"/>
  <c r="L618" i="7"/>
  <c r="L664" i="7"/>
  <c r="L703" i="7"/>
  <c r="L756" i="7"/>
  <c r="L779" i="7"/>
  <c r="L895" i="7"/>
  <c r="L910" i="7"/>
  <c r="S81" i="1" a="1"/>
  <c r="S81" i="1" s="1"/>
  <c r="T81" i="1" s="1"/>
  <c r="V39" i="1" a="1"/>
  <c r="V39" i="1" s="1"/>
  <c r="W39" i="1" s="1"/>
  <c r="V87" i="1" a="1"/>
  <c r="V87" i="1" s="1"/>
  <c r="W87" i="1" s="1"/>
  <c r="Y45" i="1" a="1"/>
  <c r="Y45" i="1" s="1"/>
  <c r="AB3" i="1" a="1"/>
  <c r="AB3" i="1" s="1"/>
  <c r="AB51" i="1" a="1"/>
  <c r="AB51" i="1" s="1"/>
  <c r="AE57" i="1" a="1"/>
  <c r="AE57" i="1" s="1"/>
  <c r="AH15" i="1" a="1"/>
  <c r="AH15" i="1" s="1"/>
  <c r="AH63" i="1" a="1"/>
  <c r="AH63" i="1" s="1"/>
  <c r="AK21" i="1" a="1"/>
  <c r="AK21" i="1" s="1"/>
  <c r="AK69" i="1" a="1"/>
  <c r="AK69" i="1" s="1"/>
  <c r="AN27" i="1" a="1"/>
  <c r="AN27" i="1" s="1"/>
  <c r="AO27" i="1" s="1"/>
  <c r="AN75" i="1" a="1"/>
  <c r="AN75" i="1" s="1"/>
  <c r="AQ33" i="1" a="1"/>
  <c r="AQ33" i="1" s="1"/>
  <c r="AR33" i="1" s="1"/>
  <c r="AQ81" i="1" a="1"/>
  <c r="AQ81" i="1" s="1"/>
  <c r="AR81" i="1" s="1"/>
  <c r="AT39" i="1" a="1"/>
  <c r="AT39" i="1" s="1"/>
  <c r="AU39" i="1" s="1"/>
  <c r="AT87" i="1" a="1"/>
  <c r="AT87" i="1" s="1"/>
  <c r="AU87" i="1" s="1"/>
  <c r="AW45" i="1" a="1"/>
  <c r="AW45" i="1" s="1"/>
  <c r="AX45" i="1" s="1"/>
  <c r="AZ3" i="1" a="1"/>
  <c r="AZ3" i="1" s="1"/>
  <c r="BA3" i="1" s="1"/>
  <c r="AZ51" i="1" a="1"/>
  <c r="AZ51" i="1" s="1"/>
  <c r="BC9" i="1" a="1"/>
  <c r="BC9" i="1" s="1"/>
  <c r="BC57" i="1" a="1"/>
  <c r="BC57" i="1" s="1"/>
  <c r="BF15" i="1" a="1"/>
  <c r="BF15" i="1" s="1"/>
  <c r="BF63" i="1" a="1"/>
  <c r="BF63" i="1" s="1"/>
  <c r="AL91" i="4"/>
  <c r="AM91" i="4" s="1"/>
  <c r="I31" i="6"/>
  <c r="I156" i="6"/>
  <c r="I256" i="6"/>
  <c r="I288" i="6"/>
  <c r="I460" i="6"/>
  <c r="I468" i="6"/>
  <c r="I492" i="6"/>
  <c r="I508" i="6"/>
  <c r="I784" i="6"/>
  <c r="L320" i="7"/>
  <c r="L328" i="7"/>
  <c r="L764" i="7"/>
  <c r="L819" i="7"/>
  <c r="S8" i="85"/>
  <c r="I180" i="6"/>
  <c r="I336" i="6"/>
  <c r="I532" i="6"/>
  <c r="I634" i="6"/>
  <c r="I831" i="6"/>
  <c r="I854" i="6"/>
  <c r="L102" i="7"/>
  <c r="L156" i="7"/>
  <c r="L313" i="7"/>
  <c r="L406" i="7"/>
  <c r="L520" i="7"/>
  <c r="L665" i="7"/>
  <c r="L903" i="7"/>
  <c r="S8" i="88"/>
  <c r="P45" i="1" a="1"/>
  <c r="P45" i="1" s="1"/>
  <c r="S3" i="1" a="1"/>
  <c r="S3" i="1" s="1"/>
  <c r="S51" i="1" a="1"/>
  <c r="S51" i="1" s="1"/>
  <c r="T51" i="1" s="1"/>
  <c r="V9" i="1" a="1"/>
  <c r="V9" i="1" s="1"/>
  <c r="V57" i="1" a="1"/>
  <c r="V57" i="1" s="1"/>
  <c r="Y15" i="1" a="1"/>
  <c r="Y15" i="1" s="1"/>
  <c r="Y63" i="1" a="1"/>
  <c r="Y63" i="1" s="1"/>
  <c r="AB21" i="1" a="1"/>
  <c r="AB21" i="1" s="1"/>
  <c r="AB69" i="1" a="1"/>
  <c r="AB69" i="1" s="1"/>
  <c r="AC69" i="1" s="1"/>
  <c r="AE27" i="1" a="1"/>
  <c r="AE27" i="1" s="1"/>
  <c r="AF27" i="1" s="1"/>
  <c r="AE75" i="1" a="1"/>
  <c r="AE75" i="1" s="1"/>
  <c r="AF75" i="1" s="1"/>
  <c r="AH33" i="1" a="1"/>
  <c r="AH33" i="1" s="1"/>
  <c r="AI33" i="1" s="1"/>
  <c r="AH81" i="1" a="1"/>
  <c r="AH81" i="1" s="1"/>
  <c r="AI81" i="1" s="1"/>
  <c r="AK39" i="1" a="1"/>
  <c r="AK39" i="1" s="1"/>
  <c r="AL39" i="1" s="1"/>
  <c r="AK87" i="1" a="1"/>
  <c r="AK87" i="1" s="1"/>
  <c r="AN45" i="1" a="1"/>
  <c r="AN45" i="1" s="1"/>
  <c r="AQ3" i="1" a="1"/>
  <c r="AQ3" i="1" s="1"/>
  <c r="AT9" i="1" a="1"/>
  <c r="AT9" i="1" s="1"/>
  <c r="AW15" i="1" a="1"/>
  <c r="AW15" i="1" s="1"/>
  <c r="AW63" i="1" a="1"/>
  <c r="AW63" i="1" s="1"/>
  <c r="AZ21" i="1" a="1"/>
  <c r="AZ21" i="1" s="1"/>
  <c r="AZ69" i="1" a="1"/>
  <c r="AZ69" i="1" s="1"/>
  <c r="BC27" i="1" a="1"/>
  <c r="BC27" i="1" s="1"/>
  <c r="BD27" i="1" s="1"/>
  <c r="BC75" i="1" a="1"/>
  <c r="BC75" i="1" s="1"/>
  <c r="BD75" i="1" s="1"/>
  <c r="BF33" i="1" a="1"/>
  <c r="BF33" i="1" s="1"/>
  <c r="BG33" i="1" s="1"/>
  <c r="BF81" i="1" a="1"/>
  <c r="BF81" i="1" s="1"/>
  <c r="BG81" i="1" s="1"/>
  <c r="AU81" i="4"/>
  <c r="I24" i="6"/>
  <c r="I64" i="6"/>
  <c r="I119" i="6"/>
  <c r="I165" i="6"/>
  <c r="I173" i="6"/>
  <c r="I181" i="6"/>
  <c r="I227" i="6"/>
  <c r="I337" i="6"/>
  <c r="I383" i="6"/>
  <c r="I391" i="6"/>
  <c r="I485" i="6"/>
  <c r="I501" i="6"/>
  <c r="I517" i="6"/>
  <c r="I533" i="6"/>
  <c r="I541" i="6"/>
  <c r="I588" i="6"/>
  <c r="I596" i="6"/>
  <c r="I627" i="6"/>
  <c r="I635" i="6"/>
  <c r="I651" i="6"/>
  <c r="I659" i="6"/>
  <c r="I675" i="6"/>
  <c r="I683" i="6"/>
  <c r="I698" i="6"/>
  <c r="I738" i="6"/>
  <c r="I745" i="6"/>
  <c r="I753" i="6"/>
  <c r="I777" i="6"/>
  <c r="I816" i="6"/>
  <c r="I824" i="6"/>
  <c r="I855" i="6"/>
  <c r="L87" i="7"/>
  <c r="L95" i="7"/>
  <c r="L126" i="7"/>
  <c r="L134" i="7"/>
  <c r="L157" i="7"/>
  <c r="L189" i="7"/>
  <c r="L197" i="7"/>
  <c r="L205" i="7"/>
  <c r="L228" i="7"/>
  <c r="L244" i="7"/>
  <c r="L252" i="7"/>
  <c r="L275" i="7"/>
  <c r="L329" i="7"/>
  <c r="L352" i="7"/>
  <c r="L360" i="7"/>
  <c r="L399" i="7"/>
  <c r="L415" i="7"/>
  <c r="L453" i="7"/>
  <c r="L461" i="7"/>
  <c r="L521" i="7"/>
  <c r="L544" i="7"/>
  <c r="L589" i="7"/>
  <c r="L612" i="7"/>
  <c r="L658" i="7"/>
  <c r="L666" i="7"/>
  <c r="L689" i="7"/>
  <c r="L736" i="7"/>
  <c r="L758" i="7"/>
  <c r="L773" i="7"/>
  <c r="L788" i="7"/>
  <c r="L812" i="7"/>
  <c r="L836" i="7"/>
  <c r="L844" i="7"/>
  <c r="L889" i="7"/>
  <c r="L904" i="7"/>
  <c r="P15" i="1" a="1"/>
  <c r="P15" i="1" s="1"/>
  <c r="Q15" i="1" s="1"/>
  <c r="P63" i="1" a="1"/>
  <c r="P63" i="1" s="1"/>
  <c r="S21" i="1" a="1"/>
  <c r="S21" i="1" s="1"/>
  <c r="S69" i="1" a="1"/>
  <c r="S69" i="1" s="1"/>
  <c r="V27" i="1" a="1"/>
  <c r="V27" i="1" s="1"/>
  <c r="W27" i="1" s="1"/>
  <c r="V75" i="1" a="1"/>
  <c r="V75" i="1" s="1"/>
  <c r="Y33" i="1" a="1"/>
  <c r="Y33" i="1" s="1"/>
  <c r="Y81" i="1" a="1"/>
  <c r="Y81" i="1" s="1"/>
  <c r="AB39" i="1" a="1"/>
  <c r="AB39" i="1" s="1"/>
  <c r="AB87" i="1" a="1"/>
  <c r="AB87" i="1" s="1"/>
  <c r="AC87" i="1" s="1"/>
  <c r="AE45" i="1" a="1"/>
  <c r="AE45" i="1" s="1"/>
  <c r="AF45" i="1" s="1"/>
  <c r="AH3" i="1" a="1"/>
  <c r="AH3" i="1" s="1"/>
  <c r="AI3" i="1" s="1"/>
  <c r="AH51" i="1" a="1"/>
  <c r="AH51" i="1" s="1"/>
  <c r="AI51" i="1" s="1"/>
  <c r="AK9" i="1" a="1"/>
  <c r="AK9" i="1" s="1"/>
  <c r="AL9" i="1" s="1"/>
  <c r="AK57" i="1" a="1"/>
  <c r="AK57" i="1" s="1"/>
  <c r="AL57" i="1" s="1"/>
  <c r="AN15" i="1" a="1"/>
  <c r="AN15" i="1" s="1"/>
  <c r="AO15" i="1" s="1"/>
  <c r="AN63" i="1" a="1"/>
  <c r="AN63" i="1" s="1"/>
  <c r="AO63" i="1" s="1"/>
  <c r="AQ21" i="1" a="1"/>
  <c r="AQ21" i="1" s="1"/>
  <c r="AQ69" i="1" a="1"/>
  <c r="AQ69" i="1" s="1"/>
  <c r="AT27" i="1" a="1"/>
  <c r="AT27" i="1" s="1"/>
  <c r="AT75" i="1" a="1"/>
  <c r="AT75" i="1" s="1"/>
  <c r="AW33" i="1" a="1"/>
  <c r="AW33" i="1" s="1"/>
  <c r="AX33" i="1" s="1"/>
  <c r="AW81" i="1" a="1"/>
  <c r="AW81" i="1" s="1"/>
  <c r="AZ39" i="1" a="1"/>
  <c r="AZ39" i="1" s="1"/>
  <c r="BA39" i="1" s="1"/>
  <c r="AZ87" i="1" a="1"/>
  <c r="AZ87" i="1" s="1"/>
  <c r="BC45" i="1" a="1"/>
  <c r="BC45" i="1" s="1"/>
  <c r="BF3" i="1" a="1"/>
  <c r="BF3" i="1" s="1"/>
  <c r="BG3" i="1" s="1"/>
  <c r="BF51" i="1" a="1"/>
  <c r="BF51" i="1" s="1"/>
  <c r="BG51" i="1" s="1"/>
  <c r="BH73" i="4"/>
  <c r="AU83" i="4"/>
  <c r="L90" i="4"/>
  <c r="I17" i="6"/>
  <c r="I96" i="6"/>
  <c r="I112" i="6"/>
  <c r="I120" i="6"/>
  <c r="I174" i="6"/>
  <c r="I182" i="6"/>
  <c r="I205" i="6"/>
  <c r="I220" i="6"/>
  <c r="I243" i="6"/>
  <c r="I330" i="6"/>
  <c r="I392" i="6"/>
  <c r="I423" i="6"/>
  <c r="I542" i="6"/>
  <c r="I558" i="6"/>
  <c r="I589" i="6"/>
  <c r="I605" i="6"/>
  <c r="I628" i="6"/>
  <c r="I636" i="6"/>
  <c r="I644" i="6"/>
  <c r="I668" i="6"/>
  <c r="I676" i="6"/>
  <c r="I723" i="6"/>
  <c r="I731" i="6"/>
  <c r="I739" i="6"/>
  <c r="I794" i="6"/>
  <c r="I856" i="6"/>
  <c r="I871" i="6"/>
  <c r="I879" i="6"/>
  <c r="L57" i="7"/>
  <c r="L72" i="7"/>
  <c r="L127" i="7"/>
  <c r="L142" i="7"/>
  <c r="L182" i="7"/>
  <c r="L229" i="7"/>
  <c r="L260" i="7"/>
  <c r="L346" i="7"/>
  <c r="L369" i="7"/>
  <c r="L392" i="7"/>
  <c r="L400" i="7"/>
  <c r="L408" i="7"/>
  <c r="L416" i="7"/>
  <c r="L454" i="7"/>
  <c r="L492" i="7"/>
  <c r="L499" i="7"/>
  <c r="L522" i="7"/>
  <c r="L574" i="7"/>
  <c r="L598" i="7"/>
  <c r="L621" i="7"/>
  <c r="L644" i="7"/>
  <c r="L652" i="7"/>
  <c r="L706" i="7"/>
  <c r="L766" i="7"/>
  <c r="L774" i="7"/>
  <c r="AL43" i="4"/>
  <c r="AM43" i="4" s="1"/>
  <c r="BA75" i="4"/>
  <c r="L87" i="4"/>
  <c r="M87" i="4" s="1"/>
  <c r="AJ32" i="4"/>
  <c r="L40" i="4"/>
  <c r="BA42" i="4"/>
  <c r="AF50" i="4"/>
  <c r="AU47" i="4"/>
  <c r="AX52" i="4"/>
  <c r="AV27" i="4"/>
  <c r="AO36" i="4"/>
  <c r="AO40" i="4"/>
  <c r="BA43" i="4"/>
  <c r="J45" i="4"/>
  <c r="AU48" i="4"/>
  <c r="I53" i="4"/>
  <c r="AI54" i="4"/>
  <c r="AX54" i="4"/>
  <c r="F62" i="4"/>
  <c r="AI66" i="4"/>
  <c r="AJ66" i="4" s="1"/>
  <c r="BA78" i="4"/>
  <c r="L88" i="4"/>
  <c r="M88" i="4" s="1"/>
  <c r="BD36" i="4"/>
  <c r="BE36" i="4" s="1"/>
  <c r="A21" i="3"/>
  <c r="AX5" i="4"/>
  <c r="A10" i="2"/>
  <c r="A68" i="2"/>
  <c r="A23" i="3"/>
  <c r="A39" i="3"/>
  <c r="AX8" i="4"/>
  <c r="I10" i="4"/>
  <c r="AO14" i="4"/>
  <c r="AP14" i="4" s="1"/>
  <c r="O17" i="4"/>
  <c r="P17" i="4" s="1"/>
  <c r="A13" i="2"/>
  <c r="A53" i="2"/>
  <c r="A24" i="3"/>
  <c r="A40" i="3"/>
  <c r="A68" i="3"/>
  <c r="I14" i="4"/>
  <c r="AA13" i="4"/>
  <c r="AB13" i="4" s="1"/>
  <c r="AS11" i="4"/>
  <c r="AR17" i="4"/>
  <c r="AX22" i="4"/>
  <c r="BA44" i="4"/>
  <c r="BB44" i="4" s="1"/>
  <c r="AU50" i="4"/>
  <c r="AX58" i="4"/>
  <c r="AI67" i="4"/>
  <c r="AJ67" i="4" s="1"/>
  <c r="BA68" i="4"/>
  <c r="U75" i="4"/>
  <c r="L89" i="4"/>
  <c r="AL88" i="4"/>
  <c r="U11" i="4"/>
  <c r="F17" i="4"/>
  <c r="G17" i="4" s="1"/>
  <c r="A4" i="2"/>
  <c r="A20" i="3"/>
  <c r="AS25" i="4"/>
  <c r="A14" i="2"/>
  <c r="A42" i="3"/>
  <c r="AV10" i="4"/>
  <c r="R16" i="4"/>
  <c r="S16" i="4" s="1"/>
  <c r="AR18" i="4"/>
  <c r="U23" i="4"/>
  <c r="AU28" i="4"/>
  <c r="J33" i="4"/>
  <c r="AV33" i="4"/>
  <c r="R43" i="4"/>
  <c r="BE39" i="4"/>
  <c r="AI46" i="4"/>
  <c r="AL52" i="4"/>
  <c r="AM52" i="4" s="1"/>
  <c r="L63" i="4"/>
  <c r="AI68" i="4"/>
  <c r="BE5" i="4"/>
  <c r="BB22" i="4"/>
  <c r="AX33" i="4"/>
  <c r="V39" i="4"/>
  <c r="M45" i="4"/>
  <c r="L91" i="4"/>
  <c r="A39" i="2"/>
  <c r="AR41" i="4"/>
  <c r="L48" i="4"/>
  <c r="AI48" i="4"/>
  <c r="AO54" i="4"/>
  <c r="L57" i="4"/>
  <c r="M57" i="4" s="1"/>
  <c r="AI60" i="4"/>
  <c r="L64" i="4"/>
  <c r="M64" i="4" s="1"/>
  <c r="AM66" i="4"/>
  <c r="BA70" i="4"/>
  <c r="AA82" i="4"/>
  <c r="BD84" i="4"/>
  <c r="AL92" i="4"/>
  <c r="AM92" i="4" s="1"/>
  <c r="A45" i="3"/>
  <c r="O13" i="4"/>
  <c r="U16" i="4"/>
  <c r="BE22" i="4"/>
  <c r="O27" i="4"/>
  <c r="AA29" i="4"/>
  <c r="AX34" i="4"/>
  <c r="BH44" i="4"/>
  <c r="P45" i="4"/>
  <c r="AI49" i="4"/>
  <c r="AO55" i="4"/>
  <c r="M59" i="4"/>
  <c r="BG57" i="4"/>
  <c r="U72" i="4"/>
  <c r="A31" i="3"/>
  <c r="R10" i="4"/>
  <c r="S10" i="4" s="1"/>
  <c r="AI12" i="4"/>
  <c r="X16" i="4"/>
  <c r="I24" i="4"/>
  <c r="BG23" i="4"/>
  <c r="BH23" i="4" s="1"/>
  <c r="O29" i="4"/>
  <c r="BD28" i="4"/>
  <c r="U38" i="4"/>
  <c r="AX36" i="4"/>
  <c r="AU39" i="4"/>
  <c r="BH46" i="4"/>
  <c r="AA51" i="4"/>
  <c r="S59" i="4"/>
  <c r="BG58" i="4"/>
  <c r="BH58" i="4" s="1"/>
  <c r="A7" i="3"/>
  <c r="R12" i="4"/>
  <c r="I25" i="4"/>
  <c r="J25" i="4" s="1"/>
  <c r="BG24" i="4"/>
  <c r="O30" i="4"/>
  <c r="AI27" i="4"/>
  <c r="AL58" i="4"/>
  <c r="R66" i="4"/>
  <c r="S66" i="4" s="1"/>
  <c r="O75" i="4"/>
  <c r="AL76" i="4"/>
  <c r="AM76" i="4" s="1"/>
  <c r="AU87" i="4"/>
  <c r="X57" i="4"/>
  <c r="B56" i="3" s="1"/>
  <c r="AA87" i="4"/>
  <c r="O31" i="4"/>
  <c r="U10" i="4"/>
  <c r="V10" i="4" s="1"/>
  <c r="AL14" i="4"/>
  <c r="L22" i="4"/>
  <c r="M22" i="4" s="1"/>
  <c r="AO23" i="4"/>
  <c r="O32" i="4"/>
  <c r="AR50" i="4"/>
  <c r="AA54" i="4"/>
  <c r="X60" i="4"/>
  <c r="B59" i="3" s="1"/>
  <c r="AV66" i="4"/>
  <c r="BG72" i="4"/>
  <c r="O77" i="4"/>
  <c r="A13" i="3"/>
  <c r="BA16" i="4"/>
  <c r="BB16" i="4" s="1"/>
  <c r="L23" i="4"/>
  <c r="AO24" i="4"/>
  <c r="AP24" i="4" s="1"/>
  <c r="R31" i="4"/>
  <c r="S31" i="4" s="1"/>
  <c r="AF38" i="4"/>
  <c r="AG38" i="4" s="1"/>
  <c r="BD38" i="4"/>
  <c r="AL41" i="4"/>
  <c r="AU45" i="4"/>
  <c r="AV45" i="4" s="1"/>
  <c r="AA55" i="4"/>
  <c r="X66" i="4"/>
  <c r="B65" i="3" s="1"/>
  <c r="BG74" i="4"/>
  <c r="BH74" i="4" s="1"/>
  <c r="O78" i="4"/>
  <c r="P78" i="4" s="1"/>
  <c r="BB90" i="4"/>
  <c r="BD37" i="4"/>
  <c r="A47" i="2"/>
  <c r="A80" i="2"/>
  <c r="U14" i="4"/>
  <c r="V14" i="4" s="1"/>
  <c r="AP15" i="4"/>
  <c r="L24" i="4"/>
  <c r="M24" i="4" s="1"/>
  <c r="A48" i="2"/>
  <c r="A81" i="2"/>
  <c r="F12" i="4"/>
  <c r="AO11" i="4"/>
  <c r="AO17" i="4"/>
  <c r="L25" i="4"/>
  <c r="M25" i="4" s="1"/>
  <c r="R32" i="4"/>
  <c r="AB31" i="4"/>
  <c r="L39" i="4"/>
  <c r="AL42" i="4"/>
  <c r="AM42" i="4" s="1"/>
  <c r="O80" i="4"/>
  <c r="AU82" i="4"/>
  <c r="F10" i="4"/>
  <c r="G10" i="4" s="1"/>
  <c r="O12" i="4"/>
  <c r="P12" i="4" s="1"/>
  <c r="AA9" i="4"/>
  <c r="AL9" i="4"/>
  <c r="AR13" i="4"/>
  <c r="I27" i="4"/>
  <c r="J27" i="4" s="1"/>
  <c r="X55" i="4"/>
  <c r="B54" i="3" s="1"/>
  <c r="X56" i="4"/>
  <c r="B55" i="3" s="1"/>
  <c r="X54" i="4"/>
  <c r="B53" i="3" s="1"/>
  <c r="X53" i="4"/>
  <c r="B52" i="3" s="1"/>
  <c r="X51" i="4"/>
  <c r="B50" i="3" s="1"/>
  <c r="A9" i="3"/>
  <c r="AF44" i="4"/>
  <c r="AF43" i="4"/>
  <c r="AG43" i="4" s="1"/>
  <c r="AF42" i="4"/>
  <c r="AS49" i="4"/>
  <c r="AI69" i="4"/>
  <c r="AJ69" i="4" s="1"/>
  <c r="AI74" i="4"/>
  <c r="O14" i="4"/>
  <c r="P14" i="4" s="1"/>
  <c r="AA10" i="4"/>
  <c r="AL10" i="4"/>
  <c r="BG11" i="4"/>
  <c r="BH11" i="4" s="1"/>
  <c r="BG13" i="4"/>
  <c r="BG12" i="4"/>
  <c r="BH12" i="4" s="1"/>
  <c r="R15" i="4"/>
  <c r="S15" i="4" s="1"/>
  <c r="AR21" i="4"/>
  <c r="U27" i="4"/>
  <c r="V27" i="4" s="1"/>
  <c r="U32" i="4"/>
  <c r="V32" i="4" s="1"/>
  <c r="AI31" i="4"/>
  <c r="AI30" i="4"/>
  <c r="AI29" i="4"/>
  <c r="AF40" i="4"/>
  <c r="AG40" i="4" s="1"/>
  <c r="P43" i="4"/>
  <c r="AR55" i="4"/>
  <c r="AR56" i="4"/>
  <c r="AR54" i="4"/>
  <c r="O57" i="4"/>
  <c r="AI70" i="4"/>
  <c r="AJ70" i="4" s="1"/>
  <c r="I79" i="4"/>
  <c r="I76" i="4"/>
  <c r="J76" i="4" s="1"/>
  <c r="O90" i="4"/>
  <c r="O87" i="4"/>
  <c r="A11" i="2"/>
  <c r="I9" i="4"/>
  <c r="AA11" i="4"/>
  <c r="AB11" i="4" s="1"/>
  <c r="AL12" i="4"/>
  <c r="AU13" i="4"/>
  <c r="AV13" i="4" s="1"/>
  <c r="AU12" i="4"/>
  <c r="BG10" i="4"/>
  <c r="BH10" i="4" s="1"/>
  <c r="U29" i="4"/>
  <c r="AI28" i="4"/>
  <c r="AF41" i="4"/>
  <c r="J79" i="4"/>
  <c r="AI81" i="4"/>
  <c r="AI82" i="4"/>
  <c r="AA12" i="4"/>
  <c r="AB12" i="4" s="1"/>
  <c r="AL13" i="4"/>
  <c r="AM13" i="4" s="1"/>
  <c r="BG14" i="4"/>
  <c r="BH14" i="4" s="1"/>
  <c r="S14" i="4"/>
  <c r="AL15" i="4"/>
  <c r="U22" i="4"/>
  <c r="V22" i="4" s="1"/>
  <c r="AR23" i="4"/>
  <c r="AS23" i="4" s="1"/>
  <c r="AY34" i="4"/>
  <c r="O39" i="4"/>
  <c r="P39" i="4" s="1"/>
  <c r="AI44" i="4"/>
  <c r="AJ44" i="4" s="1"/>
  <c r="AI39" i="4"/>
  <c r="AL46" i="4"/>
  <c r="AM46" i="4" s="1"/>
  <c r="AL45" i="4"/>
  <c r="AM45" i="4" s="1"/>
  <c r="AS52" i="4"/>
  <c r="A51" i="2"/>
  <c r="I73" i="4"/>
  <c r="I74" i="4"/>
  <c r="I71" i="4"/>
  <c r="I69" i="4"/>
  <c r="AL74" i="4"/>
  <c r="AR92" i="4"/>
  <c r="AR90" i="4"/>
  <c r="AR89" i="4"/>
  <c r="AS89" i="4" s="1"/>
  <c r="I11" i="4"/>
  <c r="J11" i="4" s="1"/>
  <c r="R13" i="4"/>
  <c r="AU14" i="4"/>
  <c r="R19" i="4"/>
  <c r="S19" i="4" s="1"/>
  <c r="AL17" i="4"/>
  <c r="AR26" i="4"/>
  <c r="O34" i="4"/>
  <c r="O40" i="4"/>
  <c r="P40" i="4" s="1"/>
  <c r="BG41" i="4"/>
  <c r="BG42" i="4"/>
  <c r="BH42" i="4" s="1"/>
  <c r="AJ45" i="4"/>
  <c r="AO46" i="4"/>
  <c r="AU54" i="4"/>
  <c r="AU56" i="4"/>
  <c r="AU53" i="4"/>
  <c r="AV53" i="4" s="1"/>
  <c r="O67" i="4"/>
  <c r="O68" i="4"/>
  <c r="O66" i="4"/>
  <c r="P66" i="4" s="1"/>
  <c r="O63" i="4"/>
  <c r="P63" i="4" s="1"/>
  <c r="AL64" i="4"/>
  <c r="AM64" i="4" s="1"/>
  <c r="I72" i="4"/>
  <c r="I12" i="4"/>
  <c r="AF14" i="4"/>
  <c r="AG14" i="4" s="1"/>
  <c r="AF13" i="4"/>
  <c r="AG13" i="4" s="1"/>
  <c r="AF12" i="4"/>
  <c r="AP10" i="4"/>
  <c r="AX9" i="4"/>
  <c r="R20" i="4"/>
  <c r="AL19" i="4"/>
  <c r="AM19" i="4" s="1"/>
  <c r="AS24" i="4"/>
  <c r="O35" i="4"/>
  <c r="AF35" i="4"/>
  <c r="AX37" i="4"/>
  <c r="AY37" i="4" s="1"/>
  <c r="AU40" i="4"/>
  <c r="AV40" i="4" s="1"/>
  <c r="BG40" i="4"/>
  <c r="BH40" i="4" s="1"/>
  <c r="F50" i="4"/>
  <c r="F48" i="4"/>
  <c r="G48" i="4" s="1"/>
  <c r="F47" i="4"/>
  <c r="AO48" i="4"/>
  <c r="BD46" i="4"/>
  <c r="BE46" i="4" s="1"/>
  <c r="AU55" i="4"/>
  <c r="S65" i="4"/>
  <c r="BG63" i="4"/>
  <c r="BG68" i="4"/>
  <c r="BH68" i="4" s="1"/>
  <c r="BG65" i="4"/>
  <c r="J70" i="4"/>
  <c r="U13" i="4"/>
  <c r="V13" i="4" s="1"/>
  <c r="U12" i="4"/>
  <c r="AP11" i="4"/>
  <c r="AL20" i="4"/>
  <c r="O36" i="4"/>
  <c r="P36" i="4" s="1"/>
  <c r="AF36" i="4"/>
  <c r="BH39" i="4"/>
  <c r="AM39" i="4"/>
  <c r="AL40" i="4"/>
  <c r="AU41" i="4"/>
  <c r="BG43" i="4"/>
  <c r="BH43" i="4" s="1"/>
  <c r="F46" i="4"/>
  <c r="G46" i="4" s="1"/>
  <c r="BD47" i="4"/>
  <c r="BE47" i="4" s="1"/>
  <c r="BG64" i="4"/>
  <c r="AU79" i="4"/>
  <c r="AU75" i="4"/>
  <c r="AU80" i="4"/>
  <c r="AU78" i="4"/>
  <c r="AV78" i="4" s="1"/>
  <c r="AU77" i="4"/>
  <c r="AV77" i="4" s="1"/>
  <c r="AU76" i="4"/>
  <c r="AV76" i="4" s="1"/>
  <c r="AX90" i="4"/>
  <c r="AX92" i="4"/>
  <c r="AX91" i="4"/>
  <c r="AY91" i="4" s="1"/>
  <c r="AX88" i="4"/>
  <c r="AX87" i="4"/>
  <c r="U15" i="4"/>
  <c r="V15" i="4" s="1"/>
  <c r="AF23" i="4"/>
  <c r="AG23" i="4" s="1"/>
  <c r="AF22" i="4"/>
  <c r="AG22" i="4" s="1"/>
  <c r="AB27" i="4"/>
  <c r="AF37" i="4"/>
  <c r="BG45" i="4"/>
  <c r="L56" i="4"/>
  <c r="L53" i="4"/>
  <c r="AJ59" i="4"/>
  <c r="R73" i="4"/>
  <c r="R69" i="4"/>
  <c r="S69" i="4" s="1"/>
  <c r="R74" i="4"/>
  <c r="S74" i="4" s="1"/>
  <c r="R72" i="4"/>
  <c r="R71" i="4"/>
  <c r="S71" i="4" s="1"/>
  <c r="L14" i="4"/>
  <c r="L13" i="4"/>
  <c r="M13" i="4" s="1"/>
  <c r="V11" i="4"/>
  <c r="R33" i="4"/>
  <c r="S33" i="4" s="1"/>
  <c r="M40" i="4"/>
  <c r="J57" i="4"/>
  <c r="BD91" i="4"/>
  <c r="BD87" i="4"/>
  <c r="BD92" i="4"/>
  <c r="BD90" i="4"/>
  <c r="BD89" i="4"/>
  <c r="BE89" i="4" s="1"/>
  <c r="BD88" i="4"/>
  <c r="BE88" i="4" s="1"/>
  <c r="A83" i="3"/>
  <c r="AJ10" i="4"/>
  <c r="AP65" i="4"/>
  <c r="A64" i="3"/>
  <c r="M65" i="4"/>
  <c r="O44" i="4"/>
  <c r="P44" i="4" s="1"/>
  <c r="O43" i="4"/>
  <c r="O42" i="4"/>
  <c r="AO47" i="4"/>
  <c r="AO45" i="4"/>
  <c r="AP45" i="4" s="1"/>
  <c r="AL67" i="4"/>
  <c r="AL65" i="4"/>
  <c r="AM65" i="4" s="1"/>
  <c r="AL63" i="4"/>
  <c r="A22" i="3"/>
  <c r="AR3" i="4"/>
  <c r="AR6" i="4"/>
  <c r="L12" i="4"/>
  <c r="M12" i="4" s="1"/>
  <c r="AI11" i="4"/>
  <c r="AJ11" i="4" s="1"/>
  <c r="AR9" i="4"/>
  <c r="V12" i="4"/>
  <c r="L16" i="4"/>
  <c r="M16" i="4" s="1"/>
  <c r="L20" i="4"/>
  <c r="M20" i="4" s="1"/>
  <c r="U17" i="4"/>
  <c r="AI22" i="4"/>
  <c r="AJ22" i="4" s="1"/>
  <c r="R27" i="4"/>
  <c r="AA30" i="4"/>
  <c r="AB30" i="4" s="1"/>
  <c r="R35" i="4"/>
  <c r="AI34" i="4"/>
  <c r="U43" i="4"/>
  <c r="V43" i="4" s="1"/>
  <c r="BB40" i="4"/>
  <c r="AR67" i="4"/>
  <c r="AR68" i="4"/>
  <c r="AR66" i="4"/>
  <c r="AR65" i="4"/>
  <c r="Y65" i="4"/>
  <c r="C64" i="3" s="1"/>
  <c r="A12" i="3"/>
  <c r="L17" i="4"/>
  <c r="R37" i="4"/>
  <c r="L49" i="4"/>
  <c r="L50" i="4"/>
  <c r="M50" i="4" s="1"/>
  <c r="R55" i="4"/>
  <c r="R53" i="4"/>
  <c r="R52" i="4"/>
  <c r="AA67" i="4"/>
  <c r="AA66" i="4"/>
  <c r="AB66" i="4" s="1"/>
  <c r="AA64" i="4"/>
  <c r="AB64" i="4" s="1"/>
  <c r="U85" i="4"/>
  <c r="U86" i="4"/>
  <c r="U84" i="4"/>
  <c r="U82" i="4"/>
  <c r="U81" i="4"/>
  <c r="I71" i="1"/>
  <c r="A26" i="2"/>
  <c r="AR8" i="4"/>
  <c r="AJ9" i="4"/>
  <c r="O10" i="4"/>
  <c r="P10" i="4" s="1"/>
  <c r="X12" i="4"/>
  <c r="AR10" i="4"/>
  <c r="AS10" i="4" s="1"/>
  <c r="BE11" i="4"/>
  <c r="J13" i="4"/>
  <c r="L18" i="4"/>
  <c r="R28" i="4"/>
  <c r="S28" i="4" s="1"/>
  <c r="AA32" i="4"/>
  <c r="AB32" i="4" s="1"/>
  <c r="AA39" i="4"/>
  <c r="L46" i="4"/>
  <c r="R56" i="4"/>
  <c r="AB57" i="4"/>
  <c r="AA65" i="4"/>
  <c r="AB65" i="4" s="1"/>
  <c r="V76" i="4"/>
  <c r="U83" i="4"/>
  <c r="AV90" i="4"/>
  <c r="O11" i="4"/>
  <c r="P11" i="4" s="1"/>
  <c r="AR12" i="4"/>
  <c r="P13" i="4"/>
  <c r="R29" i="4"/>
  <c r="U37" i="4"/>
  <c r="U36" i="4"/>
  <c r="U35" i="4"/>
  <c r="U34" i="4"/>
  <c r="J43" i="4"/>
  <c r="L47" i="4"/>
  <c r="AX61" i="4"/>
  <c r="AY61" i="4" s="1"/>
  <c r="AX62" i="4"/>
  <c r="AY62" i="4" s="1"/>
  <c r="AX59" i="4"/>
  <c r="AY59" i="4" s="1"/>
  <c r="AX57" i="4"/>
  <c r="AY57" i="4" s="1"/>
  <c r="X79" i="4"/>
  <c r="B78" i="3" s="1"/>
  <c r="X75" i="4"/>
  <c r="B74" i="3" s="1"/>
  <c r="X80" i="4"/>
  <c r="B79" i="3" s="1"/>
  <c r="X78" i="4"/>
  <c r="B77" i="3" s="1"/>
  <c r="X77" i="4"/>
  <c r="B76" i="3" s="1"/>
  <c r="P76" i="4"/>
  <c r="O81" i="4"/>
  <c r="I48" i="6"/>
  <c r="I62" i="6"/>
  <c r="I83" i="6"/>
  <c r="I111" i="6"/>
  <c r="I138" i="6"/>
  <c r="I172" i="6"/>
  <c r="I214" i="6"/>
  <c r="I221" i="6"/>
  <c r="I228" i="6"/>
  <c r="I235" i="6"/>
  <c r="I242" i="6"/>
  <c r="I263" i="6"/>
  <c r="I304" i="6"/>
  <c r="I318" i="6"/>
  <c r="I375" i="6"/>
  <c r="I411" i="6"/>
  <c r="I418" i="6"/>
  <c r="I432" i="6"/>
  <c r="I511" i="6"/>
  <c r="I526" i="6"/>
  <c r="I547" i="6"/>
  <c r="I663" i="6"/>
  <c r="I678" i="6"/>
  <c r="I810" i="6"/>
  <c r="L35" i="7"/>
  <c r="V71" i="4"/>
  <c r="BD85" i="4"/>
  <c r="I27" i="6"/>
  <c r="I132" i="6"/>
  <c r="I368" i="6"/>
  <c r="I447" i="6"/>
  <c r="I563" i="6"/>
  <c r="I693" i="6"/>
  <c r="BG52" i="4"/>
  <c r="BH52" i="4" s="1"/>
  <c r="F59" i="4"/>
  <c r="G59" i="4" s="1"/>
  <c r="BE58" i="4"/>
  <c r="BA74" i="4"/>
  <c r="AF88" i="4"/>
  <c r="I42" i="6"/>
  <c r="I340" i="6"/>
  <c r="I761" i="6"/>
  <c r="I898" i="6"/>
  <c r="AO83" i="4"/>
  <c r="I7" i="6"/>
  <c r="I22" i="6"/>
  <c r="I43" i="6"/>
  <c r="I78" i="6"/>
  <c r="I147" i="6"/>
  <c r="I292" i="6"/>
  <c r="I484" i="6"/>
  <c r="I599" i="6"/>
  <c r="I694" i="6"/>
  <c r="I709" i="6"/>
  <c r="I732" i="6"/>
  <c r="I833" i="6"/>
  <c r="I848" i="6"/>
  <c r="I884" i="6"/>
  <c r="L51" i="7"/>
  <c r="L73" i="7"/>
  <c r="L89" i="7"/>
  <c r="L158" i="7"/>
  <c r="L166" i="7"/>
  <c r="L181" i="7"/>
  <c r="L304" i="7"/>
  <c r="I244" i="6"/>
  <c r="I320" i="6"/>
  <c r="I384" i="6"/>
  <c r="I420" i="6"/>
  <c r="I572" i="6"/>
  <c r="I826" i="6"/>
  <c r="I841" i="6"/>
  <c r="I44" i="6"/>
  <c r="I79" i="6"/>
  <c r="I127" i="6"/>
  <c r="I134" i="6"/>
  <c r="I189" i="6"/>
  <c r="I231" i="6"/>
  <c r="I272" i="6"/>
  <c r="I286" i="6"/>
  <c r="I307" i="6"/>
  <c r="I363" i="6"/>
  <c r="I370" i="6"/>
  <c r="I399" i="6"/>
  <c r="I435" i="6"/>
  <c r="I535" i="6"/>
  <c r="I557" i="6"/>
  <c r="I565" i="6"/>
  <c r="I580" i="6"/>
  <c r="I665" i="6"/>
  <c r="I673" i="6"/>
  <c r="I718" i="6"/>
  <c r="I755" i="6"/>
  <c r="L151" i="7"/>
  <c r="L174" i="7"/>
  <c r="L402" i="7"/>
  <c r="L425" i="7"/>
  <c r="L432" i="7"/>
  <c r="L446" i="7"/>
  <c r="L582" i="7"/>
  <c r="L682" i="7"/>
  <c r="I37" i="6"/>
  <c r="I514" i="6"/>
  <c r="L167" i="7"/>
  <c r="L439" i="7"/>
  <c r="AP33" i="4"/>
  <c r="BD33" i="4"/>
  <c r="BA39" i="4"/>
  <c r="BB39" i="4" s="1"/>
  <c r="U45" i="4"/>
  <c r="AJ46" i="4"/>
  <c r="I54" i="4"/>
  <c r="I60" i="4"/>
  <c r="J60" i="4" s="1"/>
  <c r="AO63" i="4"/>
  <c r="AL77" i="4"/>
  <c r="BA80" i="4"/>
  <c r="M89" i="4"/>
  <c r="I38" i="6"/>
  <c r="I45" i="6"/>
  <c r="I52" i="6"/>
  <c r="I93" i="6"/>
  <c r="I100" i="6"/>
  <c r="I114" i="6"/>
  <c r="I135" i="6"/>
  <c r="I176" i="6"/>
  <c r="I190" i="6"/>
  <c r="I266" i="6"/>
  <c r="I287" i="6"/>
  <c r="I294" i="6"/>
  <c r="I371" i="6"/>
  <c r="I378" i="6"/>
  <c r="I457" i="6"/>
  <c r="I479" i="6"/>
  <c r="I493" i="6"/>
  <c r="I629" i="6"/>
  <c r="I886" i="6"/>
  <c r="L567" i="7"/>
  <c r="L675" i="7"/>
  <c r="A41" i="3"/>
  <c r="AS20" i="4"/>
  <c r="J39" i="4"/>
  <c r="I55" i="4"/>
  <c r="I62" i="4"/>
  <c r="AL78" i="4"/>
  <c r="I66" i="6"/>
  <c r="I87" i="6"/>
  <c r="I101" i="6"/>
  <c r="I142" i="6"/>
  <c r="I163" i="6"/>
  <c r="I211" i="6"/>
  <c r="I239" i="6"/>
  <c r="I246" i="6"/>
  <c r="I301" i="6"/>
  <c r="I315" i="6"/>
  <c r="I322" i="6"/>
  <c r="I343" i="6"/>
  <c r="I350" i="6"/>
  <c r="I386" i="6"/>
  <c r="I559" i="6"/>
  <c r="I595" i="6"/>
  <c r="I601" i="6"/>
  <c r="I623" i="6"/>
  <c r="I630" i="6"/>
  <c r="I667" i="6"/>
  <c r="I682" i="6"/>
  <c r="I689" i="6"/>
  <c r="I712" i="6"/>
  <c r="I727" i="6"/>
  <c r="I864" i="6"/>
  <c r="I894" i="6"/>
  <c r="L76" i="7"/>
  <c r="L145" i="7"/>
  <c r="L276" i="7"/>
  <c r="L546" i="7"/>
  <c r="L553" i="7"/>
  <c r="L568" i="7"/>
  <c r="AR16" i="4"/>
  <c r="AY22" i="4"/>
  <c r="BD35" i="4"/>
  <c r="BE35" i="4" s="1"/>
  <c r="BA41" i="4"/>
  <c r="I56" i="4"/>
  <c r="J56" i="4" s="1"/>
  <c r="AO52" i="4"/>
  <c r="AA58" i="4"/>
  <c r="AM59" i="4"/>
  <c r="BA58" i="4"/>
  <c r="AO64" i="4"/>
  <c r="AP64" i="4" s="1"/>
  <c r="L70" i="4"/>
  <c r="M70" i="4" s="1"/>
  <c r="BD77" i="4"/>
  <c r="BE77" i="4" s="1"/>
  <c r="X87" i="4"/>
  <c r="AP90" i="4"/>
  <c r="I115" i="6"/>
  <c r="I218" i="6"/>
  <c r="I253" i="6"/>
  <c r="I267" i="6"/>
  <c r="I274" i="6"/>
  <c r="I295" i="6"/>
  <c r="I379" i="6"/>
  <c r="I451" i="6"/>
  <c r="I645" i="6"/>
  <c r="I660" i="6"/>
  <c r="I772" i="6"/>
  <c r="L246" i="7"/>
  <c r="L261" i="7"/>
  <c r="L531" i="7"/>
  <c r="R63" i="4"/>
  <c r="BB63" i="4"/>
  <c r="L71" i="4"/>
  <c r="AF70" i="4"/>
  <c r="AG70" i="4" s="1"/>
  <c r="F76" i="4"/>
  <c r="G76" i="4" s="1"/>
  <c r="BD78" i="4"/>
  <c r="AU84" i="4"/>
  <c r="BA87" i="4"/>
  <c r="I844" i="6"/>
  <c r="AF71" i="4"/>
  <c r="AU71" i="4"/>
  <c r="AV71" i="4" s="1"/>
  <c r="F77" i="4"/>
  <c r="I10" i="6"/>
  <c r="I212" i="6"/>
  <c r="I240" i="6"/>
  <c r="I416" i="6"/>
  <c r="I516" i="6"/>
  <c r="I568" i="6"/>
  <c r="I576" i="6"/>
  <c r="I610" i="6"/>
  <c r="I617" i="6"/>
  <c r="I654" i="6"/>
  <c r="I837" i="6"/>
  <c r="L224" i="7"/>
  <c r="L382" i="7"/>
  <c r="L58" i="4"/>
  <c r="M58" i="4" s="1"/>
  <c r="AO60" i="4"/>
  <c r="AP60" i="4" s="1"/>
  <c r="R64" i="4"/>
  <c r="AI64" i="4"/>
  <c r="AJ64" i="4" s="1"/>
  <c r="AO67" i="4"/>
  <c r="AF72" i="4"/>
  <c r="AU72" i="4"/>
  <c r="AV72" i="4" s="1"/>
  <c r="F78" i="4"/>
  <c r="X91" i="4"/>
  <c r="B90" i="3" s="1"/>
  <c r="AG91" i="4"/>
  <c r="I192" i="6"/>
  <c r="I459" i="6"/>
  <c r="I481" i="6"/>
  <c r="I524" i="6"/>
  <c r="I751" i="6"/>
  <c r="L131" i="7"/>
  <c r="L217" i="7"/>
  <c r="L247" i="7"/>
  <c r="AA62" i="4"/>
  <c r="AB62" i="4" s="1"/>
  <c r="AI65" i="4"/>
  <c r="AU74" i="4"/>
  <c r="F80" i="4"/>
  <c r="G80" i="4" s="1"/>
  <c r="BG76" i="4"/>
  <c r="BH76" i="4" s="1"/>
  <c r="BB81" i="4"/>
  <c r="X92" i="4"/>
  <c r="B91" i="3" s="1"/>
  <c r="I5" i="6"/>
  <c r="I11" i="6"/>
  <c r="I19" i="6"/>
  <c r="I33" i="6"/>
  <c r="I61" i="6"/>
  <c r="I68" i="6"/>
  <c r="I82" i="6"/>
  <c r="I110" i="6"/>
  <c r="I144" i="6"/>
  <c r="I179" i="6"/>
  <c r="I234" i="6"/>
  <c r="I255" i="6"/>
  <c r="I262" i="6"/>
  <c r="I317" i="6"/>
  <c r="I324" i="6"/>
  <c r="I331" i="6"/>
  <c r="I338" i="6"/>
  <c r="I345" i="6"/>
  <c r="I352" i="6"/>
  <c r="I381" i="6"/>
  <c r="I467" i="6"/>
  <c r="I474" i="6"/>
  <c r="I569" i="6"/>
  <c r="I611" i="6"/>
  <c r="I639" i="6"/>
  <c r="I647" i="6"/>
  <c r="I699" i="6"/>
  <c r="I706" i="6"/>
  <c r="I729" i="6"/>
  <c r="I787" i="6"/>
  <c r="I809" i="6"/>
  <c r="I846" i="6"/>
  <c r="L78" i="7"/>
  <c r="L101" i="7"/>
  <c r="L240" i="7"/>
  <c r="L375" i="7"/>
  <c r="L42" i="7"/>
  <c r="L187" i="7"/>
  <c r="L354" i="7"/>
  <c r="L361" i="7"/>
  <c r="L368" i="7"/>
  <c r="L503" i="7"/>
  <c r="L424" i="7"/>
  <c r="L460" i="7"/>
  <c r="L581" i="7"/>
  <c r="L617" i="7"/>
  <c r="L632" i="7"/>
  <c r="L646" i="7"/>
  <c r="L653" i="7"/>
  <c r="L660" i="7"/>
  <c r="L820" i="7"/>
  <c r="L834" i="7"/>
  <c r="L864" i="7"/>
  <c r="L878" i="7"/>
  <c r="L905" i="7"/>
  <c r="S8" i="13"/>
  <c r="S8" i="26"/>
  <c r="L813" i="7"/>
  <c r="L842" i="7"/>
  <c r="L857" i="7"/>
  <c r="L899" i="7"/>
  <c r="S8" i="16"/>
  <c r="S8" i="32"/>
  <c r="S8" i="53"/>
  <c r="S8" i="61"/>
  <c r="S8" i="69"/>
  <c r="L611" i="7"/>
  <c r="L626" i="7"/>
  <c r="L647" i="7"/>
  <c r="L654" i="7"/>
  <c r="L720" i="7"/>
  <c r="L776" i="7"/>
  <c r="L784" i="7"/>
  <c r="L814" i="7"/>
  <c r="L835" i="7"/>
  <c r="L843" i="7"/>
  <c r="L850" i="7"/>
  <c r="L858" i="7"/>
  <c r="L865" i="7"/>
  <c r="S8" i="11"/>
  <c r="S8" i="27"/>
  <c r="S8" i="48"/>
  <c r="S8" i="72"/>
  <c r="S8" i="74"/>
  <c r="L597" i="7"/>
  <c r="S8" i="90"/>
  <c r="I887" i="6"/>
  <c r="I901" i="6"/>
  <c r="L67" i="7"/>
  <c r="L117" i="7"/>
  <c r="L153" i="7"/>
  <c r="L318" i="7"/>
  <c r="L462" i="7"/>
  <c r="L469" i="7"/>
  <c r="L497" i="7"/>
  <c r="L547" i="7"/>
  <c r="L583" i="7"/>
  <c r="L691" i="7"/>
  <c r="L807" i="7"/>
  <c r="L913" i="7"/>
  <c r="S8" i="19"/>
  <c r="S8" i="59"/>
  <c r="S8" i="75"/>
  <c r="I339" i="6"/>
  <c r="I415" i="6"/>
  <c r="I422" i="6"/>
  <c r="I470" i="6"/>
  <c r="I505" i="6"/>
  <c r="I548" i="6"/>
  <c r="I633" i="6"/>
  <c r="I697" i="6"/>
  <c r="I749" i="6"/>
  <c r="I770" i="6"/>
  <c r="I783" i="6"/>
  <c r="I873" i="6"/>
  <c r="L53" i="7"/>
  <c r="L96" i="7"/>
  <c r="L103" i="7"/>
  <c r="L334" i="7"/>
  <c r="L341" i="7"/>
  <c r="L419" i="7"/>
  <c r="L455" i="7"/>
  <c r="L519" i="7"/>
  <c r="L526" i="7"/>
  <c r="L721" i="7"/>
  <c r="L785" i="7"/>
  <c r="L815" i="7"/>
  <c r="I346" i="6"/>
  <c r="I367" i="6"/>
  <c r="I374" i="6"/>
  <c r="I429" i="6"/>
  <c r="I436" i="6"/>
  <c r="I443" i="6"/>
  <c r="I450" i="6"/>
  <c r="I499" i="6"/>
  <c r="I513" i="6"/>
  <c r="I549" i="6"/>
  <c r="I556" i="6"/>
  <c r="I579" i="6"/>
  <c r="I586" i="6"/>
  <c r="I613" i="6"/>
  <c r="I620" i="6"/>
  <c r="I626" i="6"/>
  <c r="I640" i="6"/>
  <c r="I662" i="6"/>
  <c r="I677" i="6"/>
  <c r="I691" i="6"/>
  <c r="I713" i="6"/>
  <c r="I720" i="6"/>
  <c r="I728" i="6"/>
  <c r="I750" i="6"/>
  <c r="I757" i="6"/>
  <c r="I764" i="6"/>
  <c r="I771" i="6"/>
  <c r="I818" i="6"/>
  <c r="I832" i="6"/>
  <c r="I840" i="6"/>
  <c r="I860" i="6"/>
  <c r="I874" i="6"/>
  <c r="L25" i="7"/>
  <c r="L32" i="7"/>
  <c r="L39" i="7"/>
  <c r="L83" i="7"/>
  <c r="L97" i="7"/>
  <c r="L133" i="7"/>
  <c r="L147" i="7"/>
  <c r="L169" i="7"/>
  <c r="L176" i="7"/>
  <c r="L198" i="7"/>
  <c r="L220" i="7"/>
  <c r="L263" i="7"/>
  <c r="L270" i="7"/>
  <c r="L291" i="7"/>
  <c r="L327" i="7"/>
  <c r="L628" i="7"/>
  <c r="L642" i="7"/>
  <c r="L649" i="7"/>
  <c r="L656" i="7"/>
  <c r="L670" i="7"/>
  <c r="L685" i="7"/>
  <c r="L700" i="7"/>
  <c r="L707" i="7"/>
  <c r="L722" i="7"/>
  <c r="L750" i="7"/>
  <c r="L757" i="7"/>
  <c r="L778" i="7"/>
  <c r="L786" i="7"/>
  <c r="L793" i="7"/>
  <c r="L830" i="7"/>
  <c r="L852" i="7"/>
  <c r="L860" i="7"/>
  <c r="L874" i="7"/>
  <c r="L887" i="7"/>
  <c r="S8" i="54"/>
  <c r="L119" i="7"/>
  <c r="L513" i="7"/>
  <c r="L563" i="7"/>
  <c r="L599" i="7"/>
  <c r="L693" i="7"/>
  <c r="L737" i="7"/>
  <c r="I882" i="6"/>
  <c r="L112" i="7"/>
  <c r="L435" i="7"/>
  <c r="L471" i="7"/>
  <c r="L485" i="7"/>
  <c r="L585" i="7"/>
  <c r="L629" i="7"/>
  <c r="L643" i="7"/>
  <c r="L657" i="7"/>
  <c r="L686" i="7"/>
  <c r="L744" i="7"/>
  <c r="S8" i="12"/>
  <c r="I334" i="6"/>
  <c r="I355" i="6"/>
  <c r="I410" i="6"/>
  <c r="I431" i="6"/>
  <c r="I438" i="6"/>
  <c r="I480" i="6"/>
  <c r="I487" i="6"/>
  <c r="I507" i="6"/>
  <c r="I522" i="6"/>
  <c r="I551" i="6"/>
  <c r="I686" i="6"/>
  <c r="I744" i="6"/>
  <c r="I752" i="6"/>
  <c r="I779" i="6"/>
  <c r="I820" i="6"/>
  <c r="L149" i="7"/>
  <c r="L163" i="7"/>
  <c r="L258" i="7"/>
  <c r="L265" i="7"/>
  <c r="L272" i="7"/>
  <c r="L279" i="7"/>
  <c r="L286" i="7"/>
  <c r="L293" i="7"/>
  <c r="L307" i="7"/>
  <c r="L337" i="7"/>
  <c r="L343" i="7"/>
  <c r="L357" i="7"/>
  <c r="L386" i="7"/>
  <c r="L436" i="7"/>
  <c r="L450" i="7"/>
  <c r="L457" i="7"/>
  <c r="L472" i="7"/>
  <c r="L486" i="7"/>
  <c r="L493" i="7"/>
  <c r="L500" i="7"/>
  <c r="L535" i="7"/>
  <c r="L550" i="7"/>
  <c r="L586" i="7"/>
  <c r="L593" i="7"/>
  <c r="L607" i="7"/>
  <c r="L672" i="7"/>
  <c r="L679" i="7"/>
  <c r="L716" i="7"/>
  <c r="L817" i="7"/>
  <c r="S8" i="31"/>
  <c r="S8" i="39"/>
  <c r="S8" i="49"/>
  <c r="S8" i="52"/>
  <c r="S8" i="76"/>
  <c r="L128" i="7"/>
  <c r="L215" i="7"/>
  <c r="L515" i="7"/>
  <c r="L529" i="7"/>
  <c r="L558" i="7"/>
  <c r="L565" i="7"/>
  <c r="L601" i="7"/>
  <c r="L702" i="7"/>
  <c r="L759" i="7"/>
  <c r="L781" i="7"/>
  <c r="L71" i="7"/>
  <c r="L259" i="7"/>
  <c r="L387" i="7"/>
  <c r="L430" i="7"/>
  <c r="L437" i="7"/>
  <c r="L451" i="7"/>
  <c r="L473" i="7"/>
  <c r="L487" i="7"/>
  <c r="L501" i="7"/>
  <c r="L551" i="7"/>
  <c r="L608" i="7"/>
  <c r="L673" i="7"/>
  <c r="L695" i="7"/>
  <c r="L897" i="7"/>
  <c r="S8" i="10"/>
  <c r="S8" i="28"/>
  <c r="S8" i="63"/>
  <c r="I892" i="6"/>
  <c r="I899" i="6"/>
  <c r="L64" i="7"/>
  <c r="L165" i="7"/>
  <c r="L179" i="7"/>
  <c r="L194" i="7"/>
  <c r="L201" i="7"/>
  <c r="L245" i="7"/>
  <c r="L274" i="7"/>
  <c r="L281" i="7"/>
  <c r="L288" i="7"/>
  <c r="L302" i="7"/>
  <c r="L309" i="7"/>
  <c r="L316" i="7"/>
  <c r="L323" i="7"/>
  <c r="L345" i="7"/>
  <c r="L359" i="7"/>
  <c r="L373" i="7"/>
  <c r="L423" i="7"/>
  <c r="L452" i="7"/>
  <c r="L467" i="7"/>
  <c r="L474" i="7"/>
  <c r="L480" i="7"/>
  <c r="L502" i="7"/>
  <c r="L537" i="7"/>
  <c r="L588" i="7"/>
  <c r="L595" i="7"/>
  <c r="L631" i="7"/>
  <c r="L638" i="7"/>
  <c r="L674" i="7"/>
  <c r="L681" i="7"/>
  <c r="L696" i="7"/>
  <c r="L841" i="7"/>
  <c r="L898" i="7"/>
  <c r="S8" i="21"/>
  <c r="S8" i="29"/>
  <c r="S8" i="37"/>
  <c r="S8" i="44"/>
  <c r="S8" i="82"/>
  <c r="S8" i="108"/>
  <c r="L705" i="7"/>
  <c r="L712" i="7"/>
  <c r="L719" i="7"/>
  <c r="L727" i="7"/>
  <c r="L783" i="7"/>
  <c r="L798" i="7"/>
  <c r="L847" i="7"/>
  <c r="L862" i="7"/>
  <c r="L890" i="7"/>
  <c r="L915" i="7"/>
  <c r="S8" i="35"/>
  <c r="S8" i="41"/>
  <c r="S8" i="46"/>
  <c r="S8" i="80"/>
  <c r="S8" i="93"/>
  <c r="AT51" i="1" a="1"/>
  <c r="AT51" i="1" s="1"/>
  <c r="AU51" i="1" s="1"/>
  <c r="AB9" i="1" a="1"/>
  <c r="AB9" i="1" s="1"/>
  <c r="AC9" i="1" s="1"/>
  <c r="S8" i="15"/>
  <c r="S8" i="51"/>
  <c r="S8" i="96"/>
  <c r="S8" i="109"/>
  <c r="S8" i="57"/>
  <c r="S8" i="62"/>
  <c r="S8" i="70"/>
  <c r="S8" i="91"/>
  <c r="S8" i="104"/>
  <c r="S8" i="106"/>
  <c r="S8" i="112"/>
  <c r="S8" i="67"/>
  <c r="S8" i="73"/>
  <c r="S8" i="78"/>
  <c r="S8" i="86"/>
  <c r="S8" i="107"/>
  <c r="S8" i="55"/>
  <c r="S8" i="65"/>
  <c r="S8" i="89"/>
  <c r="S8" i="102"/>
  <c r="S8" i="81"/>
  <c r="S8" i="84"/>
  <c r="S8" i="99"/>
  <c r="S8" i="110"/>
  <c r="S8" i="71"/>
  <c r="S8" i="105"/>
  <c r="S8" i="66"/>
  <c r="S8" i="97"/>
  <c r="S8" i="100"/>
  <c r="S8" i="79"/>
  <c r="S8" i="87"/>
  <c r="S8" i="95"/>
  <c r="I520" i="6"/>
  <c r="I534" i="6"/>
  <c r="I584" i="6"/>
  <c r="I604" i="6"/>
  <c r="I653" i="6"/>
  <c r="I674" i="6"/>
  <c r="I681" i="6"/>
  <c r="I760" i="6"/>
  <c r="I786" i="6"/>
  <c r="I793" i="6"/>
  <c r="I800" i="6"/>
  <c r="I814" i="6"/>
  <c r="I842" i="6"/>
  <c r="I883" i="6"/>
  <c r="I890" i="6"/>
  <c r="I897" i="6"/>
  <c r="L34" i="7"/>
  <c r="L55" i="7"/>
  <c r="L62" i="7"/>
  <c r="L70" i="7"/>
  <c r="L99" i="7"/>
  <c r="L113" i="7"/>
  <c r="L170" i="7"/>
  <c r="L177" i="7"/>
  <c r="L184" i="7"/>
  <c r="L191" i="7"/>
  <c r="L206" i="7"/>
  <c r="L256" i="7"/>
  <c r="L384" i="7"/>
  <c r="L391" i="7"/>
  <c r="L398" i="7"/>
  <c r="L512" i="7"/>
  <c r="L569" i="7"/>
  <c r="L576" i="7"/>
  <c r="L640" i="7"/>
  <c r="L697" i="7"/>
  <c r="L726" i="7"/>
  <c r="L740" i="7"/>
  <c r="L753" i="7"/>
  <c r="L767" i="7"/>
  <c r="L797" i="7"/>
  <c r="L804" i="7"/>
  <c r="L818" i="7"/>
  <c r="L861" i="7"/>
  <c r="L875" i="7"/>
  <c r="L881" i="7"/>
  <c r="S8" i="22"/>
  <c r="S8" i="43"/>
  <c r="S8" i="58"/>
  <c r="S8" i="103"/>
  <c r="L620" i="7"/>
  <c r="L627" i="7"/>
  <c r="L734" i="7"/>
  <c r="L747" i="7"/>
  <c r="L790" i="7"/>
  <c r="L854" i="7"/>
  <c r="L882" i="7"/>
  <c r="L921" i="7"/>
  <c r="S8" i="9"/>
  <c r="S8" i="17"/>
  <c r="S8" i="30"/>
  <c r="S8" i="64"/>
  <c r="S8" i="77"/>
  <c r="S8" i="98"/>
  <c r="S8" i="111"/>
  <c r="AX81" i="1"/>
  <c r="Q75" i="1"/>
  <c r="Z57" i="1"/>
  <c r="T45" i="1"/>
  <c r="F40" i="1"/>
  <c r="G40" i="1" s="1"/>
  <c r="G66" i="1"/>
  <c r="I12" i="1"/>
  <c r="J12" i="1" s="1"/>
  <c r="I14" i="1"/>
  <c r="J14" i="1" s="1"/>
  <c r="L57" i="1"/>
  <c r="M57" i="1" s="1"/>
  <c r="L79" i="1"/>
  <c r="M79" i="1" s="1"/>
  <c r="L41" i="1"/>
  <c r="M41" i="1" s="1"/>
  <c r="L80" i="1"/>
  <c r="M80" i="1" s="1"/>
  <c r="I33" i="1"/>
  <c r="I69" i="1"/>
  <c r="J69" i="1" s="1"/>
  <c r="I66" i="1"/>
  <c r="J66" i="1" s="1"/>
  <c r="I68" i="1"/>
  <c r="J68" i="1" s="1"/>
  <c r="AR15" i="1"/>
  <c r="BD3" i="1"/>
  <c r="AI11" i="1"/>
  <c r="T11" i="1"/>
  <c r="BG11" i="1"/>
  <c r="BD11" i="1"/>
  <c r="BA11" i="1"/>
  <c r="W11" i="1"/>
  <c r="AX11" i="1"/>
  <c r="AF11" i="1"/>
  <c r="AR11" i="1"/>
  <c r="AO11" i="1"/>
  <c r="I4" i="1"/>
  <c r="J4" i="1" s="1"/>
  <c r="I3" i="1"/>
  <c r="J3" i="1" s="1"/>
  <c r="AX65" i="1"/>
  <c r="AU65" i="1"/>
  <c r="AL65" i="1"/>
  <c r="AR65" i="1"/>
  <c r="W65" i="1"/>
  <c r="AI65" i="1"/>
  <c r="T65" i="1"/>
  <c r="BA65" i="1"/>
  <c r="AC65" i="1"/>
  <c r="BD51" i="1"/>
  <c r="BA51" i="1"/>
  <c r="W51" i="1"/>
  <c r="AX51" i="1"/>
  <c r="AF51" i="1"/>
  <c r="AR51" i="1"/>
  <c r="AO51" i="1"/>
  <c r="AC51" i="1"/>
  <c r="AL51" i="1"/>
  <c r="L62" i="1"/>
  <c r="M62" i="1" s="1"/>
  <c r="Q34" i="1"/>
  <c r="W34" i="1"/>
  <c r="AF34" i="1"/>
  <c r="BD34" i="1"/>
  <c r="BA34" i="1"/>
  <c r="Z34" i="1"/>
  <c r="AX34" i="1"/>
  <c r="AU34" i="1"/>
  <c r="AO34" i="1"/>
  <c r="T34" i="1"/>
  <c r="AC34" i="1"/>
  <c r="L22" i="1"/>
  <c r="M22" i="1" s="1"/>
  <c r="Q50" i="1"/>
  <c r="AL50" i="1"/>
  <c r="W50" i="1"/>
  <c r="BA50" i="1"/>
  <c r="Z50" i="1"/>
  <c r="AU50" i="1"/>
  <c r="AI50" i="1"/>
  <c r="AR50" i="1"/>
  <c r="AO50" i="1"/>
  <c r="T50" i="1"/>
  <c r="AC50" i="1"/>
  <c r="T27" i="1"/>
  <c r="AC27" i="1"/>
  <c r="BA27" i="1"/>
  <c r="AX27" i="1"/>
  <c r="AU27" i="1"/>
  <c r="Z27" i="1"/>
  <c r="J35" i="1"/>
  <c r="I56" i="1"/>
  <c r="J56" i="1" s="1"/>
  <c r="I55" i="1"/>
  <c r="J55" i="1" s="1"/>
  <c r="M72" i="1"/>
  <c r="AU72" i="1"/>
  <c r="AR72" i="1"/>
  <c r="Z72" i="1"/>
  <c r="AL72" i="1"/>
  <c r="BD72" i="1"/>
  <c r="BA72" i="1"/>
  <c r="AX72" i="1"/>
  <c r="T14" i="1"/>
  <c r="BG14" i="1"/>
  <c r="BD14" i="1"/>
  <c r="AX14" i="1"/>
  <c r="W14" i="1"/>
  <c r="AR14" i="1"/>
  <c r="AO14" i="1"/>
  <c r="AF14" i="1"/>
  <c r="Z14" i="1"/>
  <c r="AI14" i="1"/>
  <c r="Q7" i="1"/>
  <c r="Z7" i="1"/>
  <c r="BD7" i="1"/>
  <c r="AX7" i="1"/>
  <c r="AU7" i="1"/>
  <c r="AR7" i="1"/>
  <c r="AO7" i="1"/>
  <c r="AC7" i="1"/>
  <c r="AL7" i="1"/>
  <c r="W7" i="1"/>
  <c r="AF7" i="1"/>
  <c r="AU17" i="1"/>
  <c r="AL17" i="1"/>
  <c r="AR17" i="1"/>
  <c r="W17" i="1"/>
  <c r="Z17" i="1"/>
  <c r="T17" i="1"/>
  <c r="BA17" i="1"/>
  <c r="AC17" i="1"/>
  <c r="AC31" i="1"/>
  <c r="W31" i="1"/>
  <c r="Z31" i="1"/>
  <c r="BA31" i="1"/>
  <c r="AX31" i="1"/>
  <c r="T31" i="1"/>
  <c r="I44" i="1"/>
  <c r="J44" i="1" s="1"/>
  <c r="I39" i="1"/>
  <c r="J39" i="1" s="1"/>
  <c r="AF22" i="1"/>
  <c r="Z22" i="1"/>
  <c r="T22" i="1"/>
  <c r="BD22" i="1"/>
  <c r="BA22" i="1"/>
  <c r="AL22" i="1"/>
  <c r="AX22" i="1"/>
  <c r="AU22" i="1"/>
  <c r="W22" i="1"/>
  <c r="AR22" i="1"/>
  <c r="Q67" i="1"/>
  <c r="BA67" i="1"/>
  <c r="W67" i="1"/>
  <c r="AX67" i="1"/>
  <c r="AU67" i="1"/>
  <c r="AR67" i="1"/>
  <c r="T67" i="1"/>
  <c r="AC67" i="1"/>
  <c r="BG67" i="1"/>
  <c r="AL67" i="1"/>
  <c r="AC16" i="1"/>
  <c r="AL16" i="1"/>
  <c r="BG16" i="1"/>
  <c r="W16" i="1"/>
  <c r="AX16" i="1"/>
  <c r="AU16" i="1"/>
  <c r="AR16" i="1"/>
  <c r="Z16" i="1"/>
  <c r="AI16" i="1"/>
  <c r="T16" i="1"/>
  <c r="AU33" i="1"/>
  <c r="AO33" i="1"/>
  <c r="W33" i="1"/>
  <c r="AF33" i="1"/>
  <c r="Z33" i="1"/>
  <c r="T33" i="1"/>
  <c r="BD33" i="1"/>
  <c r="BA33" i="1"/>
  <c r="AC33" i="1"/>
  <c r="BA19" i="1"/>
  <c r="W19" i="1"/>
  <c r="AX19" i="1"/>
  <c r="AU19" i="1"/>
  <c r="AR19" i="1"/>
  <c r="Z19" i="1"/>
  <c r="T19" i="1"/>
  <c r="AC19" i="1"/>
  <c r="AL19" i="1"/>
  <c r="T13" i="1"/>
  <c r="W13" i="1"/>
  <c r="BG13" i="1"/>
  <c r="BD13" i="1"/>
  <c r="BA13" i="1"/>
  <c r="AX13" i="1"/>
  <c r="Z13" i="1"/>
  <c r="AR13" i="1"/>
  <c r="AO13" i="1"/>
  <c r="AI13" i="1"/>
  <c r="L26" i="1"/>
  <c r="M26" i="1" s="1"/>
  <c r="I41" i="1"/>
  <c r="J41" i="1" s="1"/>
  <c r="AU24" i="1"/>
  <c r="AR24" i="1"/>
  <c r="Z24" i="1"/>
  <c r="T24" i="1"/>
  <c r="AL24" i="1"/>
  <c r="W24" i="1"/>
  <c r="BD24" i="1"/>
  <c r="AF24" i="1"/>
  <c r="AX24" i="1"/>
  <c r="M54" i="1"/>
  <c r="AO54" i="1"/>
  <c r="AF54" i="1"/>
  <c r="Z54" i="1"/>
  <c r="T54" i="1"/>
  <c r="BD54" i="1"/>
  <c r="BA54" i="1"/>
  <c r="AL54" i="1"/>
  <c r="AX54" i="1"/>
  <c r="AU54" i="1"/>
  <c r="W54" i="1"/>
  <c r="AR54" i="1"/>
  <c r="Q5" i="1"/>
  <c r="AF5" i="1"/>
  <c r="BD5" i="1"/>
  <c r="AX5" i="1"/>
  <c r="AU5" i="1"/>
  <c r="Z5" i="1"/>
  <c r="AR5" i="1"/>
  <c r="AO5" i="1"/>
  <c r="AC5" i="1"/>
  <c r="AL5" i="1"/>
  <c r="W5" i="1"/>
  <c r="L61" i="1"/>
  <c r="M61" i="1" s="1"/>
  <c r="L60" i="1"/>
  <c r="M60" i="1" s="1"/>
  <c r="L58" i="1"/>
  <c r="M58" i="1" s="1"/>
  <c r="AU8" i="1"/>
  <c r="AR8" i="1"/>
  <c r="AO8" i="1"/>
  <c r="Z8" i="1"/>
  <c r="T8" i="1"/>
  <c r="AC8" i="1"/>
  <c r="AL8" i="1"/>
  <c r="BG8" i="1"/>
  <c r="W8" i="1"/>
  <c r="BD8" i="1"/>
  <c r="AF8" i="1"/>
  <c r="AX8" i="1"/>
  <c r="F50" i="1"/>
  <c r="G50" i="1" s="1"/>
  <c r="F48" i="1"/>
  <c r="G48" i="1" s="1"/>
  <c r="F44" i="1"/>
  <c r="G44" i="1" s="1"/>
  <c r="F39" i="1"/>
  <c r="G39" i="1" s="1"/>
  <c r="F42" i="1"/>
  <c r="G42" i="1" s="1"/>
  <c r="W4" i="1"/>
  <c r="AF4" i="1"/>
  <c r="Z4" i="1"/>
  <c r="BG4" i="1"/>
  <c r="BD4" i="1"/>
  <c r="AX4" i="1"/>
  <c r="AU4" i="1"/>
  <c r="AC4" i="1"/>
  <c r="AO4" i="1"/>
  <c r="AL4" i="1"/>
  <c r="Q25" i="1"/>
  <c r="Z25" i="1"/>
  <c r="T25" i="1"/>
  <c r="BD25" i="1"/>
  <c r="BA25" i="1"/>
  <c r="AX25" i="1"/>
  <c r="AU25" i="1"/>
  <c r="AL25" i="1"/>
  <c r="AR25" i="1"/>
  <c r="W25" i="1"/>
  <c r="AF25" i="1"/>
  <c r="F3" i="1"/>
  <c r="G3" i="1" s="1"/>
  <c r="L12" i="1"/>
  <c r="M12" i="1" s="1"/>
  <c r="L14" i="1"/>
  <c r="M14" i="1" s="1"/>
  <c r="L13" i="1"/>
  <c r="M13" i="1" s="1"/>
  <c r="L11" i="1"/>
  <c r="M11" i="1" s="1"/>
  <c r="L9" i="1"/>
  <c r="M9" i="1" s="1"/>
  <c r="T29" i="1"/>
  <c r="AC29" i="1"/>
  <c r="BA29" i="1"/>
  <c r="AX29" i="1"/>
  <c r="AU29" i="1"/>
  <c r="Z29" i="1"/>
  <c r="AO29" i="1"/>
  <c r="AI29" i="1"/>
  <c r="L50" i="1"/>
  <c r="M50" i="1" s="1"/>
  <c r="L49" i="1"/>
  <c r="M49" i="1" s="1"/>
  <c r="L47" i="1"/>
  <c r="M47" i="1" s="1"/>
  <c r="L45" i="1"/>
  <c r="Z70" i="1"/>
  <c r="T70" i="1"/>
  <c r="BD70" i="1"/>
  <c r="BA70" i="1"/>
  <c r="AL70" i="1"/>
  <c r="AX70" i="1"/>
  <c r="AU70" i="1"/>
  <c r="W70" i="1"/>
  <c r="AR70" i="1"/>
  <c r="BG12" i="1"/>
  <c r="AI12" i="1"/>
  <c r="BD12" i="1"/>
  <c r="BA12" i="1"/>
  <c r="T12" i="1"/>
  <c r="AX12" i="1"/>
  <c r="AR12" i="1"/>
  <c r="AO12" i="1"/>
  <c r="W12" i="1"/>
  <c r="Z12" i="1"/>
  <c r="Q6" i="1"/>
  <c r="AO6" i="1"/>
  <c r="AF6" i="1"/>
  <c r="Z6" i="1"/>
  <c r="T6" i="1"/>
  <c r="BG6" i="1"/>
  <c r="AC6" i="1"/>
  <c r="BD6" i="1"/>
  <c r="AL6" i="1"/>
  <c r="AX6" i="1"/>
  <c r="AU6" i="1"/>
  <c r="W6" i="1"/>
  <c r="AR6" i="1"/>
  <c r="BA10" i="1"/>
  <c r="Z10" i="1"/>
  <c r="AX10" i="1"/>
  <c r="AU10" i="1"/>
  <c r="AI10" i="1"/>
  <c r="AR10" i="1"/>
  <c r="AO10" i="1"/>
  <c r="T10" i="1"/>
  <c r="W10" i="1"/>
  <c r="AF10" i="1"/>
  <c r="BG10" i="1"/>
  <c r="BD10" i="1"/>
  <c r="T30" i="1"/>
  <c r="AC30" i="1"/>
  <c r="BA30" i="1"/>
  <c r="AX30" i="1"/>
  <c r="W30" i="1"/>
  <c r="Z30" i="1"/>
  <c r="F41" i="1"/>
  <c r="G41" i="1" s="1"/>
  <c r="L46" i="1"/>
  <c r="M46" i="1" s="1"/>
  <c r="T15" i="1"/>
  <c r="T47" i="1"/>
  <c r="T63" i="1"/>
  <c r="T79" i="1"/>
  <c r="W21" i="1"/>
  <c r="W37" i="1"/>
  <c r="W53" i="1"/>
  <c r="W69" i="1"/>
  <c r="W85" i="1"/>
  <c r="Z43" i="1"/>
  <c r="Z59" i="1"/>
  <c r="Z75" i="1"/>
  <c r="Z91" i="1"/>
  <c r="AC49" i="1"/>
  <c r="AC81" i="1"/>
  <c r="AF23" i="1"/>
  <c r="AF39" i="1"/>
  <c r="AF55" i="1"/>
  <c r="AF71" i="1"/>
  <c r="AF87" i="1"/>
  <c r="AI45" i="1"/>
  <c r="AI61" i="1"/>
  <c r="AL3" i="1"/>
  <c r="AU15" i="1"/>
  <c r="BD26" i="1"/>
  <c r="AX40" i="1"/>
  <c r="BD42" i="1"/>
  <c r="AO45" i="1"/>
  <c r="AU47" i="1"/>
  <c r="BA49" i="1"/>
  <c r="AX56" i="1"/>
  <c r="BD58" i="1"/>
  <c r="AO61" i="1"/>
  <c r="AU63" i="1"/>
  <c r="BD74" i="1"/>
  <c r="AO77" i="1"/>
  <c r="BA81" i="1"/>
  <c r="AX88" i="1"/>
  <c r="BD90" i="1"/>
  <c r="T32" i="1"/>
  <c r="T48" i="1"/>
  <c r="T64" i="1"/>
  <c r="T80" i="1"/>
  <c r="W38" i="1"/>
  <c r="W86" i="1"/>
  <c r="Z28" i="1"/>
  <c r="Z44" i="1"/>
  <c r="Z60" i="1"/>
  <c r="Z76" i="1"/>
  <c r="Z92" i="1"/>
  <c r="AC18" i="1"/>
  <c r="AC66" i="1"/>
  <c r="AC82" i="1"/>
  <c r="AF40" i="1"/>
  <c r="AF56" i="1"/>
  <c r="AF88" i="1"/>
  <c r="AI46" i="1"/>
  <c r="AI62" i="1"/>
  <c r="AL20" i="1"/>
  <c r="AL52" i="1"/>
  <c r="AL68" i="1"/>
  <c r="AX15" i="1"/>
  <c r="AO36" i="1"/>
  <c r="AU38" i="1"/>
  <c r="BA40" i="1"/>
  <c r="BG42" i="1"/>
  <c r="AR45" i="1"/>
  <c r="AO52" i="1"/>
  <c r="BA56" i="1"/>
  <c r="BG58" i="1"/>
  <c r="AR61" i="1"/>
  <c r="AX63" i="1"/>
  <c r="AX79" i="1"/>
  <c r="BD81" i="1"/>
  <c r="AO84" i="1"/>
  <c r="AU86" i="1"/>
  <c r="BA88" i="1"/>
  <c r="T49" i="1"/>
  <c r="W23" i="1"/>
  <c r="W55" i="1"/>
  <c r="W71" i="1"/>
  <c r="Z45" i="1"/>
  <c r="Z61" i="1"/>
  <c r="Z77" i="1"/>
  <c r="AC3" i="1"/>
  <c r="AC35" i="1"/>
  <c r="AC83" i="1"/>
  <c r="AF41" i="1"/>
  <c r="AF57" i="1"/>
  <c r="AF89" i="1"/>
  <c r="AI15" i="1"/>
  <c r="AI47" i="1"/>
  <c r="AI63" i="1"/>
  <c r="AL21" i="1"/>
  <c r="AL53" i="1"/>
  <c r="AL69" i="1"/>
  <c r="BA15" i="1"/>
  <c r="AR20" i="1"/>
  <c r="AX38" i="1"/>
  <c r="BD40" i="1"/>
  <c r="AU45" i="1"/>
  <c r="BA47" i="1"/>
  <c r="AR52" i="1"/>
  <c r="BD56" i="1"/>
  <c r="AO59" i="1"/>
  <c r="AU61" i="1"/>
  <c r="BA63" i="1"/>
  <c r="AR68" i="1"/>
  <c r="AO75" i="1"/>
  <c r="AU77" i="1"/>
  <c r="BA79" i="1"/>
  <c r="BD88" i="1"/>
  <c r="T18" i="1"/>
  <c r="T66" i="1"/>
  <c r="W56" i="1"/>
  <c r="Z46" i="1"/>
  <c r="Z62" i="1"/>
  <c r="Z78" i="1"/>
  <c r="AC20" i="1"/>
  <c r="AC36" i="1"/>
  <c r="AC52" i="1"/>
  <c r="AC68" i="1"/>
  <c r="AC84" i="1"/>
  <c r="AF26" i="1"/>
  <c r="AF42" i="1"/>
  <c r="AF58" i="1"/>
  <c r="AF90" i="1"/>
  <c r="AI48" i="1"/>
  <c r="AI64" i="1"/>
  <c r="AU20" i="1"/>
  <c r="AU36" i="1"/>
  <c r="BA38" i="1"/>
  <c r="AR43" i="1"/>
  <c r="BD47" i="1"/>
  <c r="AU52" i="1"/>
  <c r="BG56" i="1"/>
  <c r="AR59" i="1"/>
  <c r="AX61" i="1"/>
  <c r="AU68" i="1"/>
  <c r="AX77" i="1"/>
  <c r="AO82" i="1"/>
  <c r="AU84" i="1"/>
  <c r="BA86" i="1"/>
  <c r="AR91" i="1"/>
  <c r="I83" i="1"/>
  <c r="J83" i="1" s="1"/>
  <c r="T3" i="1"/>
  <c r="T35" i="1"/>
  <c r="W9" i="1"/>
  <c r="W57" i="1"/>
  <c r="W73" i="1"/>
  <c r="Z15" i="1"/>
  <c r="Z47" i="1"/>
  <c r="Z63" i="1"/>
  <c r="Z79" i="1"/>
  <c r="AC21" i="1"/>
  <c r="AC37" i="1"/>
  <c r="AC53" i="1"/>
  <c r="AC85" i="1"/>
  <c r="AF43" i="1"/>
  <c r="AF59" i="1"/>
  <c r="AF91" i="1"/>
  <c r="AI49" i="1"/>
  <c r="AL23" i="1"/>
  <c r="AL55" i="1"/>
  <c r="AL71" i="1"/>
  <c r="AL87" i="1"/>
  <c r="AO9" i="1"/>
  <c r="BG15" i="1"/>
  <c r="AR18" i="1"/>
  <c r="AX20" i="1"/>
  <c r="AX36" i="1"/>
  <c r="BD38" i="1"/>
  <c r="BA45" i="1"/>
  <c r="AX52" i="1"/>
  <c r="AO57" i="1"/>
  <c r="AU59" i="1"/>
  <c r="BG63" i="1"/>
  <c r="AR66" i="1"/>
  <c r="AX68" i="1"/>
  <c r="AU75" i="1"/>
  <c r="BA77" i="1"/>
  <c r="BG79" i="1"/>
  <c r="AX84" i="1"/>
  <c r="BD86" i="1"/>
  <c r="T20" i="1"/>
  <c r="T36" i="1"/>
  <c r="T52" i="1"/>
  <c r="T68" i="1"/>
  <c r="W26" i="1"/>
  <c r="W58" i="1"/>
  <c r="W74" i="1"/>
  <c r="Z32" i="1"/>
  <c r="Z48" i="1"/>
  <c r="Z80" i="1"/>
  <c r="AC38" i="1"/>
  <c r="AC86" i="1"/>
  <c r="AF44" i="1"/>
  <c r="AF60" i="1"/>
  <c r="AF92" i="1"/>
  <c r="AI18" i="1"/>
  <c r="AI66" i="1"/>
  <c r="AL56" i="1"/>
  <c r="AL88" i="1"/>
  <c r="AR9" i="1"/>
  <c r="AU18" i="1"/>
  <c r="BA20" i="1"/>
  <c r="BA36" i="1"/>
  <c r="AR41" i="1"/>
  <c r="AX43" i="1"/>
  <c r="BD45" i="1"/>
  <c r="AO48" i="1"/>
  <c r="BA52" i="1"/>
  <c r="AR57" i="1"/>
  <c r="AX59" i="1"/>
  <c r="BD61" i="1"/>
  <c r="AU66" i="1"/>
  <c r="BA68" i="1"/>
  <c r="AR73" i="1"/>
  <c r="AX75" i="1"/>
  <c r="AU82" i="1"/>
  <c r="BA84" i="1"/>
  <c r="AR89" i="1"/>
  <c r="AX91" i="1"/>
  <c r="T21" i="1"/>
  <c r="T37" i="1"/>
  <c r="T53" i="1"/>
  <c r="T69" i="1"/>
  <c r="W59" i="1"/>
  <c r="W75" i="1"/>
  <c r="Z49" i="1"/>
  <c r="Z81" i="1"/>
  <c r="AC39" i="1"/>
  <c r="AC55" i="1"/>
  <c r="AF61" i="1"/>
  <c r="AL73" i="1"/>
  <c r="AL89" i="1"/>
  <c r="AU9" i="1"/>
  <c r="AX18" i="1"/>
  <c r="BD36" i="1"/>
  <c r="BA43" i="1"/>
  <c r="BG45" i="1"/>
  <c r="AR48" i="1"/>
  <c r="BD52" i="1"/>
  <c r="AO55" i="1"/>
  <c r="AU57" i="1"/>
  <c r="BG61" i="1"/>
  <c r="AR64" i="1"/>
  <c r="AX66" i="1"/>
  <c r="AU73" i="1"/>
  <c r="BA75" i="1"/>
  <c r="BG77" i="1"/>
  <c r="AX82" i="1"/>
  <c r="BD84" i="1"/>
  <c r="BA91" i="1"/>
  <c r="F69" i="1"/>
  <c r="G69" i="1" s="1"/>
  <c r="F77" i="1"/>
  <c r="G77" i="1" s="1"/>
  <c r="T38" i="1"/>
  <c r="W28" i="1"/>
  <c r="W60" i="1"/>
  <c r="W76" i="1"/>
  <c r="Z18" i="1"/>
  <c r="Z82" i="1"/>
  <c r="AC40" i="1"/>
  <c r="AC88" i="1"/>
  <c r="AF46" i="1"/>
  <c r="AF62" i="1"/>
  <c r="AI20" i="1"/>
  <c r="AI68" i="1"/>
  <c r="AL26" i="1"/>
  <c r="AL74" i="1"/>
  <c r="AL90" i="1"/>
  <c r="AX9" i="1"/>
  <c r="BA18" i="1"/>
  <c r="BG20" i="1"/>
  <c r="AR23" i="1"/>
  <c r="AU32" i="1"/>
  <c r="AR39" i="1"/>
  <c r="AX41" i="1"/>
  <c r="BD43" i="1"/>
  <c r="AO46" i="1"/>
  <c r="AU48" i="1"/>
  <c r="AR55" i="1"/>
  <c r="AX57" i="1"/>
  <c r="BD59" i="1"/>
  <c r="AO62" i="1"/>
  <c r="AU64" i="1"/>
  <c r="BA66" i="1"/>
  <c r="BG68" i="1"/>
  <c r="AR71" i="1"/>
  <c r="AX73" i="1"/>
  <c r="AU80" i="1"/>
  <c r="BA82" i="1"/>
  <c r="AR87" i="1"/>
  <c r="AX89" i="1"/>
  <c r="BD91" i="1"/>
  <c r="L44" i="1"/>
  <c r="M44" i="1" s="1"/>
  <c r="T23" i="1"/>
  <c r="T39" i="1"/>
  <c r="T55" i="1"/>
  <c r="T71" i="1"/>
  <c r="T87" i="1"/>
  <c r="W45" i="1"/>
  <c r="W61" i="1"/>
  <c r="W77" i="1"/>
  <c r="Z3" i="1"/>
  <c r="Z35" i="1"/>
  <c r="Z83" i="1"/>
  <c r="AC41" i="1"/>
  <c r="AL75" i="1"/>
  <c r="AL91" i="1"/>
  <c r="BA9" i="1"/>
  <c r="AU23" i="1"/>
  <c r="AX32" i="1"/>
  <c r="AO37" i="1"/>
  <c r="AR46" i="1"/>
  <c r="AO53" i="1"/>
  <c r="AU55" i="1"/>
  <c r="BG59" i="1"/>
  <c r="AX64" i="1"/>
  <c r="AU71" i="1"/>
  <c r="BA73" i="1"/>
  <c r="BG75" i="1"/>
  <c r="AX80" i="1"/>
  <c r="BD82" i="1"/>
  <c r="AO85" i="1"/>
  <c r="BA89" i="1"/>
  <c r="BG91" i="1"/>
  <c r="F71" i="1"/>
  <c r="G71" i="1" s="1"/>
  <c r="T40" i="1"/>
  <c r="T56" i="1"/>
  <c r="T88" i="1"/>
  <c r="W46" i="1"/>
  <c r="W62" i="1"/>
  <c r="W78" i="1"/>
  <c r="Z20" i="1"/>
  <c r="Z36" i="1"/>
  <c r="Z52" i="1"/>
  <c r="Z68" i="1"/>
  <c r="Z84" i="1"/>
  <c r="AC26" i="1"/>
  <c r="AC42" i="1"/>
  <c r="AC58" i="1"/>
  <c r="AL76" i="1"/>
  <c r="AL92" i="1"/>
  <c r="BD9" i="1"/>
  <c r="BG18" i="1"/>
  <c r="AR21" i="1"/>
  <c r="AX23" i="1"/>
  <c r="AO28" i="1"/>
  <c r="BA32" i="1"/>
  <c r="AR37" i="1"/>
  <c r="AX39" i="1"/>
  <c r="BD41" i="1"/>
  <c r="AU46" i="1"/>
  <c r="BA48" i="1"/>
  <c r="AR53" i="1"/>
  <c r="AX55" i="1"/>
  <c r="BD57" i="1"/>
  <c r="AO60" i="1"/>
  <c r="AU62" i="1"/>
  <c r="BA64" i="1"/>
  <c r="BG66" i="1"/>
  <c r="AR69" i="1"/>
  <c r="AX71" i="1"/>
  <c r="BD73" i="1"/>
  <c r="AO76" i="1"/>
  <c r="AU78" i="1"/>
  <c r="BA80" i="1"/>
  <c r="AX87" i="1"/>
  <c r="BD89" i="1"/>
  <c r="F73" i="1"/>
  <c r="G73" i="1" s="1"/>
  <c r="T9" i="1"/>
  <c r="T41" i="1"/>
  <c r="T57" i="1"/>
  <c r="T73" i="1"/>
  <c r="T89" i="1"/>
  <c r="W15" i="1"/>
  <c r="W47" i="1"/>
  <c r="W63" i="1"/>
  <c r="W79" i="1"/>
  <c r="Z21" i="1"/>
  <c r="Z37" i="1"/>
  <c r="Z53" i="1"/>
  <c r="Z69" i="1"/>
  <c r="Z85" i="1"/>
  <c r="AC75" i="1"/>
  <c r="AF81" i="1"/>
  <c r="AI39" i="1"/>
  <c r="AI87" i="1"/>
  <c r="AL45" i="1"/>
  <c r="AL77" i="1"/>
  <c r="AO3" i="1"/>
  <c r="BG9" i="1"/>
  <c r="AU21" i="1"/>
  <c r="BA23" i="1"/>
  <c r="BD32" i="1"/>
  <c r="AO35" i="1"/>
  <c r="AU37" i="1"/>
  <c r="AR44" i="1"/>
  <c r="AU53" i="1"/>
  <c r="BA55" i="1"/>
  <c r="BG57" i="1"/>
  <c r="AR60" i="1"/>
  <c r="AX62" i="1"/>
  <c r="AU69" i="1"/>
  <c r="BA71" i="1"/>
  <c r="AX78" i="1"/>
  <c r="BD80" i="1"/>
  <c r="AO83" i="1"/>
  <c r="AU85" i="1"/>
  <c r="BA87" i="1"/>
  <c r="AR92" i="1"/>
  <c r="M45" i="1"/>
  <c r="L27" i="1"/>
  <c r="M27" i="1" s="1"/>
  <c r="G62" i="1"/>
  <c r="F63" i="1"/>
  <c r="G63" i="1" s="1"/>
  <c r="T26" i="1"/>
  <c r="T42" i="1"/>
  <c r="T58" i="1"/>
  <c r="T74" i="1"/>
  <c r="T90" i="1"/>
  <c r="W32" i="1"/>
  <c r="W48" i="1"/>
  <c r="W64" i="1"/>
  <c r="W80" i="1"/>
  <c r="Z38" i="1"/>
  <c r="Z86" i="1"/>
  <c r="AC28" i="1"/>
  <c r="AC44" i="1"/>
  <c r="AC76" i="1"/>
  <c r="AF82" i="1"/>
  <c r="AI40" i="1"/>
  <c r="AI88" i="1"/>
  <c r="AL46" i="1"/>
  <c r="AL78" i="1"/>
  <c r="AR3" i="1"/>
  <c r="AX21" i="1"/>
  <c r="BD23" i="1"/>
  <c r="AU28" i="1"/>
  <c r="BG32" i="1"/>
  <c r="AR35" i="1"/>
  <c r="AX37" i="1"/>
  <c r="BD39" i="1"/>
  <c r="BA46" i="1"/>
  <c r="AX53" i="1"/>
  <c r="BD55" i="1"/>
  <c r="AO58" i="1"/>
  <c r="AU60" i="1"/>
  <c r="BG64" i="1"/>
  <c r="AX69" i="1"/>
  <c r="BD71" i="1"/>
  <c r="AU76" i="1"/>
  <c r="BA78" i="1"/>
  <c r="BG80" i="1"/>
  <c r="AR83" i="1"/>
  <c r="AX85" i="1"/>
  <c r="BD87" i="1"/>
  <c r="T43" i="1"/>
  <c r="T59" i="1"/>
  <c r="T75" i="1"/>
  <c r="T91" i="1"/>
  <c r="W49" i="1"/>
  <c r="W81" i="1"/>
  <c r="Z23" i="1"/>
  <c r="Z39" i="1"/>
  <c r="Z55" i="1"/>
  <c r="Z71" i="1"/>
  <c r="Z87" i="1"/>
  <c r="AC45" i="1"/>
  <c r="AC61" i="1"/>
  <c r="AC77" i="1"/>
  <c r="AF3" i="1"/>
  <c r="AF35" i="1"/>
  <c r="AF83" i="1"/>
  <c r="AI9" i="1"/>
  <c r="AI41" i="1"/>
  <c r="AI57" i="1"/>
  <c r="AI89" i="1"/>
  <c r="AL15" i="1"/>
  <c r="AL47" i="1"/>
  <c r="AL63" i="1"/>
  <c r="AL79" i="1"/>
  <c r="AU3" i="1"/>
  <c r="BA21" i="1"/>
  <c r="AR26" i="1"/>
  <c r="AX28" i="1"/>
  <c r="AU35" i="1"/>
  <c r="BA37" i="1"/>
  <c r="BG39" i="1"/>
  <c r="AR42" i="1"/>
  <c r="AO49" i="1"/>
  <c r="BA53" i="1"/>
  <c r="AR58" i="1"/>
  <c r="AX60" i="1"/>
  <c r="BD62" i="1"/>
  <c r="BA69" i="1"/>
  <c r="AR74" i="1"/>
  <c r="AX76" i="1"/>
  <c r="BD78" i="1"/>
  <c r="AO81" i="1"/>
  <c r="AU83" i="1"/>
  <c r="BA85" i="1"/>
  <c r="AR90" i="1"/>
  <c r="AX92" i="1"/>
  <c r="L8" i="1"/>
  <c r="M8" i="1" s="1"/>
  <c r="F60" i="1"/>
  <c r="T28" i="1"/>
  <c r="T44" i="1"/>
  <c r="T60" i="1"/>
  <c r="T76" i="1"/>
  <c r="T92" i="1"/>
  <c r="W18" i="1"/>
  <c r="W66" i="1"/>
  <c r="W82" i="1"/>
  <c r="Z40" i="1"/>
  <c r="Z56" i="1"/>
  <c r="Z88" i="1"/>
  <c r="AC46" i="1"/>
  <c r="AC62" i="1"/>
  <c r="AC78" i="1"/>
  <c r="AF36" i="1"/>
  <c r="AF52" i="1"/>
  <c r="AF84" i="1"/>
  <c r="AI42" i="1"/>
  <c r="AI58" i="1"/>
  <c r="AI90" i="1"/>
  <c r="AL48" i="1"/>
  <c r="AL64" i="1"/>
  <c r="AL80" i="1"/>
  <c r="AX3" i="1"/>
  <c r="BD21" i="1"/>
  <c r="AU26" i="1"/>
  <c r="BA28" i="1"/>
  <c r="AX35" i="1"/>
  <c r="BD37" i="1"/>
  <c r="BA44" i="1"/>
  <c r="AR49" i="1"/>
  <c r="BD53" i="1"/>
  <c r="AO56" i="1"/>
  <c r="AU58" i="1"/>
  <c r="BG62" i="1"/>
  <c r="BD69" i="1"/>
  <c r="AU74" i="1"/>
  <c r="BA76" i="1"/>
  <c r="BG78" i="1"/>
  <c r="AX83" i="1"/>
  <c r="BD85" i="1"/>
  <c r="BA92" i="1"/>
  <c r="M90" i="1"/>
  <c r="T77" i="1"/>
  <c r="W3" i="1"/>
  <c r="W35" i="1"/>
  <c r="W83" i="1"/>
  <c r="Z9" i="1"/>
  <c r="Z73" i="1"/>
  <c r="AC15" i="1"/>
  <c r="AC47" i="1"/>
  <c r="AC63" i="1"/>
  <c r="AC79" i="1"/>
  <c r="AF21" i="1"/>
  <c r="AF37" i="1"/>
  <c r="AF53" i="1"/>
  <c r="AF69" i="1"/>
  <c r="AF85" i="1"/>
  <c r="AI43" i="1"/>
  <c r="AI91" i="1"/>
  <c r="AL49" i="1"/>
  <c r="AX26" i="1"/>
  <c r="BA35" i="1"/>
  <c r="AR40" i="1"/>
  <c r="AX42" i="1"/>
  <c r="BD44" i="1"/>
  <c r="AO47" i="1"/>
  <c r="AU49" i="1"/>
  <c r="AR56" i="1"/>
  <c r="AX58" i="1"/>
  <c r="BD60" i="1"/>
  <c r="AX74" i="1"/>
  <c r="BD76" i="1"/>
  <c r="AO79" i="1"/>
  <c r="AU81" i="1"/>
  <c r="BA83" i="1"/>
  <c r="AR88" i="1"/>
  <c r="AX90" i="1"/>
  <c r="BD92" i="1"/>
  <c r="T62" i="1"/>
  <c r="W20" i="1"/>
  <c r="W68" i="1"/>
  <c r="W84" i="1"/>
  <c r="Z26" i="1"/>
  <c r="Z42" i="1"/>
  <c r="Z58" i="1"/>
  <c r="Z74" i="1"/>
  <c r="Z90" i="1"/>
  <c r="AC64" i="1"/>
  <c r="AC80" i="1"/>
  <c r="AF38" i="1"/>
  <c r="AF86" i="1"/>
  <c r="AI44" i="1"/>
  <c r="AI60" i="1"/>
  <c r="AI92" i="1"/>
  <c r="AL18" i="1"/>
  <c r="AL66" i="1"/>
  <c r="BD35" i="1"/>
  <c r="AO38" i="1"/>
  <c r="BG44" i="1"/>
  <c r="AU56" i="1"/>
  <c r="AR63" i="1"/>
  <c r="G8" i="1"/>
  <c r="L35" i="1"/>
  <c r="M35" i="1" s="1"/>
  <c r="I65" i="1"/>
  <c r="J65" i="1" s="1"/>
  <c r="J73" i="1"/>
  <c r="Q26" i="1"/>
  <c r="Q62" i="1"/>
  <c r="L36" i="1"/>
  <c r="M36" i="1" s="1"/>
  <c r="G74" i="1"/>
  <c r="Q32" i="1"/>
  <c r="Q63" i="1"/>
  <c r="I5" i="1"/>
  <c r="J5" i="1" s="1"/>
  <c r="L37" i="1"/>
  <c r="M37" i="1" s="1"/>
  <c r="F24" i="1"/>
  <c r="G24" i="1" s="1"/>
  <c r="F28" i="1"/>
  <c r="G28" i="1" s="1"/>
  <c r="L38" i="1"/>
  <c r="M38" i="1" s="1"/>
  <c r="F46" i="1"/>
  <c r="G46" i="1" s="1"/>
  <c r="Q35" i="1"/>
  <c r="Q65" i="1"/>
  <c r="F22" i="1"/>
  <c r="G22" i="1" s="1"/>
  <c r="F10" i="1"/>
  <c r="G10" i="1" s="1"/>
  <c r="F47" i="1"/>
  <c r="G47" i="1" s="1"/>
  <c r="L64" i="1"/>
  <c r="M64" i="1" s="1"/>
  <c r="I70" i="1"/>
  <c r="J70" i="1" s="1"/>
  <c r="F76" i="1"/>
  <c r="G76" i="1" s="1"/>
  <c r="Q36" i="1"/>
  <c r="Q66" i="1"/>
  <c r="F26" i="1"/>
  <c r="G26" i="1" s="1"/>
  <c r="F30" i="1"/>
  <c r="G30" i="1" s="1"/>
  <c r="L4" i="1"/>
  <c r="M4" i="1" s="1"/>
  <c r="F11" i="1"/>
  <c r="G11" i="1" s="1"/>
  <c r="F32" i="1"/>
  <c r="G32" i="1" s="1"/>
  <c r="F49" i="1"/>
  <c r="G49" i="1" s="1"/>
  <c r="I72" i="1"/>
  <c r="J72" i="1" s="1"/>
  <c r="F79" i="1"/>
  <c r="G79" i="1" s="1"/>
  <c r="I87" i="1"/>
  <c r="J87" i="1" s="1"/>
  <c r="F7" i="1"/>
  <c r="G7" i="1" s="1"/>
  <c r="F31" i="1"/>
  <c r="G31" i="1" s="1"/>
  <c r="L5" i="1"/>
  <c r="M5" i="1" s="1"/>
  <c r="F13" i="1"/>
  <c r="G13" i="1" s="1"/>
  <c r="L6" i="1"/>
  <c r="M6" i="1" s="1"/>
  <c r="F14" i="1"/>
  <c r="G14" i="1" s="1"/>
  <c r="J32" i="1"/>
  <c r="F57" i="1"/>
  <c r="G57" i="1" s="1"/>
  <c r="M59" i="1"/>
  <c r="F80" i="1"/>
  <c r="G80" i="1" s="1"/>
  <c r="Q8" i="1"/>
  <c r="Q72" i="1"/>
  <c r="M3" i="1"/>
  <c r="J13" i="1"/>
  <c r="I15" i="1"/>
  <c r="J15" i="1" s="1"/>
  <c r="L24" i="1"/>
  <c r="M24" i="1" s="1"/>
  <c r="I30" i="1"/>
  <c r="J30" i="1" s="1"/>
  <c r="G38" i="1"/>
  <c r="G45" i="1"/>
  <c r="L70" i="1"/>
  <c r="M70" i="1" s="1"/>
  <c r="I75" i="1"/>
  <c r="J75" i="1" s="1"/>
  <c r="F82" i="1"/>
  <c r="G82" i="1" s="1"/>
  <c r="I88" i="1"/>
  <c r="J88" i="1" s="1"/>
  <c r="Q3" i="1"/>
  <c r="I45" i="1"/>
  <c r="J45" i="1" s="1"/>
  <c r="F58" i="1"/>
  <c r="G58" i="1" s="1"/>
  <c r="L71" i="1"/>
  <c r="M71" i="1" s="1"/>
  <c r="F84" i="1"/>
  <c r="G84" i="1" s="1"/>
  <c r="I89" i="1"/>
  <c r="J89" i="1" s="1"/>
  <c r="Q14" i="1"/>
  <c r="L73" i="1"/>
  <c r="M73" i="1" s="1"/>
  <c r="I90" i="1"/>
  <c r="J90" i="1" s="1"/>
  <c r="L28" i="1"/>
  <c r="M28" i="1" s="1"/>
  <c r="I34" i="1"/>
  <c r="J34" i="1" s="1"/>
  <c r="I46" i="1"/>
  <c r="J46" i="1" s="1"/>
  <c r="L74" i="1"/>
  <c r="M74" i="1" s="1"/>
  <c r="J81" i="1"/>
  <c r="I92" i="1"/>
  <c r="J92" i="1" s="1"/>
  <c r="Q45" i="1"/>
  <c r="F5" i="1"/>
  <c r="G5" i="1" s="1"/>
  <c r="L30" i="1"/>
  <c r="M30" i="1" s="1"/>
  <c r="I37" i="1"/>
  <c r="J37" i="1" s="1"/>
  <c r="I48" i="1"/>
  <c r="J48" i="1" s="1"/>
  <c r="F61" i="1"/>
  <c r="G61" i="1" s="1"/>
  <c r="L76" i="1"/>
  <c r="M76" i="1" s="1"/>
  <c r="Q46" i="1"/>
  <c r="F4" i="1"/>
  <c r="G4" i="1" s="1"/>
  <c r="F6" i="1"/>
  <c r="G6" i="1" s="1"/>
  <c r="M7" i="1"/>
  <c r="L10" i="1"/>
  <c r="M10" i="1" s="1"/>
  <c r="L31" i="1"/>
  <c r="M31" i="1" s="1"/>
  <c r="L33" i="1"/>
  <c r="M33" i="1" s="1"/>
  <c r="I49" i="1"/>
  <c r="J49" i="1" s="1"/>
  <c r="L77" i="1"/>
  <c r="M77" i="1" s="1"/>
  <c r="I86" i="1"/>
  <c r="J86" i="1" s="1"/>
  <c r="L88" i="1"/>
  <c r="M88" i="1" s="1"/>
  <c r="Q48" i="1"/>
  <c r="I50" i="1"/>
  <c r="J50" i="1" s="1"/>
  <c r="J62" i="1"/>
  <c r="F65" i="1"/>
  <c r="G65" i="1" s="1"/>
  <c r="F70" i="1"/>
  <c r="G70" i="1" s="1"/>
  <c r="L78" i="1"/>
  <c r="M78" i="1" s="1"/>
  <c r="Q56" i="1"/>
  <c r="Q86" i="1"/>
  <c r="L32" i="1"/>
  <c r="M32" i="1" s="1"/>
  <c r="Q28" i="1"/>
  <c r="Q57" i="1"/>
  <c r="Q27" i="1"/>
  <c r="Q29" i="1"/>
  <c r="Q58" i="1"/>
  <c r="Q87" i="1"/>
  <c r="Q21" i="1"/>
  <c r="Q30" i="1"/>
  <c r="Q59" i="1"/>
  <c r="Q88" i="1"/>
  <c r="Q22" i="1"/>
  <c r="Q31" i="1"/>
  <c r="Q51" i="1"/>
  <c r="Q60" i="1"/>
  <c r="Q89" i="1"/>
  <c r="Q23" i="1"/>
  <c r="Q52" i="1"/>
  <c r="Q61" i="1"/>
  <c r="Q81" i="1"/>
  <c r="Q90" i="1"/>
  <c r="Q24" i="1"/>
  <c r="Q53" i="1"/>
  <c r="Q82" i="1"/>
  <c r="Q91" i="1"/>
  <c r="Q74" i="1"/>
  <c r="Q54" i="1"/>
  <c r="Q83" i="1"/>
  <c r="Q9" i="1"/>
  <c r="Q47" i="1"/>
  <c r="Q76" i="1"/>
  <c r="Q11" i="1"/>
  <c r="Q49" i="1"/>
  <c r="Q69" i="1"/>
  <c r="Q78" i="1"/>
  <c r="Q10" i="1"/>
  <c r="Q12" i="1"/>
  <c r="Q70" i="1"/>
  <c r="Q79" i="1"/>
  <c r="Q4" i="1"/>
  <c r="Q13" i="1"/>
  <c r="Q33" i="1"/>
  <c r="Q71" i="1"/>
  <c r="M23" i="1"/>
  <c r="M39" i="1"/>
  <c r="G27" i="1"/>
  <c r="I53" i="1"/>
  <c r="J53" i="1" s="1"/>
  <c r="A2" i="3"/>
  <c r="U8" i="4"/>
  <c r="U6" i="4"/>
  <c r="U5" i="4"/>
  <c r="V5" i="4" s="1"/>
  <c r="U4" i="4"/>
  <c r="V4" i="4" s="1"/>
  <c r="U3" i="4"/>
  <c r="V3" i="4" s="1"/>
  <c r="F16" i="1"/>
  <c r="G16" i="1" s="1"/>
  <c r="L16" i="1"/>
  <c r="M16" i="1" s="1"/>
  <c r="F25" i="1"/>
  <c r="G25" i="1" s="1"/>
  <c r="L25" i="1"/>
  <c r="M25" i="1" s="1"/>
  <c r="I27" i="1"/>
  <c r="J27" i="1" s="1"/>
  <c r="I36" i="1"/>
  <c r="J36" i="1" s="1"/>
  <c r="L40" i="1"/>
  <c r="M40" i="1" s="1"/>
  <c r="I54" i="1"/>
  <c r="J54" i="1" s="1"/>
  <c r="AG3" i="4"/>
  <c r="BD7" i="4"/>
  <c r="BE7" i="4" s="1"/>
  <c r="BD4" i="4"/>
  <c r="BE4" i="4" s="1"/>
  <c r="AX20" i="4"/>
  <c r="AX19" i="4"/>
  <c r="AY19" i="4" s="1"/>
  <c r="AX18" i="4"/>
  <c r="AY18" i="4" s="1"/>
  <c r="AX17" i="4"/>
  <c r="AX16" i="4"/>
  <c r="AY16" i="4" s="1"/>
  <c r="M75" i="1"/>
  <c r="G75" i="1"/>
  <c r="L83" i="1"/>
  <c r="M83" i="1" s="1"/>
  <c r="L81" i="1"/>
  <c r="M81" i="1" s="1"/>
  <c r="G85" i="1"/>
  <c r="L7" i="4"/>
  <c r="M7" i="4" s="1"/>
  <c r="L4" i="4"/>
  <c r="AI8" i="4"/>
  <c r="AJ8" i="4" s="1"/>
  <c r="AI6" i="4"/>
  <c r="AJ6" i="4" s="1"/>
  <c r="AI5" i="4"/>
  <c r="AJ5" i="4" s="1"/>
  <c r="AI4" i="4"/>
  <c r="AJ4" i="4" s="1"/>
  <c r="AI3" i="4"/>
  <c r="AM8" i="4"/>
  <c r="V8" i="4"/>
  <c r="F17" i="1"/>
  <c r="G17" i="1" s="1"/>
  <c r="L17" i="1"/>
  <c r="M17" i="1" s="1"/>
  <c r="I8" i="1"/>
  <c r="J8" i="1" s="1"/>
  <c r="G12" i="1"/>
  <c r="F18" i="1"/>
  <c r="G18" i="1" s="1"/>
  <c r="L18" i="1"/>
  <c r="M18" i="1" s="1"/>
  <c r="I28" i="1"/>
  <c r="J28" i="1" s="1"/>
  <c r="I38" i="1"/>
  <c r="J38" i="1" s="1"/>
  <c r="L42" i="1"/>
  <c r="M42" i="1" s="1"/>
  <c r="G43" i="1"/>
  <c r="G54" i="1"/>
  <c r="I67" i="1"/>
  <c r="J67" i="1" s="1"/>
  <c r="L82" i="1"/>
  <c r="M82" i="1" s="1"/>
  <c r="A3" i="3"/>
  <c r="L5" i="4"/>
  <c r="M5" i="4" s="1"/>
  <c r="AI7" i="4"/>
  <c r="AJ7" i="4" s="1"/>
  <c r="AS3" i="4"/>
  <c r="BD6" i="4"/>
  <c r="BE6" i="4" s="1"/>
  <c r="P9" i="4"/>
  <c r="AV9" i="4"/>
  <c r="AA21" i="4"/>
  <c r="AB21" i="4" s="1"/>
  <c r="AA26" i="4"/>
  <c r="AB26" i="4" s="1"/>
  <c r="AA25" i="4"/>
  <c r="AB25" i="4" s="1"/>
  <c r="AA24" i="4"/>
  <c r="AB24" i="4" s="1"/>
  <c r="AA22" i="4"/>
  <c r="I29" i="1"/>
  <c r="J29" i="1" s="1"/>
  <c r="J33" i="1"/>
  <c r="L43" i="1"/>
  <c r="M43" i="1" s="1"/>
  <c r="L51" i="1"/>
  <c r="M51" i="1" s="1"/>
  <c r="L84" i="1"/>
  <c r="M84" i="1" s="1"/>
  <c r="L6" i="4"/>
  <c r="M6" i="4" s="1"/>
  <c r="X7" i="4"/>
  <c r="B6" i="3" s="1"/>
  <c r="X4" i="4"/>
  <c r="B3" i="3" s="1"/>
  <c r="AJ3" i="4"/>
  <c r="AU8" i="4"/>
  <c r="AV8" i="4" s="1"/>
  <c r="AU6" i="4"/>
  <c r="AV6" i="4" s="1"/>
  <c r="AU5" i="4"/>
  <c r="AV5" i="4" s="1"/>
  <c r="AU4" i="4"/>
  <c r="AV4" i="4" s="1"/>
  <c r="AU3" i="4"/>
  <c r="AV3" i="4" s="1"/>
  <c r="BD8" i="4"/>
  <c r="BE8" i="4" s="1"/>
  <c r="AA23" i="4"/>
  <c r="AB23" i="4" s="1"/>
  <c r="AO29" i="4"/>
  <c r="AP29" i="4" s="1"/>
  <c r="AO28" i="4"/>
  <c r="AO27" i="4"/>
  <c r="AP27" i="4" s="1"/>
  <c r="AO32" i="4"/>
  <c r="AP32" i="4" s="1"/>
  <c r="AO31" i="4"/>
  <c r="AP31" i="4" s="1"/>
  <c r="AO30" i="4"/>
  <c r="AP30" i="4" s="1"/>
  <c r="I6" i="1"/>
  <c r="J6" i="1" s="1"/>
  <c r="I7" i="1"/>
  <c r="J7" i="1" s="1"/>
  <c r="L85" i="1"/>
  <c r="M85" i="1" s="1"/>
  <c r="L92" i="1"/>
  <c r="M92" i="1" s="1"/>
  <c r="L89" i="1"/>
  <c r="M89" i="1" s="1"/>
  <c r="L87" i="1"/>
  <c r="M87" i="1" s="1"/>
  <c r="L8" i="4"/>
  <c r="M8" i="4" s="1"/>
  <c r="X5" i="4"/>
  <c r="B4" i="3" s="1"/>
  <c r="AU7" i="4"/>
  <c r="BE3" i="4"/>
  <c r="AP9" i="4"/>
  <c r="BD15" i="4"/>
  <c r="BE15" i="4" s="1"/>
  <c r="BD20" i="4"/>
  <c r="BD19" i="4"/>
  <c r="BE19" i="4" s="1"/>
  <c r="BD18" i="4"/>
  <c r="BE18" i="4" s="1"/>
  <c r="G15" i="1"/>
  <c r="M15" i="1"/>
  <c r="I22" i="1"/>
  <c r="J22" i="1" s="1"/>
  <c r="I31" i="1"/>
  <c r="J31" i="1" s="1"/>
  <c r="G29" i="1"/>
  <c r="F33" i="1"/>
  <c r="G33" i="1" s="1"/>
  <c r="F51" i="1"/>
  <c r="G51" i="1" s="1"/>
  <c r="L52" i="1"/>
  <c r="M52" i="1" s="1"/>
  <c r="I57" i="1"/>
  <c r="J57" i="1" s="1"/>
  <c r="L63" i="1"/>
  <c r="M63" i="1" s="1"/>
  <c r="M66" i="1"/>
  <c r="J71" i="1"/>
  <c r="F78" i="1"/>
  <c r="G78" i="1" s="1"/>
  <c r="F83" i="1"/>
  <c r="G83" i="1" s="1"/>
  <c r="F81" i="1"/>
  <c r="G81" i="1" s="1"/>
  <c r="L86" i="1"/>
  <c r="M86" i="1" s="1"/>
  <c r="M3" i="4"/>
  <c r="AL7" i="4"/>
  <c r="AM7" i="4" s="1"/>
  <c r="AL4" i="4"/>
  <c r="AM4" i="4" s="1"/>
  <c r="BG8" i="4"/>
  <c r="BH8" i="4" s="1"/>
  <c r="BG6" i="4"/>
  <c r="BH6" i="4" s="1"/>
  <c r="BG5" i="4"/>
  <c r="BH5" i="4" s="1"/>
  <c r="BG4" i="4"/>
  <c r="BG3" i="4"/>
  <c r="BH3" i="4" s="1"/>
  <c r="AG8" i="4"/>
  <c r="AU21" i="4"/>
  <c r="AV21" i="4" s="1"/>
  <c r="AU24" i="4"/>
  <c r="AV24" i="4" s="1"/>
  <c r="AU26" i="4"/>
  <c r="AV26" i="4" s="1"/>
  <c r="AU25" i="4"/>
  <c r="AV25" i="4" s="1"/>
  <c r="AU22" i="4"/>
  <c r="AV22" i="4" s="1"/>
  <c r="L53" i="1"/>
  <c r="M53" i="1" s="1"/>
  <c r="O8" i="4"/>
  <c r="P8" i="4" s="1"/>
  <c r="O6" i="4"/>
  <c r="P6" i="4" s="1"/>
  <c r="O5" i="4"/>
  <c r="P5" i="4" s="1"/>
  <c r="O4" i="4"/>
  <c r="P4" i="4" s="1"/>
  <c r="O3" i="4"/>
  <c r="P3" i="4" s="1"/>
  <c r="X8" i="4"/>
  <c r="B7" i="3" s="1"/>
  <c r="AL5" i="4"/>
  <c r="AM5" i="4" s="1"/>
  <c r="BG7" i="4"/>
  <c r="BH7" i="4" s="1"/>
  <c r="AS8" i="4"/>
  <c r="J9" i="4"/>
  <c r="AA20" i="4"/>
  <c r="AA18" i="4"/>
  <c r="AB18" i="4" s="1"/>
  <c r="AA19" i="4"/>
  <c r="AB19" i="4" s="1"/>
  <c r="AA17" i="4"/>
  <c r="AB17" i="4" s="1"/>
  <c r="AA16" i="4"/>
  <c r="AB16" i="4" s="1"/>
  <c r="BD17" i="4"/>
  <c r="BE17" i="4" s="1"/>
  <c r="AU23" i="4"/>
  <c r="M29" i="1"/>
  <c r="F34" i="1"/>
  <c r="G34" i="1" s="1"/>
  <c r="F52" i="1"/>
  <c r="G52" i="1" s="1"/>
  <c r="L55" i="1"/>
  <c r="M55" i="1" s="1"/>
  <c r="I58" i="1"/>
  <c r="J58" i="1" s="1"/>
  <c r="L91" i="1"/>
  <c r="M91" i="1" s="1"/>
  <c r="O7" i="4"/>
  <c r="P7" i="4" s="1"/>
  <c r="Y3" i="4"/>
  <c r="AL6" i="4"/>
  <c r="AM6" i="4" s="1"/>
  <c r="AX7" i="4"/>
  <c r="AX4" i="4"/>
  <c r="AY4" i="4" s="1"/>
  <c r="AY8" i="4"/>
  <c r="AF20" i="4"/>
  <c r="AG20" i="4" s="1"/>
  <c r="AF19" i="4"/>
  <c r="AG19" i="4" s="1"/>
  <c r="AF18" i="4"/>
  <c r="AF17" i="4"/>
  <c r="AF16" i="4"/>
  <c r="AG16" i="4" s="1"/>
  <c r="AF15" i="4"/>
  <c r="AG15" i="4" s="1"/>
  <c r="I24" i="1"/>
  <c r="J24" i="1" s="1"/>
  <c r="G9" i="1"/>
  <c r="I16" i="1"/>
  <c r="J16" i="1" s="1"/>
  <c r="J20" i="1"/>
  <c r="I25" i="1"/>
  <c r="J25" i="1" s="1"/>
  <c r="G23" i="1"/>
  <c r="F35" i="1"/>
  <c r="G35" i="1" s="1"/>
  <c r="J47" i="1"/>
  <c r="F53" i="1"/>
  <c r="G53" i="1" s="1"/>
  <c r="L56" i="1"/>
  <c r="M56" i="1" s="1"/>
  <c r="I59" i="1"/>
  <c r="J59" i="1" s="1"/>
  <c r="L65" i="1"/>
  <c r="M65" i="1" s="1"/>
  <c r="G72" i="1"/>
  <c r="J77" i="1"/>
  <c r="F92" i="1"/>
  <c r="G92" i="1" s="1"/>
  <c r="F89" i="1"/>
  <c r="G89" i="1" s="1"/>
  <c r="F87" i="1"/>
  <c r="G87" i="1" s="1"/>
  <c r="F7" i="4"/>
  <c r="G7" i="4" s="1"/>
  <c r="F4" i="4"/>
  <c r="G4" i="4" s="1"/>
  <c r="AA8" i="4"/>
  <c r="AB8" i="4" s="1"/>
  <c r="AA6" i="4"/>
  <c r="AB6" i="4" s="1"/>
  <c r="AA5" i="4"/>
  <c r="AB5" i="4" s="1"/>
  <c r="AA4" i="4"/>
  <c r="AB4" i="4" s="1"/>
  <c r="AA3" i="4"/>
  <c r="AB3" i="4" s="1"/>
  <c r="A3" i="2"/>
  <c r="BH4" i="4"/>
  <c r="BA10" i="4"/>
  <c r="BB10" i="4" s="1"/>
  <c r="BA9" i="4"/>
  <c r="BB9" i="4" s="1"/>
  <c r="BA14" i="4"/>
  <c r="BB14" i="4" s="1"/>
  <c r="BB15" i="4"/>
  <c r="AI20" i="4"/>
  <c r="AJ20" i="4" s="1"/>
  <c r="AI18" i="4"/>
  <c r="AJ18" i="4" s="1"/>
  <c r="AI15" i="4"/>
  <c r="AJ15" i="4" s="1"/>
  <c r="AI19" i="4"/>
  <c r="AJ19" i="4" s="1"/>
  <c r="BE16" i="4"/>
  <c r="I9" i="1"/>
  <c r="J9" i="1" s="1"/>
  <c r="I17" i="1"/>
  <c r="J17" i="1" s="1"/>
  <c r="I26" i="1"/>
  <c r="J26" i="1" s="1"/>
  <c r="J23" i="1"/>
  <c r="F36" i="1"/>
  <c r="G36" i="1" s="1"/>
  <c r="I40" i="1"/>
  <c r="J40" i="1" s="1"/>
  <c r="F55" i="1"/>
  <c r="G55" i="1" s="1"/>
  <c r="I60" i="1"/>
  <c r="J60" i="1" s="1"/>
  <c r="G59" i="1"/>
  <c r="F64" i="1"/>
  <c r="G64" i="1" s="1"/>
  <c r="L67" i="1"/>
  <c r="M67" i="1" s="1"/>
  <c r="I74" i="1"/>
  <c r="J74" i="1" s="1"/>
  <c r="I79" i="1"/>
  <c r="J79" i="1" s="1"/>
  <c r="I76" i="1"/>
  <c r="J76" i="1" s="1"/>
  <c r="F86" i="1"/>
  <c r="G86" i="1" s="1"/>
  <c r="F88" i="1"/>
  <c r="G88" i="1" s="1"/>
  <c r="F5" i="4"/>
  <c r="G5" i="4" s="1"/>
  <c r="AA7" i="4"/>
  <c r="AB7" i="4" s="1"/>
  <c r="AM3" i="4"/>
  <c r="AX6" i="4"/>
  <c r="AY6" i="4" s="1"/>
  <c r="BA11" i="4"/>
  <c r="BB11" i="4" s="1"/>
  <c r="F15" i="4"/>
  <c r="F20" i="4"/>
  <c r="G20" i="4" s="1"/>
  <c r="F19" i="4"/>
  <c r="G19" i="4" s="1"/>
  <c r="F18" i="4"/>
  <c r="AI16" i="4"/>
  <c r="AJ16" i="4" s="1"/>
  <c r="F19" i="1"/>
  <c r="G19" i="1" s="1"/>
  <c r="L19" i="1"/>
  <c r="M19" i="1" s="1"/>
  <c r="I21" i="1"/>
  <c r="J21" i="1" s="1"/>
  <c r="F20" i="1"/>
  <c r="G20" i="1" s="1"/>
  <c r="L20" i="1"/>
  <c r="M20" i="1" s="1"/>
  <c r="I61" i="1"/>
  <c r="J61" i="1" s="1"/>
  <c r="L68" i="1"/>
  <c r="M68" i="1" s="1"/>
  <c r="F90" i="1"/>
  <c r="G90" i="1" s="1"/>
  <c r="F6" i="4"/>
  <c r="G6" i="4" s="1"/>
  <c r="R7" i="4"/>
  <c r="S7" i="4" s="1"/>
  <c r="R4" i="4"/>
  <c r="S4" i="4" s="1"/>
  <c r="AO8" i="4"/>
  <c r="AP8" i="4" s="1"/>
  <c r="AO6" i="4"/>
  <c r="AP6" i="4" s="1"/>
  <c r="AO5" i="4"/>
  <c r="AP5" i="4" s="1"/>
  <c r="AO4" i="4"/>
  <c r="AP4" i="4" s="1"/>
  <c r="AO3" i="4"/>
  <c r="AP3" i="4" s="1"/>
  <c r="M4" i="4"/>
  <c r="AS9" i="4"/>
  <c r="AM9" i="4"/>
  <c r="AY9" i="4"/>
  <c r="BE9" i="4"/>
  <c r="BH9" i="4"/>
  <c r="AB9" i="4"/>
  <c r="BA12" i="4"/>
  <c r="BB12" i="4" s="1"/>
  <c r="AI17" i="4"/>
  <c r="AJ17" i="4" s="1"/>
  <c r="AL22" i="4"/>
  <c r="AM22" i="4" s="1"/>
  <c r="AL21" i="4"/>
  <c r="AM21" i="4" s="1"/>
  <c r="AL26" i="4"/>
  <c r="AM26" i="4" s="1"/>
  <c r="AL25" i="4"/>
  <c r="AM25" i="4" s="1"/>
  <c r="AL23" i="4"/>
  <c r="AM23" i="4" s="1"/>
  <c r="I18" i="1"/>
  <c r="J18" i="1" s="1"/>
  <c r="F37" i="1"/>
  <c r="G37" i="1" s="1"/>
  <c r="F56" i="1"/>
  <c r="G56" i="1" s="1"/>
  <c r="I10" i="1"/>
  <c r="J10" i="1" s="1"/>
  <c r="I19" i="1"/>
  <c r="J19" i="1" s="1"/>
  <c r="F21" i="1"/>
  <c r="G21" i="1" s="1"/>
  <c r="L21" i="1"/>
  <c r="M21" i="1" s="1"/>
  <c r="I42" i="1"/>
  <c r="J42" i="1" s="1"/>
  <c r="F67" i="1"/>
  <c r="G67" i="1" s="1"/>
  <c r="L69" i="1"/>
  <c r="M69" i="1" s="1"/>
  <c r="I78" i="1"/>
  <c r="J78" i="1" s="1"/>
  <c r="F91" i="1"/>
  <c r="G91" i="1" s="1"/>
  <c r="A8" i="3"/>
  <c r="F8" i="4"/>
  <c r="G8" i="4" s="1"/>
  <c r="R5" i="4"/>
  <c r="S5" i="4" s="1"/>
  <c r="AO7" i="4"/>
  <c r="AP7" i="4" s="1"/>
  <c r="AY3" i="4"/>
  <c r="BA13" i="4"/>
  <c r="BB13" i="4" s="1"/>
  <c r="R22" i="4"/>
  <c r="S22" i="4" s="1"/>
  <c r="R21" i="4"/>
  <c r="S21" i="4" s="1"/>
  <c r="R26" i="4"/>
  <c r="S26" i="4" s="1"/>
  <c r="R25" i="4"/>
  <c r="S25" i="4" s="1"/>
  <c r="R23" i="4"/>
  <c r="S23" i="4" s="1"/>
  <c r="AL24" i="4"/>
  <c r="AM24" i="4" s="1"/>
  <c r="AX30" i="4"/>
  <c r="AX32" i="4"/>
  <c r="AY32" i="4" s="1"/>
  <c r="AX29" i="4"/>
  <c r="AY29" i="4" s="1"/>
  <c r="AX28" i="4"/>
  <c r="AY28" i="4" s="1"/>
  <c r="AX31" i="4"/>
  <c r="AY31" i="4" s="1"/>
  <c r="AX27" i="4"/>
  <c r="AY27" i="4" s="1"/>
  <c r="I11" i="1"/>
  <c r="J11" i="1" s="1"/>
  <c r="M34" i="1"/>
  <c r="I43" i="1"/>
  <c r="J43" i="1" s="1"/>
  <c r="M48" i="1"/>
  <c r="I51" i="1"/>
  <c r="J51" i="1" s="1"/>
  <c r="G60" i="1"/>
  <c r="F68" i="1"/>
  <c r="G68" i="1" s="1"/>
  <c r="J64" i="1"/>
  <c r="I80" i="1"/>
  <c r="J80" i="1" s="1"/>
  <c r="I85" i="1"/>
  <c r="J85" i="1" s="1"/>
  <c r="I82" i="1"/>
  <c r="J82" i="1" s="1"/>
  <c r="A2" i="2"/>
  <c r="G3" i="4"/>
  <c r="R6" i="4"/>
  <c r="S6" i="4" s="1"/>
  <c r="AF7" i="4"/>
  <c r="AG7" i="4" s="1"/>
  <c r="AF4" i="4"/>
  <c r="AG4" i="4" s="1"/>
  <c r="BA8" i="4"/>
  <c r="BB8" i="4" s="1"/>
  <c r="BA6" i="4"/>
  <c r="BB6" i="4" s="1"/>
  <c r="BA5" i="4"/>
  <c r="BB5" i="4" s="1"/>
  <c r="BA4" i="4"/>
  <c r="BB4" i="4" s="1"/>
  <c r="BA3" i="4"/>
  <c r="BB3" i="4" s="1"/>
  <c r="AY13" i="4"/>
  <c r="I20" i="4"/>
  <c r="I18" i="4"/>
  <c r="J18" i="4" s="1"/>
  <c r="I19" i="4"/>
  <c r="J19" i="4" s="1"/>
  <c r="I17" i="4"/>
  <c r="J17" i="4" s="1"/>
  <c r="I16" i="4"/>
  <c r="J16" i="4" s="1"/>
  <c r="I15" i="4"/>
  <c r="J15" i="4" s="1"/>
  <c r="R24" i="4"/>
  <c r="S24" i="4" s="1"/>
  <c r="I8" i="4"/>
  <c r="J8" i="4" s="1"/>
  <c r="I6" i="4"/>
  <c r="J6" i="4" s="1"/>
  <c r="I5" i="4"/>
  <c r="J5" i="4" s="1"/>
  <c r="I4" i="4"/>
  <c r="J4" i="4" s="1"/>
  <c r="I3" i="4"/>
  <c r="J3" i="4" s="1"/>
  <c r="R8" i="4"/>
  <c r="S8" i="4" s="1"/>
  <c r="AF5" i="4"/>
  <c r="AG5" i="4" s="1"/>
  <c r="BA7" i="4"/>
  <c r="BB7" i="4" s="1"/>
  <c r="I52" i="1"/>
  <c r="J52" i="1" s="1"/>
  <c r="I63" i="1"/>
  <c r="J63" i="1" s="1"/>
  <c r="I84" i="1"/>
  <c r="J84" i="1" s="1"/>
  <c r="S3" i="4"/>
  <c r="AF6" i="4"/>
  <c r="AG6" i="4" s="1"/>
  <c r="AR7" i="4"/>
  <c r="AS7" i="4" s="1"/>
  <c r="AR4" i="4"/>
  <c r="AS4" i="4" s="1"/>
  <c r="V9" i="4"/>
  <c r="F44" i="4"/>
  <c r="G44" i="4" s="1"/>
  <c r="F40" i="4"/>
  <c r="G40" i="4" s="1"/>
  <c r="F43" i="4"/>
  <c r="G43" i="4" s="1"/>
  <c r="F42" i="4"/>
  <c r="G42" i="4" s="1"/>
  <c r="F39" i="4"/>
  <c r="G39" i="4" s="1"/>
  <c r="U57" i="4"/>
  <c r="U62" i="4"/>
  <c r="V62" i="4" s="1"/>
  <c r="U61" i="4"/>
  <c r="V61" i="4" s="1"/>
  <c r="AF61" i="4"/>
  <c r="AF62" i="4"/>
  <c r="AG62" i="4" s="1"/>
  <c r="AF60" i="4"/>
  <c r="AG60" i="4" s="1"/>
  <c r="AF59" i="4"/>
  <c r="AG59" i="4" s="1"/>
  <c r="AF58" i="4"/>
  <c r="AG58" i="4" s="1"/>
  <c r="V17" i="4"/>
  <c r="AY20" i="4"/>
  <c r="BD26" i="4"/>
  <c r="BE26" i="4" s="1"/>
  <c r="BD25" i="4"/>
  <c r="BE25" i="4" s="1"/>
  <c r="AV23" i="4"/>
  <c r="F36" i="4"/>
  <c r="G36" i="4" s="1"/>
  <c r="F38" i="4"/>
  <c r="G38" i="4" s="1"/>
  <c r="F37" i="4"/>
  <c r="G37" i="4" s="1"/>
  <c r="F35" i="4"/>
  <c r="G35" i="4" s="1"/>
  <c r="F34" i="4"/>
  <c r="G34" i="4" s="1"/>
  <c r="F33" i="4"/>
  <c r="G33" i="4" s="1"/>
  <c r="AA37" i="4"/>
  <c r="AB37" i="4" s="1"/>
  <c r="AA36" i="4"/>
  <c r="AB36" i="4" s="1"/>
  <c r="AA35" i="4"/>
  <c r="AB35" i="4" s="1"/>
  <c r="AA38" i="4"/>
  <c r="AB38" i="4" s="1"/>
  <c r="AA34" i="4"/>
  <c r="AB34" i="4" s="1"/>
  <c r="AR33" i="4"/>
  <c r="AR35" i="4"/>
  <c r="AR34" i="4"/>
  <c r="AR36" i="4"/>
  <c r="AS36" i="4" s="1"/>
  <c r="F41" i="4"/>
  <c r="G41" i="4" s="1"/>
  <c r="BA55" i="4"/>
  <c r="BB55" i="4" s="1"/>
  <c r="BA56" i="4"/>
  <c r="BB56" i="4" s="1"/>
  <c r="BA54" i="4"/>
  <c r="BB54" i="4" s="1"/>
  <c r="BA53" i="4"/>
  <c r="BB53" i="4" s="1"/>
  <c r="U58" i="4"/>
  <c r="V58" i="4" s="1"/>
  <c r="P28" i="4"/>
  <c r="G28" i="4"/>
  <c r="AJ28" i="4"/>
  <c r="AR37" i="4"/>
  <c r="AS37" i="4" s="1"/>
  <c r="AJ51" i="4"/>
  <c r="AG51" i="4"/>
  <c r="BB51" i="4"/>
  <c r="BH51" i="4"/>
  <c r="AB51" i="4"/>
  <c r="AV51" i="4"/>
  <c r="J51" i="4"/>
  <c r="S51" i="4"/>
  <c r="AS51" i="4"/>
  <c r="G51" i="4"/>
  <c r="BA52" i="4"/>
  <c r="BB52" i="4" s="1"/>
  <c r="U59" i="4"/>
  <c r="V59" i="4" s="1"/>
  <c r="AY5" i="4"/>
  <c r="AY10" i="4"/>
  <c r="AJ12" i="4"/>
  <c r="Y14" i="4"/>
  <c r="C13" i="3" s="1"/>
  <c r="BE20" i="4"/>
  <c r="BD23" i="4"/>
  <c r="BE23" i="4" s="1"/>
  <c r="L30" i="4"/>
  <c r="M30" i="4" s="1"/>
  <c r="L32" i="4"/>
  <c r="M32" i="4" s="1"/>
  <c r="L31" i="4"/>
  <c r="M31" i="4" s="1"/>
  <c r="L29" i="4"/>
  <c r="M29" i="4" s="1"/>
  <c r="AF30" i="4"/>
  <c r="AG30" i="4" s="1"/>
  <c r="AF32" i="4"/>
  <c r="AG32" i="4" s="1"/>
  <c r="AF31" i="4"/>
  <c r="I37" i="4"/>
  <c r="J37" i="4" s="1"/>
  <c r="I38" i="4"/>
  <c r="J38" i="4" s="1"/>
  <c r="I36" i="4"/>
  <c r="AR38" i="4"/>
  <c r="U60" i="4"/>
  <c r="V60" i="4" s="1"/>
  <c r="AS6" i="4"/>
  <c r="Y7" i="4"/>
  <c r="C6" i="3" s="1"/>
  <c r="AP12" i="4"/>
  <c r="AJ13" i="4"/>
  <c r="AB14" i="4"/>
  <c r="U20" i="4"/>
  <c r="V20" i="4" s="1"/>
  <c r="U18" i="4"/>
  <c r="V18" i="4" s="1"/>
  <c r="V16" i="4"/>
  <c r="M17" i="4"/>
  <c r="G18" i="4"/>
  <c r="BD24" i="4"/>
  <c r="BE24" i="4" s="1"/>
  <c r="AS26" i="4"/>
  <c r="L28" i="4"/>
  <c r="M28" i="4" s="1"/>
  <c r="AF28" i="4"/>
  <c r="I34" i="4"/>
  <c r="J34" i="4" s="1"/>
  <c r="F55" i="4"/>
  <c r="G55" i="4" s="1"/>
  <c r="F56" i="4"/>
  <c r="G56" i="4" s="1"/>
  <c r="F53" i="4"/>
  <c r="G53" i="4" s="1"/>
  <c r="F54" i="4"/>
  <c r="J10" i="4"/>
  <c r="AS12" i="4"/>
  <c r="M18" i="4"/>
  <c r="AM20" i="4"/>
  <c r="U21" i="4"/>
  <c r="V21" i="4" s="1"/>
  <c r="U26" i="4"/>
  <c r="V26" i="4" s="1"/>
  <c r="U24" i="4"/>
  <c r="V24" i="4" s="1"/>
  <c r="AF26" i="4"/>
  <c r="AG26" i="4" s="1"/>
  <c r="AF21" i="4"/>
  <c r="AG21" i="4" s="1"/>
  <c r="AO21" i="4"/>
  <c r="AP21" i="4" s="1"/>
  <c r="AO22" i="4"/>
  <c r="AP22" i="4" s="1"/>
  <c r="BG21" i="4"/>
  <c r="BH21" i="4" s="1"/>
  <c r="BG22" i="4"/>
  <c r="AF29" i="4"/>
  <c r="AG29" i="4" s="1"/>
  <c r="AB28" i="4"/>
  <c r="I35" i="4"/>
  <c r="J35" i="4" s="1"/>
  <c r="AA45" i="4"/>
  <c r="AB45" i="4" s="1"/>
  <c r="AA50" i="4"/>
  <c r="AB50" i="4" s="1"/>
  <c r="AA49" i="4"/>
  <c r="AB49" i="4" s="1"/>
  <c r="AA48" i="4"/>
  <c r="AB48" i="4" s="1"/>
  <c r="AA47" i="4"/>
  <c r="AB47" i="4" s="1"/>
  <c r="F52" i="4"/>
  <c r="G52" i="4" s="1"/>
  <c r="AI52" i="4"/>
  <c r="AJ52" i="4" s="1"/>
  <c r="AI53" i="4"/>
  <c r="AJ53" i="4" s="1"/>
  <c r="AI56" i="4"/>
  <c r="AJ56" i="4" s="1"/>
  <c r="A16" i="2"/>
  <c r="A14" i="3"/>
  <c r="F9" i="4"/>
  <c r="G9" i="4" s="1"/>
  <c r="L9" i="4"/>
  <c r="M9" i="4" s="1"/>
  <c r="R9" i="4"/>
  <c r="S9" i="4" s="1"/>
  <c r="X9" i="4"/>
  <c r="B8" i="3" s="1"/>
  <c r="AF9" i="4"/>
  <c r="AG9" i="4" s="1"/>
  <c r="AV12" i="4"/>
  <c r="AP13" i="4"/>
  <c r="AJ14" i="4"/>
  <c r="G15" i="4"/>
  <c r="O20" i="4"/>
  <c r="P20" i="4" s="1"/>
  <c r="O18" i="4"/>
  <c r="P18" i="4" s="1"/>
  <c r="AB15" i="4"/>
  <c r="S17" i="4"/>
  <c r="S18" i="4"/>
  <c r="AJ21" i="4"/>
  <c r="AR30" i="4"/>
  <c r="AR28" i="4"/>
  <c r="AS28" i="4" s="1"/>
  <c r="AR27" i="4"/>
  <c r="AS27" i="4" s="1"/>
  <c r="BA31" i="4"/>
  <c r="BB31" i="4" s="1"/>
  <c r="BA30" i="4"/>
  <c r="BB30" i="4" s="1"/>
  <c r="BA32" i="4"/>
  <c r="BB32" i="4" s="1"/>
  <c r="AG28" i="4"/>
  <c r="AY54" i="4"/>
  <c r="AM54" i="4"/>
  <c r="AS54" i="4"/>
  <c r="AV54" i="4"/>
  <c r="P54" i="4"/>
  <c r="J54" i="4"/>
  <c r="BH54" i="4"/>
  <c r="BE54" i="4"/>
  <c r="AP54" i="4"/>
  <c r="AJ54" i="4"/>
  <c r="AB54" i="4"/>
  <c r="BD10" i="4"/>
  <c r="BE10" i="4" s="1"/>
  <c r="M10" i="4"/>
  <c r="AS13" i="4"/>
  <c r="AM14" i="4"/>
  <c r="O16" i="4"/>
  <c r="P16" i="4" s="1"/>
  <c r="AL16" i="4"/>
  <c r="AM16" i="4" s="1"/>
  <c r="J20" i="4"/>
  <c r="F21" i="4"/>
  <c r="G21" i="4" s="1"/>
  <c r="AX26" i="4"/>
  <c r="AY26" i="4" s="1"/>
  <c r="AX24" i="4"/>
  <c r="AY24" i="4" s="1"/>
  <c r="AX23" i="4"/>
  <c r="AY23" i="4" s="1"/>
  <c r="AR29" i="4"/>
  <c r="AS29" i="4" s="1"/>
  <c r="BA28" i="4"/>
  <c r="BB28" i="4" s="1"/>
  <c r="AP28" i="4"/>
  <c r="L37" i="4"/>
  <c r="M37" i="4" s="1"/>
  <c r="L36" i="4"/>
  <c r="M36" i="4" s="1"/>
  <c r="L35" i="4"/>
  <c r="M35" i="4" s="1"/>
  <c r="L33" i="4"/>
  <c r="M33" i="4" s="1"/>
  <c r="AG37" i="4"/>
  <c r="V37" i="4"/>
  <c r="BE37" i="4"/>
  <c r="S37" i="4"/>
  <c r="BA50" i="4"/>
  <c r="BB50" i="4" s="1"/>
  <c r="BA45" i="4"/>
  <c r="BB45" i="4" s="1"/>
  <c r="BA49" i="4"/>
  <c r="BB49" i="4" s="1"/>
  <c r="BA48" i="4"/>
  <c r="BB48" i="4" s="1"/>
  <c r="BA47" i="4"/>
  <c r="BB47" i="4" s="1"/>
  <c r="AI55" i="4"/>
  <c r="AJ55" i="4" s="1"/>
  <c r="G54" i="4"/>
  <c r="BG20" i="4"/>
  <c r="BH20" i="4" s="1"/>
  <c r="BG18" i="4"/>
  <c r="BH18" i="4" s="1"/>
  <c r="AG17" i="4"/>
  <c r="P23" i="4"/>
  <c r="M27" i="4"/>
  <c r="S27" i="4"/>
  <c r="AG27" i="4"/>
  <c r="BB27" i="4"/>
  <c r="AM27" i="4"/>
  <c r="P27" i="4"/>
  <c r="AJ27" i="4"/>
  <c r="X30" i="4"/>
  <c r="X31" i="4"/>
  <c r="X29" i="4"/>
  <c r="B28" i="3" s="1"/>
  <c r="X28" i="4"/>
  <c r="B27" i="3" s="1"/>
  <c r="AR31" i="4"/>
  <c r="AS31" i="4" s="1"/>
  <c r="BA29" i="4"/>
  <c r="AV28" i="4"/>
  <c r="L34" i="4"/>
  <c r="M34" i="4" s="1"/>
  <c r="BA46" i="4"/>
  <c r="BB46" i="4" s="1"/>
  <c r="A19" i="2"/>
  <c r="A15" i="3"/>
  <c r="F11" i="4"/>
  <c r="G11" i="4" s="1"/>
  <c r="L11" i="4"/>
  <c r="M11" i="4" s="1"/>
  <c r="R11" i="4"/>
  <c r="S11" i="4" s="1"/>
  <c r="X11" i="4"/>
  <c r="AF11" i="4"/>
  <c r="AG11" i="4" s="1"/>
  <c r="AX12" i="4"/>
  <c r="AY12" i="4" s="1"/>
  <c r="BD13" i="4"/>
  <c r="BE13" i="4" s="1"/>
  <c r="AS14" i="4"/>
  <c r="O19" i="4"/>
  <c r="P19" i="4" s="1"/>
  <c r="X15" i="4"/>
  <c r="BG16" i="4"/>
  <c r="BH16" i="4" s="1"/>
  <c r="F22" i="4"/>
  <c r="G22" i="4" s="1"/>
  <c r="L26" i="4"/>
  <c r="AF25" i="4"/>
  <c r="AG25" i="4" s="1"/>
  <c r="AO26" i="4"/>
  <c r="AP26" i="4" s="1"/>
  <c r="AX25" i="4"/>
  <c r="AY25" i="4" s="1"/>
  <c r="BG26" i="4"/>
  <c r="BH26" i="4" s="1"/>
  <c r="AR32" i="4"/>
  <c r="BD30" i="4"/>
  <c r="BE30" i="4" s="1"/>
  <c r="BD29" i="4"/>
  <c r="BE29" i="4" s="1"/>
  <c r="BD27" i="4"/>
  <c r="BE27" i="4" s="1"/>
  <c r="BE28" i="4"/>
  <c r="L38" i="4"/>
  <c r="M38" i="4" s="1"/>
  <c r="AM12" i="4"/>
  <c r="AG12" i="4"/>
  <c r="AV14" i="4"/>
  <c r="P15" i="4"/>
  <c r="AS15" i="4"/>
  <c r="BA20" i="4"/>
  <c r="BB20" i="4" s="1"/>
  <c r="BA18" i="4"/>
  <c r="BB18" i="4" s="1"/>
  <c r="BG17" i="4"/>
  <c r="BH17" i="4" s="1"/>
  <c r="AM17" i="4"/>
  <c r="AG18" i="4"/>
  <c r="S20" i="4"/>
  <c r="F23" i="4"/>
  <c r="G23" i="4" s="1"/>
  <c r="O21" i="4"/>
  <c r="P21" i="4" s="1"/>
  <c r="O24" i="4"/>
  <c r="P24" i="4" s="1"/>
  <c r="O22" i="4"/>
  <c r="P22" i="4" s="1"/>
  <c r="X21" i="4"/>
  <c r="B20" i="3" s="1"/>
  <c r="BA21" i="4"/>
  <c r="BB21" i="4" s="1"/>
  <c r="BA26" i="4"/>
  <c r="BB26" i="4" s="1"/>
  <c r="V38" i="4"/>
  <c r="S38" i="4"/>
  <c r="BE38" i="4"/>
  <c r="AY38" i="4"/>
  <c r="AS38" i="4"/>
  <c r="P38" i="4"/>
  <c r="AP48" i="4"/>
  <c r="AJ48" i="4"/>
  <c r="AS48" i="4"/>
  <c r="M48" i="4"/>
  <c r="AV48" i="4"/>
  <c r="Y48" i="4"/>
  <c r="C47" i="3" s="1"/>
  <c r="BA61" i="4"/>
  <c r="BB61" i="4" s="1"/>
  <c r="BA60" i="4"/>
  <c r="BB60" i="4" s="1"/>
  <c r="BA62" i="4"/>
  <c r="BB62" i="4" s="1"/>
  <c r="BA59" i="4"/>
  <c r="BB59" i="4" s="1"/>
  <c r="A5" i="3"/>
  <c r="Y5" i="4"/>
  <c r="C4" i="3" s="1"/>
  <c r="AV7" i="4"/>
  <c r="Y10" i="4"/>
  <c r="C9" i="3" s="1"/>
  <c r="G12" i="4"/>
  <c r="AY14" i="4"/>
  <c r="BG19" i="4"/>
  <c r="BH19" i="4" s="1"/>
  <c r="AP17" i="4"/>
  <c r="F24" i="4"/>
  <c r="M23" i="4"/>
  <c r="S29" i="4"/>
  <c r="P29" i="4"/>
  <c r="BB29" i="4"/>
  <c r="AM29" i="4"/>
  <c r="AJ29" i="4"/>
  <c r="AL33" i="4"/>
  <c r="AM33" i="4" s="1"/>
  <c r="AL38" i="4"/>
  <c r="AM38" i="4" s="1"/>
  <c r="AL37" i="4"/>
  <c r="AM37" i="4" s="1"/>
  <c r="AL35" i="4"/>
  <c r="AM35" i="4" s="1"/>
  <c r="AL34" i="4"/>
  <c r="AM34" i="4" s="1"/>
  <c r="X44" i="4"/>
  <c r="X43" i="4"/>
  <c r="X42" i="4"/>
  <c r="B41" i="3" s="1"/>
  <c r="X41" i="4"/>
  <c r="X40" i="4"/>
  <c r="BD44" i="4"/>
  <c r="BE44" i="4" s="1"/>
  <c r="BD42" i="4"/>
  <c r="BE42" i="4" s="1"/>
  <c r="BD43" i="4"/>
  <c r="BE43" i="4" s="1"/>
  <c r="BD41" i="4"/>
  <c r="BE41" i="4" s="1"/>
  <c r="Y56" i="4"/>
  <c r="C55" i="3" s="1"/>
  <c r="AV56" i="4"/>
  <c r="AS56" i="4"/>
  <c r="AB56" i="4"/>
  <c r="S56" i="4"/>
  <c r="BH56" i="4"/>
  <c r="AP56" i="4"/>
  <c r="M56" i="4"/>
  <c r="I64" i="4"/>
  <c r="J64" i="4" s="1"/>
  <c r="I67" i="4"/>
  <c r="J67" i="4" s="1"/>
  <c r="I66" i="4"/>
  <c r="J66" i="4" s="1"/>
  <c r="I63" i="4"/>
  <c r="J63" i="4" s="1"/>
  <c r="A6" i="2"/>
  <c r="A22" i="2"/>
  <c r="A16" i="3"/>
  <c r="AY7" i="4"/>
  <c r="AB10" i="4"/>
  <c r="J12" i="4"/>
  <c r="Y13" i="4"/>
  <c r="C12" i="3" s="1"/>
  <c r="S13" i="4"/>
  <c r="BH13" i="4"/>
  <c r="X17" i="4"/>
  <c r="B16" i="3" s="1"/>
  <c r="AM15" i="4"/>
  <c r="AU20" i="4"/>
  <c r="AV20" i="4" s="1"/>
  <c r="AU18" i="4"/>
  <c r="AV18" i="4" s="1"/>
  <c r="BA17" i="4"/>
  <c r="BB17" i="4" s="1"/>
  <c r="BH15" i="4"/>
  <c r="AS17" i="4"/>
  <c r="AM18" i="4"/>
  <c r="Y20" i="4"/>
  <c r="C19" i="3" s="1"/>
  <c r="F25" i="4"/>
  <c r="O25" i="4"/>
  <c r="P25" i="4" s="1"/>
  <c r="X22" i="4"/>
  <c r="B21" i="3" s="1"/>
  <c r="AI23" i="4"/>
  <c r="AJ23" i="4" s="1"/>
  <c r="BA23" i="4"/>
  <c r="BB23" i="4" s="1"/>
  <c r="V23" i="4"/>
  <c r="G27" i="4"/>
  <c r="BD32" i="4"/>
  <c r="BE32" i="4" s="1"/>
  <c r="J29" i="4"/>
  <c r="AL36" i="4"/>
  <c r="AM36" i="4" s="1"/>
  <c r="BD40" i="4"/>
  <c r="BE40" i="4" s="1"/>
  <c r="I65" i="4"/>
  <c r="J65" i="4" s="1"/>
  <c r="BD67" i="4"/>
  <c r="BE67" i="4" s="1"/>
  <c r="BD68" i="4"/>
  <c r="BE68" i="4" s="1"/>
  <c r="BD66" i="4"/>
  <c r="BE66" i="4" s="1"/>
  <c r="BD64" i="4"/>
  <c r="BE64" i="4" s="1"/>
  <c r="BD65" i="4"/>
  <c r="BE65" i="4" s="1"/>
  <c r="A11" i="3"/>
  <c r="A27" i="3"/>
  <c r="V6" i="4"/>
  <c r="AG10" i="4"/>
  <c r="G13" i="4"/>
  <c r="L15" i="4"/>
  <c r="M15" i="4" s="1"/>
  <c r="X18" i="4"/>
  <c r="BA19" i="4"/>
  <c r="AV17" i="4"/>
  <c r="AB20" i="4"/>
  <c r="O26" i="4"/>
  <c r="P26" i="4" s="1"/>
  <c r="X23" i="4"/>
  <c r="B22" i="3" s="1"/>
  <c r="AI24" i="4"/>
  <c r="AJ24" i="4" s="1"/>
  <c r="BA24" i="4"/>
  <c r="BB24" i="4" s="1"/>
  <c r="M26" i="4"/>
  <c r="J26" i="4"/>
  <c r="BG32" i="4"/>
  <c r="BH32" i="4" s="1"/>
  <c r="BG28" i="4"/>
  <c r="BH28" i="4" s="1"/>
  <c r="BG27" i="4"/>
  <c r="BH27" i="4" s="1"/>
  <c r="V29" i="4"/>
  <c r="X38" i="4"/>
  <c r="B37" i="3" s="1"/>
  <c r="X36" i="4"/>
  <c r="B35" i="3" s="1"/>
  <c r="X35" i="4"/>
  <c r="B34" i="3" s="1"/>
  <c r="O49" i="4"/>
  <c r="P49" i="4" s="1"/>
  <c r="O48" i="4"/>
  <c r="P48" i="4" s="1"/>
  <c r="O47" i="4"/>
  <c r="P47" i="4" s="1"/>
  <c r="O50" i="4"/>
  <c r="P50" i="4" s="1"/>
  <c r="I68" i="4"/>
  <c r="J68" i="4" s="1"/>
  <c r="M14" i="4"/>
  <c r="BE14" i="4"/>
  <c r="G14" i="4"/>
  <c r="X19" i="4"/>
  <c r="AO20" i="4"/>
  <c r="AP20" i="4" s="1"/>
  <c r="AO18" i="4"/>
  <c r="AP18" i="4" s="1"/>
  <c r="AS16" i="4"/>
  <c r="AY17" i="4"/>
  <c r="AS18" i="4"/>
  <c r="I22" i="4"/>
  <c r="J22" i="4" s="1"/>
  <c r="I21" i="4"/>
  <c r="J21" i="4" s="1"/>
  <c r="X25" i="4"/>
  <c r="B24" i="3" s="1"/>
  <c r="AI25" i="4"/>
  <c r="AJ25" i="4" s="1"/>
  <c r="BA25" i="4"/>
  <c r="BB25" i="4" s="1"/>
  <c r="G26" i="4"/>
  <c r="I32" i="4"/>
  <c r="J32" i="4" s="1"/>
  <c r="I31" i="4"/>
  <c r="J31" i="4" s="1"/>
  <c r="I30" i="4"/>
  <c r="J30" i="4" s="1"/>
  <c r="AL30" i="4"/>
  <c r="AM30" i="4" s="1"/>
  <c r="AL32" i="4"/>
  <c r="AM32" i="4" s="1"/>
  <c r="BG29" i="4"/>
  <c r="BH29" i="4" s="1"/>
  <c r="Y29" i="4"/>
  <c r="C28" i="3" s="1"/>
  <c r="X34" i="4"/>
  <c r="B33" i="3" s="1"/>
  <c r="AO37" i="4"/>
  <c r="AP37" i="4" s="1"/>
  <c r="AO34" i="4"/>
  <c r="AP34" i="4" s="1"/>
  <c r="AO38" i="4"/>
  <c r="AP38" i="4" s="1"/>
  <c r="BA37" i="4"/>
  <c r="BB37" i="4" s="1"/>
  <c r="BA38" i="4"/>
  <c r="BB38" i="4" s="1"/>
  <c r="BA36" i="4"/>
  <c r="BB36" i="4" s="1"/>
  <c r="BA35" i="4"/>
  <c r="BB35" i="4" s="1"/>
  <c r="BA34" i="4"/>
  <c r="BB34" i="4" s="1"/>
  <c r="O46" i="4"/>
  <c r="P46" i="4" s="1"/>
  <c r="O52" i="4"/>
  <c r="P52" i="4" s="1"/>
  <c r="O51" i="4"/>
  <c r="P51" i="4" s="1"/>
  <c r="O56" i="4"/>
  <c r="P56" i="4" s="1"/>
  <c r="O55" i="4"/>
  <c r="P55" i="4" s="1"/>
  <c r="U68" i="4"/>
  <c r="V68" i="4" s="1"/>
  <c r="U67" i="4"/>
  <c r="V67" i="4" s="1"/>
  <c r="U66" i="4"/>
  <c r="V66" i="4" s="1"/>
  <c r="U65" i="4"/>
  <c r="V65" i="4" s="1"/>
  <c r="U64" i="4"/>
  <c r="V64" i="4" s="1"/>
  <c r="A9" i="2"/>
  <c r="A25" i="2"/>
  <c r="A17" i="3"/>
  <c r="J7" i="4"/>
  <c r="AM10" i="4"/>
  <c r="S12" i="4"/>
  <c r="J14" i="4"/>
  <c r="AO16" i="4"/>
  <c r="AP16" i="4" s="1"/>
  <c r="AU19" i="4"/>
  <c r="AV19" i="4" s="1"/>
  <c r="G16" i="4"/>
  <c r="I23" i="4"/>
  <c r="J23" i="4" s="1"/>
  <c r="X26" i="4"/>
  <c r="AI26" i="4"/>
  <c r="AJ26" i="4" s="1"/>
  <c r="AP23" i="4"/>
  <c r="I28" i="4"/>
  <c r="J28" i="4" s="1"/>
  <c r="AL28" i="4"/>
  <c r="AM28" i="4" s="1"/>
  <c r="BG30" i="4"/>
  <c r="BH30" i="4" s="1"/>
  <c r="AB29" i="4"/>
  <c r="X37" i="4"/>
  <c r="B36" i="3" s="1"/>
  <c r="AO35" i="4"/>
  <c r="AP35" i="4" s="1"/>
  <c r="AO39" i="4"/>
  <c r="AP39" i="4" s="1"/>
  <c r="AO44" i="4"/>
  <c r="AP44" i="4" s="1"/>
  <c r="AO43" i="4"/>
  <c r="AP43" i="4" s="1"/>
  <c r="AO42" i="4"/>
  <c r="AP42" i="4" s="1"/>
  <c r="O53" i="4"/>
  <c r="P53" i="4" s="1"/>
  <c r="AY51" i="4"/>
  <c r="AF57" i="4"/>
  <c r="AG57" i="4" s="1"/>
  <c r="Y24" i="4"/>
  <c r="C23" i="3" s="1"/>
  <c r="V25" i="4"/>
  <c r="AJ30" i="4"/>
  <c r="AS32" i="4"/>
  <c r="BG37" i="4"/>
  <c r="BH37" i="4" s="1"/>
  <c r="BG34" i="4"/>
  <c r="BH34" i="4" s="1"/>
  <c r="BG33" i="4"/>
  <c r="BH33" i="4" s="1"/>
  <c r="AM41" i="4"/>
  <c r="AR61" i="4"/>
  <c r="AS61" i="4" s="1"/>
  <c r="AR58" i="4"/>
  <c r="AS58" i="4" s="1"/>
  <c r="X73" i="4"/>
  <c r="B72" i="3" s="1"/>
  <c r="X71" i="4"/>
  <c r="X70" i="4"/>
  <c r="X69" i="4"/>
  <c r="B68" i="3" s="1"/>
  <c r="X74" i="4"/>
  <c r="J72" i="4"/>
  <c r="BH72" i="4"/>
  <c r="AG72" i="4"/>
  <c r="V72" i="4"/>
  <c r="S72" i="4"/>
  <c r="AV11" i="4"/>
  <c r="AR22" i="4"/>
  <c r="AS22" i="4" s="1"/>
  <c r="F30" i="4"/>
  <c r="G30" i="4" s="1"/>
  <c r="F32" i="4"/>
  <c r="G32" i="4" s="1"/>
  <c r="F31" i="4"/>
  <c r="G31" i="4" s="1"/>
  <c r="U28" i="4"/>
  <c r="V28" i="4" s="1"/>
  <c r="AV31" i="4"/>
  <c r="AV32" i="4"/>
  <c r="R34" i="4"/>
  <c r="S34" i="4" s="1"/>
  <c r="AI37" i="4"/>
  <c r="AJ37" i="4" s="1"/>
  <c r="AI33" i="4"/>
  <c r="AJ33" i="4" s="1"/>
  <c r="AI38" i="4"/>
  <c r="AJ38" i="4" s="1"/>
  <c r="BG35" i="4"/>
  <c r="BH35" i="4" s="1"/>
  <c r="AP36" i="4"/>
  <c r="AJ36" i="4"/>
  <c r="AI40" i="4"/>
  <c r="AJ40" i="4" s="1"/>
  <c r="AV39" i="4"/>
  <c r="AV41" i="4"/>
  <c r="BB43" i="4"/>
  <c r="AL49" i="4"/>
  <c r="AM49" i="4" s="1"/>
  <c r="AL50" i="4"/>
  <c r="AM50" i="4" s="1"/>
  <c r="AL48" i="4"/>
  <c r="AM48" i="4" s="1"/>
  <c r="AL47" i="4"/>
  <c r="AM47" i="4" s="1"/>
  <c r="AL55" i="4"/>
  <c r="AM55" i="4" s="1"/>
  <c r="AL51" i="4"/>
  <c r="AM51" i="4" s="1"/>
  <c r="AR59" i="4"/>
  <c r="AS59" i="4" s="1"/>
  <c r="L67" i="4"/>
  <c r="L68" i="4"/>
  <c r="L66" i="4"/>
  <c r="M66" i="4" s="1"/>
  <c r="X67" i="4"/>
  <c r="B66" i="3" s="1"/>
  <c r="X63" i="4"/>
  <c r="B62" i="3" s="1"/>
  <c r="X68" i="4"/>
  <c r="B67" i="3" s="1"/>
  <c r="X64" i="4"/>
  <c r="X72" i="4"/>
  <c r="B71" i="3" s="1"/>
  <c r="AY35" i="4"/>
  <c r="AG35" i="4"/>
  <c r="AI41" i="4"/>
  <c r="AJ41" i="4" s="1"/>
  <c r="BB41" i="4"/>
  <c r="R49" i="4"/>
  <c r="S49" i="4" s="1"/>
  <c r="R46" i="4"/>
  <c r="S46" i="4" s="1"/>
  <c r="R48" i="4"/>
  <c r="S48" i="4" s="1"/>
  <c r="R47" i="4"/>
  <c r="S47" i="4" s="1"/>
  <c r="AG50" i="4"/>
  <c r="AJ50" i="4"/>
  <c r="AS50" i="4"/>
  <c r="Y50" i="4"/>
  <c r="C49" i="3" s="1"/>
  <c r="V50" i="4"/>
  <c r="BD55" i="4"/>
  <c r="BE55" i="4" s="1"/>
  <c r="BD56" i="4"/>
  <c r="BE56" i="4" s="1"/>
  <c r="BD52" i="4"/>
  <c r="BE52" i="4" s="1"/>
  <c r="BD51" i="4"/>
  <c r="BE51" i="4" s="1"/>
  <c r="AR60" i="4"/>
  <c r="AS60" i="4" s="1"/>
  <c r="BB57" i="4"/>
  <c r="AA73" i="4"/>
  <c r="AB73" i="4" s="1"/>
  <c r="AA72" i="4"/>
  <c r="AB72" i="4" s="1"/>
  <c r="AA71" i="4"/>
  <c r="AA69" i="4"/>
  <c r="AB69" i="4" s="1"/>
  <c r="AA74" i="4"/>
  <c r="AB74" i="4" s="1"/>
  <c r="AA70" i="4"/>
  <c r="AB70" i="4" s="1"/>
  <c r="BB19" i="4"/>
  <c r="F29" i="4"/>
  <c r="G29" i="4" s="1"/>
  <c r="U30" i="4"/>
  <c r="V30" i="4" s="1"/>
  <c r="R36" i="4"/>
  <c r="S36" i="4" s="1"/>
  <c r="AI35" i="4"/>
  <c r="AJ35" i="4" s="1"/>
  <c r="BG38" i="4"/>
  <c r="BH38" i="4" s="1"/>
  <c r="J36" i="4"/>
  <c r="Y39" i="4"/>
  <c r="C38" i="3" s="1"/>
  <c r="AI42" i="4"/>
  <c r="AJ42" i="4" s="1"/>
  <c r="AX44" i="4"/>
  <c r="AY44" i="4" s="1"/>
  <c r="AX40" i="4"/>
  <c r="AY40" i="4" s="1"/>
  <c r="AX43" i="4"/>
  <c r="AY43" i="4" s="1"/>
  <c r="I50" i="4"/>
  <c r="J50" i="4" s="1"/>
  <c r="I48" i="4"/>
  <c r="J48" i="4" s="1"/>
  <c r="I47" i="4"/>
  <c r="J47" i="4" s="1"/>
  <c r="I46" i="4"/>
  <c r="J46" i="4" s="1"/>
  <c r="R50" i="4"/>
  <c r="S50" i="4" s="1"/>
  <c r="G50" i="4"/>
  <c r="AL53" i="4"/>
  <c r="AM53" i="4" s="1"/>
  <c r="BD53" i="4"/>
  <c r="BE53" i="4" s="1"/>
  <c r="AR62" i="4"/>
  <c r="AS62" i="4" s="1"/>
  <c r="F73" i="4"/>
  <c r="G73" i="4" s="1"/>
  <c r="F69" i="4"/>
  <c r="G69" i="4" s="1"/>
  <c r="F74" i="4"/>
  <c r="L79" i="4"/>
  <c r="M79" i="4" s="1"/>
  <c r="L78" i="4"/>
  <c r="M78" i="4" s="1"/>
  <c r="L77" i="4"/>
  <c r="M77" i="4" s="1"/>
  <c r="L80" i="4"/>
  <c r="M80" i="4" s="1"/>
  <c r="L76" i="4"/>
  <c r="M76" i="4" s="1"/>
  <c r="L75" i="4"/>
  <c r="M75" i="4" s="1"/>
  <c r="AY42" i="4"/>
  <c r="Y42" i="4"/>
  <c r="C41" i="3" s="1"/>
  <c r="P42" i="4"/>
  <c r="BB42" i="4"/>
  <c r="AS42" i="4"/>
  <c r="O73" i="4"/>
  <c r="P73" i="4" s="1"/>
  <c r="O72" i="4"/>
  <c r="P72" i="4" s="1"/>
  <c r="O71" i="4"/>
  <c r="P71" i="4" s="1"/>
  <c r="O70" i="4"/>
  <c r="P70" i="4" s="1"/>
  <c r="P84" i="4"/>
  <c r="AV84" i="4"/>
  <c r="AG84" i="4"/>
  <c r="V84" i="4"/>
  <c r="BE84" i="4"/>
  <c r="BE34" i="4"/>
  <c r="AS34" i="4"/>
  <c r="AJ34" i="4"/>
  <c r="AG34" i="4"/>
  <c r="R44" i="4"/>
  <c r="S44" i="4" s="1"/>
  <c r="R42" i="4"/>
  <c r="S42" i="4" s="1"/>
  <c r="AA43" i="4"/>
  <c r="AB43" i="4" s="1"/>
  <c r="AA44" i="4"/>
  <c r="AB44" i="4" s="1"/>
  <c r="AV47" i="4"/>
  <c r="AJ47" i="4"/>
  <c r="M47" i="4"/>
  <c r="G47" i="4"/>
  <c r="AL56" i="4"/>
  <c r="AM56" i="4" s="1"/>
  <c r="F71" i="4"/>
  <c r="G71" i="4" s="1"/>
  <c r="O74" i="4"/>
  <c r="P74" i="4" s="1"/>
  <c r="AY30" i="4"/>
  <c r="AS30" i="4"/>
  <c r="Y33" i="4"/>
  <c r="C32" i="3" s="1"/>
  <c r="AY33" i="4"/>
  <c r="BE33" i="4"/>
  <c r="AS33" i="4"/>
  <c r="P35" i="4"/>
  <c r="V36" i="4"/>
  <c r="R40" i="4"/>
  <c r="AA40" i="4"/>
  <c r="AB40" i="4" s="1"/>
  <c r="J42" i="4"/>
  <c r="AX49" i="4"/>
  <c r="AY49" i="4" s="1"/>
  <c r="AX45" i="4"/>
  <c r="AY45" i="4" s="1"/>
  <c r="BG47" i="4"/>
  <c r="BH47" i="4" s="1"/>
  <c r="U51" i="4"/>
  <c r="V51" i="4" s="1"/>
  <c r="U54" i="4"/>
  <c r="V54" i="4" s="1"/>
  <c r="U53" i="4"/>
  <c r="V53" i="4" s="1"/>
  <c r="AP55" i="4"/>
  <c r="S55" i="4"/>
  <c r="AV55" i="4"/>
  <c r="AB55" i="4"/>
  <c r="Y55" i="4"/>
  <c r="C54" i="3" s="1"/>
  <c r="AM57" i="4"/>
  <c r="AP57" i="4"/>
  <c r="Y57" i="4"/>
  <c r="C56" i="3" s="1"/>
  <c r="P57" i="4"/>
  <c r="AV57" i="4"/>
  <c r="V57" i="4"/>
  <c r="G57" i="4"/>
  <c r="AJ57" i="4"/>
  <c r="AU60" i="4"/>
  <c r="AV60" i="4" s="1"/>
  <c r="AU59" i="4"/>
  <c r="AV59" i="4" s="1"/>
  <c r="AU61" i="4"/>
  <c r="AV61" i="4" s="1"/>
  <c r="AU62" i="4"/>
  <c r="AV62" i="4" s="1"/>
  <c r="AU58" i="4"/>
  <c r="AV58" i="4" s="1"/>
  <c r="F72" i="4"/>
  <c r="G72" i="4" s="1"/>
  <c r="V31" i="4"/>
  <c r="AM31" i="4"/>
  <c r="AJ31" i="4"/>
  <c r="AG31" i="4"/>
  <c r="Y32" i="4"/>
  <c r="C31" i="3" s="1"/>
  <c r="S35" i="4"/>
  <c r="AG36" i="4"/>
  <c r="L44" i="4"/>
  <c r="M44" i="4" s="1"/>
  <c r="L41" i="4"/>
  <c r="M41" i="4" s="1"/>
  <c r="R41" i="4"/>
  <c r="S41" i="4" s="1"/>
  <c r="AA41" i="4"/>
  <c r="AB41" i="4" s="1"/>
  <c r="U46" i="4"/>
  <c r="V46" i="4" s="1"/>
  <c r="AX46" i="4"/>
  <c r="AY46" i="4" s="1"/>
  <c r="BG48" i="4"/>
  <c r="BH48" i="4" s="1"/>
  <c r="AP50" i="4"/>
  <c r="U52" i="4"/>
  <c r="V52" i="4" s="1"/>
  <c r="O62" i="4"/>
  <c r="P62" i="4" s="1"/>
  <c r="O61" i="4"/>
  <c r="P61" i="4" s="1"/>
  <c r="O60" i="4"/>
  <c r="P60" i="4" s="1"/>
  <c r="O59" i="4"/>
  <c r="P59" i="4" s="1"/>
  <c r="AU37" i="4"/>
  <c r="AV37" i="4" s="1"/>
  <c r="AU36" i="4"/>
  <c r="AV36" i="4" s="1"/>
  <c r="P34" i="4"/>
  <c r="V35" i="4"/>
  <c r="BH41" i="4"/>
  <c r="J41" i="4"/>
  <c r="AG41" i="4"/>
  <c r="AY41" i="4"/>
  <c r="AS41" i="4"/>
  <c r="AP41" i="4"/>
  <c r="U47" i="4"/>
  <c r="V47" i="4" s="1"/>
  <c r="AX47" i="4"/>
  <c r="AY47" i="4" s="1"/>
  <c r="BG49" i="4"/>
  <c r="BH49" i="4" s="1"/>
  <c r="AJ49" i="4"/>
  <c r="AV50" i="4"/>
  <c r="L55" i="4"/>
  <c r="M55" i="4" s="1"/>
  <c r="L51" i="4"/>
  <c r="M51" i="4" s="1"/>
  <c r="U55" i="4"/>
  <c r="V55" i="4" s="1"/>
  <c r="J55" i="4"/>
  <c r="F61" i="4"/>
  <c r="G61" i="4" s="1"/>
  <c r="F60" i="4"/>
  <c r="G60" i="4" s="1"/>
  <c r="F58" i="4"/>
  <c r="G58" i="4" s="1"/>
  <c r="AL61" i="4"/>
  <c r="AM61" i="4" s="1"/>
  <c r="AL62" i="4"/>
  <c r="AM62" i="4" s="1"/>
  <c r="AL60" i="4"/>
  <c r="AM60" i="4" s="1"/>
  <c r="BE21" i="4"/>
  <c r="AY21" i="4"/>
  <c r="AS21" i="4"/>
  <c r="M21" i="4"/>
  <c r="AB22" i="4"/>
  <c r="BH22" i="4"/>
  <c r="AU30" i="4"/>
  <c r="AV30" i="4" s="1"/>
  <c r="AU29" i="4"/>
  <c r="AV29" i="4" s="1"/>
  <c r="O37" i="4"/>
  <c r="P37" i="4" s="1"/>
  <c r="O33" i="4"/>
  <c r="P33" i="4" s="1"/>
  <c r="AF33" i="4"/>
  <c r="AG33" i="4" s="1"/>
  <c r="AU34" i="4"/>
  <c r="AV34" i="4" s="1"/>
  <c r="BB33" i="4"/>
  <c r="L42" i="4"/>
  <c r="M42" i="4" s="1"/>
  <c r="S39" i="4"/>
  <c r="U48" i="4"/>
  <c r="V48" i="4" s="1"/>
  <c r="AR45" i="4"/>
  <c r="AS45" i="4" s="1"/>
  <c r="AX48" i="4"/>
  <c r="AY48" i="4" s="1"/>
  <c r="BG50" i="4"/>
  <c r="BH50" i="4" s="1"/>
  <c r="AP47" i="4"/>
  <c r="L52" i="4"/>
  <c r="M52" i="4" s="1"/>
  <c r="U56" i="4"/>
  <c r="V56" i="4" s="1"/>
  <c r="R61" i="4"/>
  <c r="S61" i="4" s="1"/>
  <c r="R57" i="4"/>
  <c r="S57" i="4" s="1"/>
  <c r="R62" i="4"/>
  <c r="S62" i="4" s="1"/>
  <c r="R58" i="4"/>
  <c r="S58" i="4" s="1"/>
  <c r="BH57" i="4"/>
  <c r="AI79" i="4"/>
  <c r="AJ79" i="4" s="1"/>
  <c r="AI77" i="4"/>
  <c r="AJ77" i="4" s="1"/>
  <c r="AI76" i="4"/>
  <c r="AJ76" i="4" s="1"/>
  <c r="AI80" i="4"/>
  <c r="AJ80" i="4" s="1"/>
  <c r="AX85" i="4"/>
  <c r="AY85" i="4" s="1"/>
  <c r="AX81" i="4"/>
  <c r="AY81" i="4" s="1"/>
  <c r="AX86" i="4"/>
  <c r="AY86" i="4" s="1"/>
  <c r="AX84" i="4"/>
  <c r="AY84" i="4" s="1"/>
  <c r="AX82" i="4"/>
  <c r="AY82" i="4" s="1"/>
  <c r="BH25" i="4"/>
  <c r="P30" i="4"/>
  <c r="P32" i="4"/>
  <c r="AU35" i="4"/>
  <c r="AV35" i="4" s="1"/>
  <c r="V34" i="4"/>
  <c r="AY36" i="4"/>
  <c r="AG39" i="4"/>
  <c r="AJ39" i="4"/>
  <c r="AS39" i="4"/>
  <c r="AY39" i="4"/>
  <c r="AB39" i="4"/>
  <c r="AB42" i="4"/>
  <c r="U49" i="4"/>
  <c r="V49" i="4" s="1"/>
  <c r="AX50" i="4"/>
  <c r="AY50" i="4" s="1"/>
  <c r="AS47" i="4"/>
  <c r="J49" i="4"/>
  <c r="BE50" i="4"/>
  <c r="AF55" i="4"/>
  <c r="AG55" i="4" s="1"/>
  <c r="AF54" i="4"/>
  <c r="AG54" i="4" s="1"/>
  <c r="AF53" i="4"/>
  <c r="AG53" i="4" s="1"/>
  <c r="AF52" i="4"/>
  <c r="AG52" i="4" s="1"/>
  <c r="AS55" i="4"/>
  <c r="AY58" i="4"/>
  <c r="AB58" i="4"/>
  <c r="P58" i="4"/>
  <c r="BB58" i="4"/>
  <c r="AM58" i="4"/>
  <c r="AJ58" i="4"/>
  <c r="AF67" i="4"/>
  <c r="AG67" i="4" s="1"/>
  <c r="AF65" i="4"/>
  <c r="AG65" i="4" s="1"/>
  <c r="AF68" i="4"/>
  <c r="AG68" i="4" s="1"/>
  <c r="AF66" i="4"/>
  <c r="AG66" i="4" s="1"/>
  <c r="AF64" i="4"/>
  <c r="AG64" i="4" s="1"/>
  <c r="AX73" i="4"/>
  <c r="AY73" i="4" s="1"/>
  <c r="AX72" i="4"/>
  <c r="AY72" i="4" s="1"/>
  <c r="AX74" i="4"/>
  <c r="AY74" i="4" s="1"/>
  <c r="AX71" i="4"/>
  <c r="AY71" i="4" s="1"/>
  <c r="AX70" i="4"/>
  <c r="AY70" i="4" s="1"/>
  <c r="AX69" i="4"/>
  <c r="AY69" i="4" s="1"/>
  <c r="AI78" i="4"/>
  <c r="AJ78" i="4" s="1"/>
  <c r="AX83" i="4"/>
  <c r="AY83" i="4" s="1"/>
  <c r="BH24" i="4"/>
  <c r="J24" i="4"/>
  <c r="G24" i="4"/>
  <c r="G25" i="4"/>
  <c r="S30" i="4"/>
  <c r="P31" i="4"/>
  <c r="S32" i="4"/>
  <c r="AU38" i="4"/>
  <c r="AV38" i="4" s="1"/>
  <c r="Y34" i="4"/>
  <c r="C33" i="3" s="1"/>
  <c r="AS35" i="4"/>
  <c r="M39" i="4"/>
  <c r="U41" i="4"/>
  <c r="V41" i="4" s="1"/>
  <c r="U44" i="4"/>
  <c r="V44" i="4" s="1"/>
  <c r="U42" i="4"/>
  <c r="V42" i="4" s="1"/>
  <c r="U40" i="4"/>
  <c r="V40" i="4" s="1"/>
  <c r="S40" i="4"/>
  <c r="AM40" i="4"/>
  <c r="AS40" i="4"/>
  <c r="AP40" i="4"/>
  <c r="P41" i="4"/>
  <c r="AG42" i="4"/>
  <c r="V45" i="4"/>
  <c r="X49" i="4"/>
  <c r="B48" i="3" s="1"/>
  <c r="X47" i="4"/>
  <c r="B46" i="3" s="1"/>
  <c r="X46" i="4"/>
  <c r="X45" i="4"/>
  <c r="B44" i="3" s="1"/>
  <c r="AR46" i="4"/>
  <c r="AS46" i="4" s="1"/>
  <c r="M49" i="4"/>
  <c r="L54" i="4"/>
  <c r="M54" i="4" s="1"/>
  <c r="AF56" i="4"/>
  <c r="AG56" i="4" s="1"/>
  <c r="R60" i="4"/>
  <c r="S60" i="4" s="1"/>
  <c r="BA66" i="4"/>
  <c r="BB66" i="4" s="1"/>
  <c r="BA65" i="4"/>
  <c r="BB65" i="4" s="1"/>
  <c r="BA64" i="4"/>
  <c r="BB64" i="4" s="1"/>
  <c r="BA67" i="4"/>
  <c r="BB67" i="4" s="1"/>
  <c r="AI85" i="4"/>
  <c r="AJ85" i="4" s="1"/>
  <c r="AI86" i="4"/>
  <c r="AJ86" i="4" s="1"/>
  <c r="AI84" i="4"/>
  <c r="AJ84" i="4" s="1"/>
  <c r="AI83" i="4"/>
  <c r="AJ83" i="4" s="1"/>
  <c r="AU65" i="4"/>
  <c r="AV65" i="4" s="1"/>
  <c r="AU64" i="4"/>
  <c r="AV64" i="4" s="1"/>
  <c r="AL85" i="4"/>
  <c r="AM85" i="4" s="1"/>
  <c r="AL81" i="4"/>
  <c r="AM81" i="4" s="1"/>
  <c r="AL84" i="4"/>
  <c r="AM84" i="4" s="1"/>
  <c r="AL83" i="4"/>
  <c r="AM83" i="4" s="1"/>
  <c r="AL82" i="4"/>
  <c r="AM82" i="4" s="1"/>
  <c r="AL86" i="4"/>
  <c r="AM86" i="4" s="1"/>
  <c r="AJ75" i="4"/>
  <c r="BH53" i="4"/>
  <c r="J53" i="4"/>
  <c r="AS53" i="4"/>
  <c r="Y53" i="4"/>
  <c r="C52" i="3" s="1"/>
  <c r="AP53" i="4"/>
  <c r="BD61" i="4"/>
  <c r="BE61" i="4" s="1"/>
  <c r="BD60" i="4"/>
  <c r="BE60" i="4" s="1"/>
  <c r="BD57" i="4"/>
  <c r="BE57" i="4" s="1"/>
  <c r="S63" i="4"/>
  <c r="BH63" i="4"/>
  <c r="AS63" i="4"/>
  <c r="AY63" i="4"/>
  <c r="AP63" i="4"/>
  <c r="M63" i="4"/>
  <c r="AM63" i="4"/>
  <c r="AU67" i="4"/>
  <c r="AV67" i="4" s="1"/>
  <c r="AO73" i="4"/>
  <c r="AP73" i="4" s="1"/>
  <c r="AO69" i="4"/>
  <c r="AP69" i="4" s="1"/>
  <c r="AO72" i="4"/>
  <c r="AP72" i="4" s="1"/>
  <c r="BE70" i="4"/>
  <c r="V75" i="4"/>
  <c r="S52" i="4"/>
  <c r="AY52" i="4"/>
  <c r="AB52" i="4"/>
  <c r="AP52" i="4"/>
  <c r="AU68" i="4"/>
  <c r="AV68" i="4" s="1"/>
  <c r="BB68" i="4"/>
  <c r="AP68" i="4"/>
  <c r="AS68" i="4"/>
  <c r="P68" i="4"/>
  <c r="AO70" i="4"/>
  <c r="AP70" i="4" s="1"/>
  <c r="AV75" i="4"/>
  <c r="AF49" i="4"/>
  <c r="AG49" i="4" s="1"/>
  <c r="AF48" i="4"/>
  <c r="AG48" i="4" s="1"/>
  <c r="AP46" i="4"/>
  <c r="M46" i="4"/>
  <c r="M53" i="4"/>
  <c r="X61" i="4"/>
  <c r="X59" i="4"/>
  <c r="BD59" i="4"/>
  <c r="BE59" i="4" s="1"/>
  <c r="Y62" i="4"/>
  <c r="C61" i="3" s="1"/>
  <c r="F67" i="4"/>
  <c r="G67" i="4" s="1"/>
  <c r="F66" i="4"/>
  <c r="G66" i="4" s="1"/>
  <c r="F65" i="4"/>
  <c r="G65" i="4" s="1"/>
  <c r="AV63" i="4"/>
  <c r="BE63" i="4"/>
  <c r="AO71" i="4"/>
  <c r="AP71" i="4" s="1"/>
  <c r="X85" i="4"/>
  <c r="B84" i="3" s="1"/>
  <c r="X81" i="4"/>
  <c r="X86" i="4"/>
  <c r="B85" i="3" s="1"/>
  <c r="F91" i="4"/>
  <c r="G91" i="4" s="1"/>
  <c r="F92" i="4"/>
  <c r="G92" i="4" s="1"/>
  <c r="F90" i="4"/>
  <c r="G90" i="4" s="1"/>
  <c r="F87" i="4"/>
  <c r="AS43" i="4"/>
  <c r="AF46" i="4"/>
  <c r="AG46" i="4" s="1"/>
  <c r="I52" i="4"/>
  <c r="J52" i="4" s="1"/>
  <c r="X52" i="4"/>
  <c r="AO51" i="4"/>
  <c r="AP51" i="4" s="1"/>
  <c r="AU52" i="4"/>
  <c r="AV52" i="4" s="1"/>
  <c r="I58" i="4"/>
  <c r="J58" i="4" s="1"/>
  <c r="X58" i="4"/>
  <c r="B57" i="3" s="1"/>
  <c r="AO59" i="4"/>
  <c r="AP59" i="4" s="1"/>
  <c r="AO58" i="4"/>
  <c r="AP58" i="4" s="1"/>
  <c r="AO62" i="4"/>
  <c r="AP62" i="4" s="1"/>
  <c r="BD62" i="4"/>
  <c r="BE62" i="4" s="1"/>
  <c r="G62" i="4"/>
  <c r="F64" i="4"/>
  <c r="G64" i="4" s="1"/>
  <c r="O64" i="4"/>
  <c r="P64" i="4" s="1"/>
  <c r="AG63" i="4"/>
  <c r="M68" i="4"/>
  <c r="AO74" i="4"/>
  <c r="AP74" i="4" s="1"/>
  <c r="AX79" i="4"/>
  <c r="AY79" i="4" s="1"/>
  <c r="AX80" i="4"/>
  <c r="AY80" i="4" s="1"/>
  <c r="AX78" i="4"/>
  <c r="AY78" i="4" s="1"/>
  <c r="AX77" i="4"/>
  <c r="AY77" i="4" s="1"/>
  <c r="AX76" i="4"/>
  <c r="AY76" i="4" s="1"/>
  <c r="I85" i="4"/>
  <c r="J85" i="4" s="1"/>
  <c r="I86" i="4"/>
  <c r="J86" i="4" s="1"/>
  <c r="I84" i="4"/>
  <c r="J84" i="4" s="1"/>
  <c r="I83" i="4"/>
  <c r="J83" i="4" s="1"/>
  <c r="X82" i="4"/>
  <c r="BG86" i="4"/>
  <c r="BH86" i="4" s="1"/>
  <c r="BG85" i="4"/>
  <c r="BH85" i="4" s="1"/>
  <c r="BG82" i="4"/>
  <c r="BH82" i="4" s="1"/>
  <c r="BG81" i="4"/>
  <c r="BH81" i="4" s="1"/>
  <c r="BG84" i="4"/>
  <c r="BH84" i="4" s="1"/>
  <c r="F88" i="4"/>
  <c r="G88" i="4" s="1"/>
  <c r="AV43" i="4"/>
  <c r="AF47" i="4"/>
  <c r="AG47" i="4" s="1"/>
  <c r="S53" i="4"/>
  <c r="AP61" i="4"/>
  <c r="AG61" i="4"/>
  <c r="AB61" i="4"/>
  <c r="AJ61" i="4"/>
  <c r="J62" i="4"/>
  <c r="F68" i="4"/>
  <c r="G68" i="4" s="1"/>
  <c r="O65" i="4"/>
  <c r="P65" i="4" s="1"/>
  <c r="V63" i="4"/>
  <c r="AX67" i="4"/>
  <c r="AY67" i="4" s="1"/>
  <c r="AX68" i="4"/>
  <c r="AY68" i="4" s="1"/>
  <c r="AX66" i="4"/>
  <c r="AY66" i="4" s="1"/>
  <c r="I82" i="4"/>
  <c r="J82" i="4" s="1"/>
  <c r="X83" i="4"/>
  <c r="B82" i="3" s="1"/>
  <c r="BG83" i="4"/>
  <c r="BH83" i="4" s="1"/>
  <c r="F89" i="4"/>
  <c r="G89" i="4" s="1"/>
  <c r="P75" i="4"/>
  <c r="AS75" i="4"/>
  <c r="AY75" i="4"/>
  <c r="AB75" i="4"/>
  <c r="G75" i="4"/>
  <c r="BB75" i="4"/>
  <c r="AP75" i="4"/>
  <c r="AO79" i="4"/>
  <c r="AP79" i="4" s="1"/>
  <c r="AO78" i="4"/>
  <c r="AP78" i="4" s="1"/>
  <c r="AO77" i="4"/>
  <c r="AP77" i="4" s="1"/>
  <c r="AM77" i="4"/>
  <c r="Y77" i="4"/>
  <c r="C76" i="3" s="1"/>
  <c r="L85" i="4"/>
  <c r="L81" i="4"/>
  <c r="M81" i="4" s="1"/>
  <c r="L84" i="4"/>
  <c r="M84" i="4" s="1"/>
  <c r="L83" i="4"/>
  <c r="M83" i="4" s="1"/>
  <c r="L82" i="4"/>
  <c r="M82" i="4" s="1"/>
  <c r="X84" i="4"/>
  <c r="B83" i="3" s="1"/>
  <c r="BD49" i="4"/>
  <c r="BE49" i="4" s="1"/>
  <c r="BD45" i="4"/>
  <c r="BE45" i="4" s="1"/>
  <c r="AB53" i="4"/>
  <c r="BG62" i="4"/>
  <c r="BH62" i="4" s="1"/>
  <c r="BG61" i="4"/>
  <c r="BH61" i="4" s="1"/>
  <c r="AY60" i="4"/>
  <c r="AJ60" i="4"/>
  <c r="AB60" i="4"/>
  <c r="Y60" i="4"/>
  <c r="C59" i="3" s="1"/>
  <c r="J61" i="4"/>
  <c r="AJ68" i="4"/>
  <c r="L73" i="4"/>
  <c r="M73" i="4" s="1"/>
  <c r="L69" i="4"/>
  <c r="M69" i="4" s="1"/>
  <c r="AR73" i="4"/>
  <c r="AS73" i="4" s="1"/>
  <c r="AR74" i="4"/>
  <c r="AS74" i="4" s="1"/>
  <c r="AR72" i="4"/>
  <c r="AS72" i="4" s="1"/>
  <c r="AR71" i="4"/>
  <c r="AS71" i="4" s="1"/>
  <c r="BD73" i="4"/>
  <c r="BE73" i="4" s="1"/>
  <c r="BD72" i="4"/>
  <c r="BE72" i="4" s="1"/>
  <c r="BD71" i="4"/>
  <c r="BE71" i="4" s="1"/>
  <c r="BD69" i="4"/>
  <c r="BE69" i="4" s="1"/>
  <c r="Y75" i="4"/>
  <c r="C74" i="3" s="1"/>
  <c r="AO76" i="4"/>
  <c r="AP76" i="4" s="1"/>
  <c r="G77" i="4"/>
  <c r="L86" i="4"/>
  <c r="M86" i="4" s="1"/>
  <c r="BH71" i="4"/>
  <c r="J71" i="4"/>
  <c r="AG71" i="4"/>
  <c r="AB71" i="4"/>
  <c r="BB73" i="4"/>
  <c r="AV73" i="4"/>
  <c r="AG73" i="4"/>
  <c r="Y73" i="4"/>
  <c r="C72" i="3" s="1"/>
  <c r="J73" i="4"/>
  <c r="AO80" i="4"/>
  <c r="AP67" i="4"/>
  <c r="P67" i="4"/>
  <c r="AS67" i="4"/>
  <c r="AM67" i="4"/>
  <c r="AB67" i="4"/>
  <c r="M67" i="4"/>
  <c r="BH69" i="4"/>
  <c r="J69" i="4"/>
  <c r="AM69" i="4"/>
  <c r="AS69" i="4"/>
  <c r="V69" i="4"/>
  <c r="P69" i="4"/>
  <c r="U73" i="4"/>
  <c r="V73" i="4" s="1"/>
  <c r="U74" i="4"/>
  <c r="V74" i="4" s="1"/>
  <c r="AA79" i="4"/>
  <c r="AB79" i="4" s="1"/>
  <c r="AA80" i="4"/>
  <c r="AB80" i="4" s="1"/>
  <c r="AA78" i="4"/>
  <c r="AB78" i="4" s="1"/>
  <c r="AA77" i="4"/>
  <c r="AB77" i="4" s="1"/>
  <c r="BD79" i="4"/>
  <c r="BE79" i="4" s="1"/>
  <c r="BD75" i="4"/>
  <c r="BE75" i="4" s="1"/>
  <c r="P77" i="4"/>
  <c r="S43" i="4"/>
  <c r="M43" i="4"/>
  <c r="AG44" i="4"/>
  <c r="J44" i="4"/>
  <c r="BH45" i="4"/>
  <c r="AO49" i="4"/>
  <c r="AP49" i="4" s="1"/>
  <c r="BD48" i="4"/>
  <c r="BE48" i="4" s="1"/>
  <c r="R54" i="4"/>
  <c r="S54" i="4" s="1"/>
  <c r="AX55" i="4"/>
  <c r="AY55" i="4" s="1"/>
  <c r="AX53" i="4"/>
  <c r="AY53" i="4" s="1"/>
  <c r="AX56" i="4"/>
  <c r="AY56" i="4" s="1"/>
  <c r="L61" i="4"/>
  <c r="M61" i="4" s="1"/>
  <c r="L62" i="4"/>
  <c r="M62" i="4" s="1"/>
  <c r="L60" i="4"/>
  <c r="M60" i="4" s="1"/>
  <c r="BG60" i="4"/>
  <c r="BH60" i="4" s="1"/>
  <c r="BH59" i="4"/>
  <c r="J59" i="4"/>
  <c r="AB59" i="4"/>
  <c r="AJ62" i="4"/>
  <c r="AA63" i="4"/>
  <c r="AB63" i="4" s="1"/>
  <c r="AA68" i="4"/>
  <c r="AB68" i="4" s="1"/>
  <c r="L72" i="4"/>
  <c r="M72" i="4" s="1"/>
  <c r="U70" i="4"/>
  <c r="V70" i="4" s="1"/>
  <c r="AI73" i="4"/>
  <c r="AJ73" i="4" s="1"/>
  <c r="AI72" i="4"/>
  <c r="AJ72" i="4" s="1"/>
  <c r="AI71" i="4"/>
  <c r="AJ71" i="4" s="1"/>
  <c r="M71" i="4"/>
  <c r="S73" i="4"/>
  <c r="R79" i="4"/>
  <c r="S79" i="4" s="1"/>
  <c r="R75" i="4"/>
  <c r="S75" i="4" s="1"/>
  <c r="R80" i="4"/>
  <c r="S80" i="4" s="1"/>
  <c r="R78" i="4"/>
  <c r="S78" i="4" s="1"/>
  <c r="AA76" i="4"/>
  <c r="AB76" i="4" s="1"/>
  <c r="BD76" i="4"/>
  <c r="BE76" i="4" s="1"/>
  <c r="S77" i="4"/>
  <c r="O85" i="4"/>
  <c r="P85" i="4" s="1"/>
  <c r="O86" i="4"/>
  <c r="P86" i="4" s="1"/>
  <c r="O83" i="4"/>
  <c r="P83" i="4" s="1"/>
  <c r="O82" i="4"/>
  <c r="P82" i="4" s="1"/>
  <c r="BE74" i="4"/>
  <c r="G74" i="4"/>
  <c r="AV74" i="4"/>
  <c r="AM74" i="4"/>
  <c r="AJ74" i="4"/>
  <c r="BB74" i="4"/>
  <c r="F49" i="4"/>
  <c r="G49" i="4" s="1"/>
  <c r="F45" i="4"/>
  <c r="G45" i="4" s="1"/>
  <c r="R67" i="4"/>
  <c r="S67" i="4" s="1"/>
  <c r="R68" i="4"/>
  <c r="S68" i="4" s="1"/>
  <c r="J74" i="4"/>
  <c r="F85" i="4"/>
  <c r="G85" i="4" s="1"/>
  <c r="F81" i="4"/>
  <c r="G81" i="4" s="1"/>
  <c r="F84" i="4"/>
  <c r="G84" i="4" s="1"/>
  <c r="F83" i="4"/>
  <c r="G83" i="4" s="1"/>
  <c r="F82" i="4"/>
  <c r="G82" i="4" s="1"/>
  <c r="AF79" i="4"/>
  <c r="AG79" i="4" s="1"/>
  <c r="AF78" i="4"/>
  <c r="AG78" i="4" s="1"/>
  <c r="AF77" i="4"/>
  <c r="AG77" i="4" s="1"/>
  <c r="AF76" i="4"/>
  <c r="AG76" i="4" s="1"/>
  <c r="AF75" i="4"/>
  <c r="AG75" i="4" s="1"/>
  <c r="AF80" i="4"/>
  <c r="AG80" i="4" s="1"/>
  <c r="Y79" i="4"/>
  <c r="C78" i="3" s="1"/>
  <c r="P79" i="4"/>
  <c r="BH79" i="4"/>
  <c r="BB79" i="4"/>
  <c r="AV79" i="4"/>
  <c r="AM79" i="4"/>
  <c r="F86" i="4"/>
  <c r="G86" i="4" s="1"/>
  <c r="S76" i="4"/>
  <c r="AR64" i="4"/>
  <c r="BG67" i="4"/>
  <c r="BH67" i="4" s="1"/>
  <c r="BG66" i="4"/>
  <c r="BH66" i="4" s="1"/>
  <c r="U79" i="4"/>
  <c r="V79" i="4" s="1"/>
  <c r="U80" i="4"/>
  <c r="V80" i="4" s="1"/>
  <c r="U78" i="4"/>
  <c r="V78" i="4" s="1"/>
  <c r="U77" i="4"/>
  <c r="V77" i="4" s="1"/>
  <c r="AO82" i="4"/>
  <c r="AP82" i="4" s="1"/>
  <c r="AV83" i="4"/>
  <c r="V83" i="4"/>
  <c r="BB83" i="4"/>
  <c r="AP83" i="4"/>
  <c r="BB87" i="4"/>
  <c r="Y78" i="4"/>
  <c r="C77" i="3" s="1"/>
  <c r="BE78" i="4"/>
  <c r="BB78" i="4"/>
  <c r="AM78" i="4"/>
  <c r="AF85" i="4"/>
  <c r="AG85" i="4" s="1"/>
  <c r="AF81" i="4"/>
  <c r="AG81" i="4" s="1"/>
  <c r="AO84" i="4"/>
  <c r="AP84" i="4" s="1"/>
  <c r="BH65" i="4"/>
  <c r="AJ65" i="4"/>
  <c r="AS65" i="4"/>
  <c r="G78" i="4"/>
  <c r="R85" i="4"/>
  <c r="S85" i="4" s="1"/>
  <c r="R81" i="4"/>
  <c r="S81" i="4" s="1"/>
  <c r="R84" i="4"/>
  <c r="S84" i="4" s="1"/>
  <c r="R83" i="4"/>
  <c r="S83" i="4" s="1"/>
  <c r="R82" i="4"/>
  <c r="S82" i="4" s="1"/>
  <c r="AF82" i="4"/>
  <c r="AG82" i="4" s="1"/>
  <c r="AO86" i="4"/>
  <c r="AP86" i="4" s="1"/>
  <c r="AL68" i="4"/>
  <c r="AM68" i="4" s="1"/>
  <c r="AL73" i="4"/>
  <c r="AM73" i="4" s="1"/>
  <c r="AL72" i="4"/>
  <c r="AM72" i="4" s="1"/>
  <c r="AL71" i="4"/>
  <c r="AM71" i="4" s="1"/>
  <c r="AL70" i="4"/>
  <c r="AM70" i="4" s="1"/>
  <c r="AR79" i="4"/>
  <c r="AS79" i="4" s="1"/>
  <c r="AR78" i="4"/>
  <c r="AS78" i="4" s="1"/>
  <c r="AR77" i="4"/>
  <c r="AS77" i="4" s="1"/>
  <c r="AR76" i="4"/>
  <c r="R86" i="4"/>
  <c r="S86" i="4" s="1"/>
  <c r="AF83" i="4"/>
  <c r="AG83" i="4" s="1"/>
  <c r="AR85" i="4"/>
  <c r="AS85" i="4" s="1"/>
  <c r="AR81" i="4"/>
  <c r="AS81" i="4" s="1"/>
  <c r="AR84" i="4"/>
  <c r="AS84" i="4" s="1"/>
  <c r="AR83" i="4"/>
  <c r="AS83" i="4" s="1"/>
  <c r="AR82" i="4"/>
  <c r="AS82" i="4" s="1"/>
  <c r="AI92" i="4"/>
  <c r="AJ92" i="4" s="1"/>
  <c r="AI91" i="4"/>
  <c r="AJ91" i="4" s="1"/>
  <c r="AI89" i="4"/>
  <c r="AJ89" i="4" s="1"/>
  <c r="AI88" i="4"/>
  <c r="AJ88" i="4" s="1"/>
  <c r="AI87" i="4"/>
  <c r="AJ87" i="4" s="1"/>
  <c r="BE87" i="4"/>
  <c r="AP87" i="4"/>
  <c r="P87" i="4"/>
  <c r="G87" i="4"/>
  <c r="V87" i="4"/>
  <c r="AY87" i="4"/>
  <c r="AM87" i="4"/>
  <c r="AB87" i="4"/>
  <c r="AV87" i="4"/>
  <c r="AI90" i="4"/>
  <c r="AJ90" i="4" s="1"/>
  <c r="P80" i="4"/>
  <c r="BE80" i="4"/>
  <c r="BB80" i="4"/>
  <c r="AV80" i="4"/>
  <c r="AS80" i="4"/>
  <c r="AP80" i="4"/>
  <c r="AF86" i="4"/>
  <c r="AG86" i="4" s="1"/>
  <c r="R91" i="4"/>
  <c r="S91" i="4" s="1"/>
  <c r="R87" i="4"/>
  <c r="S87" i="4" s="1"/>
  <c r="BE86" i="4"/>
  <c r="AV86" i="4"/>
  <c r="V86" i="4"/>
  <c r="R88" i="4"/>
  <c r="S88" i="4" s="1"/>
  <c r="AV82" i="4"/>
  <c r="AJ82" i="4"/>
  <c r="V82" i="4"/>
  <c r="I92" i="4"/>
  <c r="J92" i="4" s="1"/>
  <c r="I91" i="4"/>
  <c r="J91" i="4" s="1"/>
  <c r="I89" i="4"/>
  <c r="J89" i="4" s="1"/>
  <c r="I88" i="4"/>
  <c r="J88" i="4" s="1"/>
  <c r="I87" i="4"/>
  <c r="J87" i="4" s="1"/>
  <c r="R89" i="4"/>
  <c r="S89" i="4" s="1"/>
  <c r="BG92" i="4"/>
  <c r="BH92" i="4" s="1"/>
  <c r="BG91" i="4"/>
  <c r="BH91" i="4" s="1"/>
  <c r="BG89" i="4"/>
  <c r="BH89" i="4" s="1"/>
  <c r="BG88" i="4"/>
  <c r="BH88" i="4" s="1"/>
  <c r="BG87" i="4"/>
  <c r="BH87" i="4" s="1"/>
  <c r="AP66" i="4"/>
  <c r="AF69" i="4"/>
  <c r="AG69" i="4" s="1"/>
  <c r="AL75" i="4"/>
  <c r="AM75" i="4" s="1"/>
  <c r="I90" i="4"/>
  <c r="J90" i="4" s="1"/>
  <c r="R90" i="4"/>
  <c r="S90" i="4" s="1"/>
  <c r="BG90" i="4"/>
  <c r="BH90" i="4" s="1"/>
  <c r="AS66" i="4"/>
  <c r="BA69" i="4"/>
  <c r="BB69" i="4" s="1"/>
  <c r="I75" i="4"/>
  <c r="J75" i="4" s="1"/>
  <c r="BG75" i="4"/>
  <c r="BH75" i="4" s="1"/>
  <c r="AA81" i="4"/>
  <c r="AB81" i="4" s="1"/>
  <c r="R92" i="4"/>
  <c r="S92" i="4" s="1"/>
  <c r="AF87" i="4"/>
  <c r="AG87" i="4" s="1"/>
  <c r="BA86" i="4"/>
  <c r="BB86" i="4" s="1"/>
  <c r="BA85" i="4"/>
  <c r="BB85" i="4" s="1"/>
  <c r="BA82" i="4"/>
  <c r="BB82" i="4" s="1"/>
  <c r="BE85" i="4"/>
  <c r="AV85" i="4"/>
  <c r="AB85" i="4"/>
  <c r="V85" i="4"/>
  <c r="S64" i="4"/>
  <c r="AS64" i="4"/>
  <c r="BH64" i="4"/>
  <c r="BA71" i="4"/>
  <c r="BB71" i="4" s="1"/>
  <c r="BB70" i="4"/>
  <c r="I77" i="4"/>
  <c r="J77" i="4" s="1"/>
  <c r="BG77" i="4"/>
  <c r="BH77" i="4" s="1"/>
  <c r="AA83" i="4"/>
  <c r="AB83" i="4" s="1"/>
  <c r="BA84" i="4"/>
  <c r="BB84" i="4" s="1"/>
  <c r="AB82" i="4"/>
  <c r="U92" i="4"/>
  <c r="V92" i="4" s="1"/>
  <c r="U91" i="4"/>
  <c r="V91" i="4" s="1"/>
  <c r="U89" i="4"/>
  <c r="V89" i="4" s="1"/>
  <c r="U88" i="4"/>
  <c r="V88" i="4" s="1"/>
  <c r="AF89" i="4"/>
  <c r="AG89" i="4" s="1"/>
  <c r="Y66" i="4"/>
  <c r="C65" i="3" s="1"/>
  <c r="AF74" i="4"/>
  <c r="AG74" i="4" s="1"/>
  <c r="AU70" i="4"/>
  <c r="AV70" i="4" s="1"/>
  <c r="BA72" i="4"/>
  <c r="BB72" i="4" s="1"/>
  <c r="I78" i="4"/>
  <c r="J78" i="4" s="1"/>
  <c r="AL80" i="4"/>
  <c r="AM80" i="4" s="1"/>
  <c r="BA76" i="4"/>
  <c r="BB76" i="4" s="1"/>
  <c r="BG78" i="4"/>
  <c r="BH78" i="4" s="1"/>
  <c r="AA84" i="4"/>
  <c r="AB84" i="4" s="1"/>
  <c r="M85" i="4"/>
  <c r="U90" i="4"/>
  <c r="V90" i="4" s="1"/>
  <c r="AF90" i="4"/>
  <c r="AG90" i="4" s="1"/>
  <c r="AR91" i="4"/>
  <c r="AS91" i="4" s="1"/>
  <c r="AR87" i="4"/>
  <c r="AS87" i="4" s="1"/>
  <c r="S70" i="4"/>
  <c r="AS70" i="4"/>
  <c r="BH70" i="4"/>
  <c r="I80" i="4"/>
  <c r="J80" i="4" s="1"/>
  <c r="X76" i="4"/>
  <c r="BA77" i="4"/>
  <c r="BB77" i="4" s="1"/>
  <c r="BG80" i="4"/>
  <c r="BH80" i="4" s="1"/>
  <c r="AV81" i="4"/>
  <c r="AA86" i="4"/>
  <c r="AB86" i="4" s="1"/>
  <c r="BD83" i="4"/>
  <c r="BE83" i="4" s="1"/>
  <c r="BD82" i="4"/>
  <c r="BE82" i="4" s="1"/>
  <c r="BD81" i="4"/>
  <c r="BE81" i="4" s="1"/>
  <c r="AS86" i="4"/>
  <c r="AF92" i="4"/>
  <c r="AG92" i="4" s="1"/>
  <c r="AR88" i="4"/>
  <c r="AS88" i="4" s="1"/>
  <c r="AU92" i="4"/>
  <c r="AV92" i="4" s="1"/>
  <c r="AU91" i="4"/>
  <c r="AV91" i="4" s="1"/>
  <c r="AU89" i="4"/>
  <c r="AV89" i="4" s="1"/>
  <c r="AU88" i="4"/>
  <c r="AV88" i="4" s="1"/>
  <c r="AM90" i="4"/>
  <c r="AS92" i="4"/>
  <c r="I155" i="6"/>
  <c r="I175" i="6"/>
  <c r="I59" i="6"/>
  <c r="I91" i="6"/>
  <c r="Y88" i="4"/>
  <c r="C87" i="3" s="1"/>
  <c r="AS90" i="4"/>
  <c r="I143" i="6"/>
  <c r="I215" i="6"/>
  <c r="AS76" i="4"/>
  <c r="O92" i="4"/>
  <c r="P92" i="4" s="1"/>
  <c r="O91" i="4"/>
  <c r="P91" i="4" s="1"/>
  <c r="O89" i="4"/>
  <c r="P89" i="4" s="1"/>
  <c r="O88" i="4"/>
  <c r="P88" i="4" s="1"/>
  <c r="AO92" i="4"/>
  <c r="AP92" i="4" s="1"/>
  <c r="AO91" i="4"/>
  <c r="AP91" i="4" s="1"/>
  <c r="AO89" i="4"/>
  <c r="AP89" i="4" s="1"/>
  <c r="AO88" i="4"/>
  <c r="AP88" i="4" s="1"/>
  <c r="AG88" i="4"/>
  <c r="AY90" i="4"/>
  <c r="I183" i="6"/>
  <c r="BE92" i="4"/>
  <c r="AY92" i="4"/>
  <c r="I203" i="6"/>
  <c r="J81" i="4"/>
  <c r="P81" i="4"/>
  <c r="V81" i="4"/>
  <c r="AJ81" i="4"/>
  <c r="AP81" i="4"/>
  <c r="X89" i="4"/>
  <c r="B88" i="3" s="1"/>
  <c r="AX89" i="4"/>
  <c r="AY89" i="4" s="1"/>
  <c r="AY88" i="4"/>
  <c r="BE90" i="4"/>
  <c r="M92" i="4"/>
  <c r="I151" i="6"/>
  <c r="I2" i="6"/>
  <c r="I171" i="6"/>
  <c r="I191" i="6"/>
  <c r="BE91" i="4"/>
  <c r="AB90" i="4"/>
  <c r="Y90" i="4"/>
  <c r="C89" i="3" s="1"/>
  <c r="P90" i="4"/>
  <c r="M91" i="4"/>
  <c r="I3" i="6"/>
  <c r="I75" i="6"/>
  <c r="I107" i="6"/>
  <c r="I139" i="6"/>
  <c r="I159" i="6"/>
  <c r="AM89" i="4"/>
  <c r="Y92" i="4"/>
  <c r="C91" i="3" s="1"/>
  <c r="AM88" i="4"/>
  <c r="Y91" i="4"/>
  <c r="C90" i="3" s="1"/>
  <c r="AA92" i="4"/>
  <c r="AB92" i="4" s="1"/>
  <c r="AA91" i="4"/>
  <c r="AB91" i="4" s="1"/>
  <c r="AA89" i="4"/>
  <c r="AB89" i="4" s="1"/>
  <c r="AA88" i="4"/>
  <c r="AB88" i="4" s="1"/>
  <c r="BA92" i="4"/>
  <c r="BB92" i="4" s="1"/>
  <c r="BA91" i="4"/>
  <c r="BB91" i="4" s="1"/>
  <c r="BA89" i="4"/>
  <c r="BB89" i="4" s="1"/>
  <c r="BA88" i="4"/>
  <c r="BB88" i="4" s="1"/>
  <c r="M90" i="4"/>
  <c r="I39" i="6"/>
  <c r="I219" i="6"/>
  <c r="I652" i="6"/>
  <c r="I700" i="6"/>
  <c r="I789" i="6"/>
  <c r="I829" i="6"/>
  <c r="I560" i="6"/>
  <c r="I612" i="6"/>
  <c r="I778" i="6"/>
  <c r="I791" i="6"/>
  <c r="L80" i="7"/>
  <c r="I510" i="6"/>
  <c r="I566" i="6"/>
  <c r="I672" i="6"/>
  <c r="I478" i="6"/>
  <c r="I550" i="6"/>
  <c r="I631" i="6"/>
  <c r="I661" i="6"/>
  <c r="I722" i="6"/>
  <c r="I780" i="6"/>
  <c r="I851" i="6"/>
  <c r="L41" i="7"/>
  <c r="I462" i="6"/>
  <c r="I590" i="6"/>
  <c r="I614" i="6"/>
  <c r="I741" i="6"/>
  <c r="I518" i="6"/>
  <c r="I574" i="6"/>
  <c r="I603" i="6"/>
  <c r="I711" i="6"/>
  <c r="I730" i="6"/>
  <c r="L91" i="7"/>
  <c r="E7" i="7" s="1"/>
  <c r="F7" i="7" s="1"/>
  <c r="L219" i="7"/>
  <c r="L347" i="7"/>
  <c r="L475" i="7"/>
  <c r="E9" i="7" s="1"/>
  <c r="F9" i="7" s="1"/>
  <c r="L603" i="7"/>
  <c r="L709" i="7"/>
  <c r="L891" i="7"/>
  <c r="S8" i="18"/>
  <c r="S8" i="23"/>
  <c r="L75" i="7"/>
  <c r="L203" i="7"/>
  <c r="L331" i="7"/>
  <c r="L459" i="7"/>
  <c r="L587" i="7"/>
  <c r="L795" i="7"/>
  <c r="L869" i="7"/>
  <c r="S8" i="38"/>
  <c r="S8" i="56"/>
  <c r="L65" i="7"/>
  <c r="L193" i="7"/>
  <c r="L321" i="7"/>
  <c r="S8" i="36"/>
  <c r="L43" i="7"/>
  <c r="L171" i="7"/>
  <c r="L299" i="7"/>
  <c r="L427" i="7"/>
  <c r="L555" i="7"/>
  <c r="L683" i="7"/>
  <c r="L859" i="7"/>
  <c r="S8" i="14"/>
  <c r="S8" i="24"/>
  <c r="L27" i="7"/>
  <c r="L155" i="7"/>
  <c r="L283" i="7"/>
  <c r="L411" i="7"/>
  <c r="L539" i="7"/>
  <c r="L667" i="7"/>
  <c r="L763" i="7"/>
  <c r="L837" i="7"/>
  <c r="L917" i="7"/>
  <c r="L923" i="7"/>
  <c r="S8" i="34"/>
  <c r="L139" i="7"/>
  <c r="L267" i="7"/>
  <c r="L395" i="7"/>
  <c r="L523" i="7"/>
  <c r="L651" i="7"/>
  <c r="L741" i="7"/>
  <c r="I643" i="6"/>
  <c r="L123" i="7"/>
  <c r="L251" i="7"/>
  <c r="L379" i="7"/>
  <c r="L507" i="7"/>
  <c r="L635" i="7"/>
  <c r="L827" i="7"/>
  <c r="L901" i="7"/>
  <c r="L907" i="7"/>
  <c r="S8" i="8"/>
  <c r="S8" i="20"/>
  <c r="S8" i="25"/>
  <c r="L107" i="7"/>
  <c r="L235" i="7"/>
  <c r="L363" i="7"/>
  <c r="L491" i="7"/>
  <c r="L619" i="7"/>
  <c r="L731" i="7"/>
  <c r="E15" i="7" s="1"/>
  <c r="F15" i="7" s="1"/>
  <c r="L805" i="7"/>
  <c r="E11" i="7" s="1"/>
  <c r="F11" i="7" s="1"/>
  <c r="S8" i="40"/>
  <c r="S8" i="83"/>
  <c r="L885" i="7"/>
  <c r="S8" i="45"/>
  <c r="S8" i="50"/>
  <c r="AF47" i="1" l="1"/>
  <c r="BD19" i="1"/>
  <c r="AC89" i="1"/>
  <c r="BD68" i="1"/>
  <c r="Z64" i="1"/>
  <c r="AC25" i="1"/>
  <c r="BG31" i="1"/>
  <c r="BA14" i="1"/>
  <c r="BG40" i="1"/>
  <c r="AF73" i="1"/>
  <c r="AO30" i="1"/>
  <c r="BG29" i="1"/>
  <c r="AF13" i="1"/>
  <c r="AF31" i="1"/>
  <c r="BG50" i="1"/>
  <c r="BA62" i="1"/>
  <c r="BL15" i="1" s="1"/>
  <c r="Z66" i="1"/>
  <c r="AO32" i="1"/>
  <c r="BA61" i="1"/>
  <c r="BG49" i="1"/>
  <c r="BA60" i="1"/>
  <c r="AO78" i="1"/>
  <c r="AO80" i="1"/>
  <c r="AF12" i="1"/>
  <c r="AC24" i="1"/>
  <c r="BG37" i="1"/>
  <c r="AF64" i="1"/>
  <c r="BA59" i="1"/>
  <c r="BD77" i="1"/>
  <c r="AF49" i="1"/>
  <c r="AF48" i="1"/>
  <c r="BD30" i="1"/>
  <c r="AF72" i="1"/>
  <c r="AI28" i="1"/>
  <c r="BD28" i="1"/>
  <c r="AC92" i="1"/>
  <c r="AC91" i="1"/>
  <c r="AF32" i="1"/>
  <c r="AC23" i="1"/>
  <c r="BG47" i="1"/>
  <c r="AF70" i="1"/>
  <c r="AC22" i="1"/>
  <c r="BD46" i="1"/>
  <c r="BG48" i="1"/>
  <c r="BG41" i="1"/>
  <c r="AC90" i="1"/>
  <c r="BG43" i="1"/>
  <c r="AR36" i="1"/>
  <c r="AI77" i="1"/>
  <c r="BG30" i="1"/>
  <c r="BG17" i="1"/>
  <c r="BG46" i="1"/>
  <c r="AC43" i="1"/>
  <c r="AC74" i="1"/>
  <c r="BA41" i="1"/>
  <c r="BD79" i="1"/>
  <c r="AF74" i="1"/>
  <c r="AX86" i="1"/>
  <c r="AU79" i="1"/>
  <c r="AR4" i="1"/>
  <c r="T5" i="1"/>
  <c r="AC54" i="1"/>
  <c r="AI19" i="1"/>
  <c r="AI67" i="1"/>
  <c r="AI17" i="1"/>
  <c r="W72" i="1"/>
  <c r="AF79" i="1"/>
  <c r="AL35" i="1"/>
  <c r="AR85" i="1"/>
  <c r="AL84" i="1"/>
  <c r="AL34" i="1"/>
  <c r="BD65" i="1"/>
  <c r="AI76" i="1"/>
  <c r="BG82" i="1"/>
  <c r="G94" i="1"/>
  <c r="T84" i="1"/>
  <c r="BG73" i="1"/>
  <c r="W41" i="1"/>
  <c r="BG85" i="1"/>
  <c r="AI56" i="1"/>
  <c r="AF19" i="1"/>
  <c r="BD64" i="1"/>
  <c r="BG72" i="1"/>
  <c r="AL59" i="1"/>
  <c r="AR30" i="1"/>
  <c r="AU92" i="1"/>
  <c r="AF66" i="1"/>
  <c r="AI53" i="1"/>
  <c r="AR84" i="1"/>
  <c r="BG5" i="1"/>
  <c r="AC72" i="1"/>
  <c r="AU44" i="1"/>
  <c r="AF18" i="1"/>
  <c r="AL83" i="1"/>
  <c r="AU30" i="1"/>
  <c r="W29" i="1"/>
  <c r="BA24" i="1"/>
  <c r="BL8" i="1" s="1"/>
  <c r="BL27" i="1" s="1"/>
  <c r="AU31" i="1"/>
  <c r="T72" i="1"/>
  <c r="AF77" i="1"/>
  <c r="AU91" i="1"/>
  <c r="AU43" i="1"/>
  <c r="AI78" i="1"/>
  <c r="BA4" i="1"/>
  <c r="AI5" i="1"/>
  <c r="AL14" i="1"/>
  <c r="BG74" i="1"/>
  <c r="AF67" i="1"/>
  <c r="AF65" i="1"/>
  <c r="BG92" i="1"/>
  <c r="AO74" i="1"/>
  <c r="AC60" i="1"/>
  <c r="AI55" i="1"/>
  <c r="AF28" i="1"/>
  <c r="BG88" i="1"/>
  <c r="AL37" i="1"/>
  <c r="AL12" i="1"/>
  <c r="AC70" i="1"/>
  <c r="AF29" i="1"/>
  <c r="AR34" i="1"/>
  <c r="AR31" i="1"/>
  <c r="AO26" i="1"/>
  <c r="AC73" i="1"/>
  <c r="BG52" i="1"/>
  <c r="AI52" i="1"/>
  <c r="BG86" i="1"/>
  <c r="BG70" i="1"/>
  <c r="AI4" i="1"/>
  <c r="BG54" i="1"/>
  <c r="AL13" i="1"/>
  <c r="AO22" i="1"/>
  <c r="BD17" i="1"/>
  <c r="AI34" i="1"/>
  <c r="AI26" i="1"/>
  <c r="AI23" i="1"/>
  <c r="AI36" i="1"/>
  <c r="BG38" i="1"/>
  <c r="AR82" i="1"/>
  <c r="AI79" i="1"/>
  <c r="AO24" i="1"/>
  <c r="AF16" i="1"/>
  <c r="AO25" i="1"/>
  <c r="AO72" i="1"/>
  <c r="BG89" i="1"/>
  <c r="BG84" i="1"/>
  <c r="AC71" i="1"/>
  <c r="AI8" i="1"/>
  <c r="AI54" i="1"/>
  <c r="BD16" i="1"/>
  <c r="BD67" i="1"/>
  <c r="AI7" i="1"/>
  <c r="AR77" i="1"/>
  <c r="AF68" i="1"/>
  <c r="BG55" i="1"/>
  <c r="AF78" i="1"/>
  <c r="AU41" i="1"/>
  <c r="AL38" i="1"/>
  <c r="AR38" i="1"/>
  <c r="BG22" i="1"/>
  <c r="AU42" i="1"/>
  <c r="BD18" i="1"/>
  <c r="AI80" i="1"/>
  <c r="BG90" i="1"/>
  <c r="AR86" i="1"/>
  <c r="BG35" i="1"/>
  <c r="AI30" i="1"/>
  <c r="AO70" i="1"/>
  <c r="AL36" i="1"/>
  <c r="AL62" i="1"/>
  <c r="AL60" i="1"/>
  <c r="AO23" i="1"/>
  <c r="BG83" i="1"/>
  <c r="AL10" i="1"/>
  <c r="BG25" i="1"/>
  <c r="AF17" i="1"/>
  <c r="BG7" i="1"/>
  <c r="AL61" i="1"/>
  <c r="AF76" i="1"/>
  <c r="BG24" i="1"/>
  <c r="AL11" i="1"/>
  <c r="AF20" i="1"/>
  <c r="AC59" i="1"/>
  <c r="AI38" i="1"/>
  <c r="BD66" i="1"/>
  <c r="BG36" i="1"/>
  <c r="BD20" i="1"/>
  <c r="AO66" i="1"/>
  <c r="BG26" i="1"/>
  <c r="AF30" i="1"/>
  <c r="AI31" i="1"/>
  <c r="BG34" i="1"/>
  <c r="AF80" i="1"/>
  <c r="AO71" i="1"/>
  <c r="AI32" i="1"/>
  <c r="AO20" i="1"/>
  <c r="AI6" i="1"/>
  <c r="AF50" i="1"/>
  <c r="AO90" i="1"/>
  <c r="W91" i="1"/>
  <c r="W88" i="1"/>
  <c r="AO68" i="1"/>
  <c r="AX50" i="1"/>
  <c r="AO65" i="1"/>
  <c r="AR76" i="1"/>
  <c r="AX48" i="1"/>
  <c r="AL41" i="1"/>
  <c r="AO41" i="1"/>
  <c r="T83" i="1"/>
  <c r="Q16" i="1"/>
  <c r="BG71" i="1"/>
  <c r="AL32" i="1"/>
  <c r="AU89" i="1"/>
  <c r="W40" i="1"/>
  <c r="AI24" i="1"/>
  <c r="Q44" i="1"/>
  <c r="AO42" i="1"/>
  <c r="AR28" i="1"/>
  <c r="AI37" i="1"/>
  <c r="AI83" i="1"/>
  <c r="W43" i="1"/>
  <c r="T82" i="1"/>
  <c r="AL30" i="1"/>
  <c r="AU14" i="1"/>
  <c r="AI72" i="1"/>
  <c r="BD50" i="1"/>
  <c r="AI85" i="1"/>
  <c r="AI74" i="1"/>
  <c r="AI35" i="1"/>
  <c r="T85" i="1"/>
  <c r="AO64" i="1"/>
  <c r="W90" i="1"/>
  <c r="AI25" i="1"/>
  <c r="Q19" i="1"/>
  <c r="T7" i="1"/>
  <c r="AO92" i="1"/>
  <c r="AL40" i="1"/>
  <c r="BA5" i="1"/>
  <c r="AU90" i="1"/>
  <c r="AL44" i="1"/>
  <c r="AR78" i="1"/>
  <c r="AR80" i="1"/>
  <c r="AI82" i="1"/>
  <c r="AO73" i="1"/>
  <c r="AO91" i="1"/>
  <c r="BD49" i="1"/>
  <c r="AR29" i="1"/>
  <c r="AO16" i="1"/>
  <c r="BD31" i="1"/>
  <c r="AO88" i="1"/>
  <c r="AL28" i="1"/>
  <c r="W42" i="1"/>
  <c r="AO43" i="1"/>
  <c r="AX47" i="1"/>
  <c r="BG19" i="1"/>
  <c r="Z67" i="1"/>
  <c r="Z11" i="1"/>
  <c r="Z94" i="1" s="1"/>
  <c r="O5" i="503" s="1"/>
  <c r="Q40" i="1"/>
  <c r="AO40" i="1"/>
  <c r="AI86" i="1"/>
  <c r="AL58" i="1"/>
  <c r="W92" i="1"/>
  <c r="AO67" i="1"/>
  <c r="AO17" i="1"/>
  <c r="BA7" i="1"/>
  <c r="Q42" i="1"/>
  <c r="AO44" i="1"/>
  <c r="AL42" i="1"/>
  <c r="AR32" i="1"/>
  <c r="Q41" i="1"/>
  <c r="AL43" i="1"/>
  <c r="AI73" i="1"/>
  <c r="BD48" i="1"/>
  <c r="AI84" i="1"/>
  <c r="W44" i="1"/>
  <c r="AO18" i="1"/>
  <c r="BA6" i="1"/>
  <c r="AU12" i="1"/>
  <c r="BD29" i="1"/>
  <c r="BA16" i="1"/>
  <c r="BL7" i="1" s="1"/>
  <c r="BL26" i="1" s="1"/>
  <c r="AI22" i="1"/>
  <c r="AL31" i="1"/>
  <c r="BG65" i="1"/>
  <c r="AU11" i="1"/>
  <c r="AL29" i="1"/>
  <c r="AX46" i="1"/>
  <c r="AI71" i="1"/>
  <c r="W89" i="1"/>
  <c r="AI70" i="1"/>
  <c r="BA8" i="1"/>
  <c r="BL6" i="1" s="1"/>
  <c r="BL25" i="1" s="1"/>
  <c r="AO19" i="1"/>
  <c r="AX17" i="1"/>
  <c r="BA58" i="1"/>
  <c r="AO89" i="1"/>
  <c r="T86" i="1"/>
  <c r="AL86" i="1"/>
  <c r="AL85" i="1"/>
  <c r="T4" i="1"/>
  <c r="AU13" i="1"/>
  <c r="AO31" i="1"/>
  <c r="Q17" i="1"/>
  <c r="Z65" i="1"/>
  <c r="Y72" i="4"/>
  <c r="C71" i="3" s="1"/>
  <c r="Y54" i="4"/>
  <c r="C53" i="3" s="1"/>
  <c r="AC10" i="1"/>
  <c r="T46" i="1"/>
  <c r="BA26" i="1"/>
  <c r="BL9" i="1" s="1"/>
  <c r="BL28" i="1" s="1"/>
  <c r="Q18" i="1"/>
  <c r="AR79" i="1"/>
  <c r="AC56" i="1"/>
  <c r="E12" i="7"/>
  <c r="F12" i="7" s="1"/>
  <c r="Q38" i="1"/>
  <c r="BG23" i="1"/>
  <c r="Y63" i="4"/>
  <c r="C62" i="3" s="1"/>
  <c r="BA74" i="1"/>
  <c r="BL17" i="1" s="1"/>
  <c r="BL36" i="1" s="1"/>
  <c r="BG53" i="1"/>
  <c r="BL16" i="1"/>
  <c r="BL35" i="1" s="1"/>
  <c r="BG28" i="1"/>
  <c r="AO86" i="1"/>
  <c r="B5" i="3"/>
  <c r="Y6" i="4"/>
  <c r="C5" i="3" s="1"/>
  <c r="AU40" i="1"/>
  <c r="Q64" i="1"/>
  <c r="BL13" i="1"/>
  <c r="BL32" i="1" s="1"/>
  <c r="W52" i="1"/>
  <c r="E6" i="7"/>
  <c r="F6" i="7" s="1"/>
  <c r="Y17" i="4"/>
  <c r="C16" i="3" s="1"/>
  <c r="AC11" i="1"/>
  <c r="Q20" i="1"/>
  <c r="BA90" i="1"/>
  <c r="BL19" i="1" s="1"/>
  <c r="BL38" i="1" s="1"/>
  <c r="E14" i="7"/>
  <c r="F14" i="7" s="1"/>
  <c r="BL12" i="1"/>
  <c r="BL31" i="1" s="1"/>
  <c r="AC13" i="1"/>
  <c r="AU88" i="1"/>
  <c r="AX49" i="1"/>
  <c r="AR47" i="1"/>
  <c r="AX44" i="1"/>
  <c r="Y68" i="4"/>
  <c r="C67" i="3" s="1"/>
  <c r="Q43" i="1"/>
  <c r="Q37" i="1"/>
  <c r="Q85" i="1"/>
  <c r="BL18" i="1"/>
  <c r="BL37" i="1" s="1"/>
  <c r="Q92" i="1"/>
  <c r="AL82" i="1"/>
  <c r="E2" i="7"/>
  <c r="F2" i="7" s="1"/>
  <c r="Y67" i="4"/>
  <c r="C66" i="3" s="1"/>
  <c r="Y21" i="4"/>
  <c r="C20" i="3" s="1"/>
  <c r="Q68" i="1"/>
  <c r="Q84" i="1"/>
  <c r="BL10" i="1"/>
  <c r="BG76" i="1"/>
  <c r="BA42" i="1"/>
  <c r="BN14" i="4"/>
  <c r="BN33" i="4" s="1"/>
  <c r="BN10" i="4"/>
  <c r="BN29" i="4" s="1"/>
  <c r="Y38" i="4"/>
  <c r="C37" i="3" s="1"/>
  <c r="F2" i="2" a="1"/>
  <c r="F2" i="2" s="1"/>
  <c r="Y51" i="4"/>
  <c r="C50" i="3" s="1"/>
  <c r="Y36" i="4"/>
  <c r="C35" i="3" s="1"/>
  <c r="Y16" i="4"/>
  <c r="C15" i="3" s="1"/>
  <c r="B15" i="3"/>
  <c r="E3" i="7"/>
  <c r="F3" i="7" s="1"/>
  <c r="Y28" i="4"/>
  <c r="C27" i="3" s="1"/>
  <c r="Y4" i="4"/>
  <c r="C3" i="3" s="1"/>
  <c r="Y12" i="4"/>
  <c r="C11" i="3" s="1"/>
  <c r="B11" i="3"/>
  <c r="Y45" i="4"/>
  <c r="C44" i="3" s="1"/>
  <c r="Y80" i="4"/>
  <c r="C79" i="3" s="1"/>
  <c r="E5" i="7"/>
  <c r="F5" i="7" s="1"/>
  <c r="E4" i="7"/>
  <c r="F4" i="7" s="1"/>
  <c r="Y35" i="4"/>
  <c r="C34" i="3" s="1"/>
  <c r="E13" i="7"/>
  <c r="F13" i="7" s="1"/>
  <c r="Y49" i="4"/>
  <c r="C48" i="3" s="1"/>
  <c r="Y47" i="4"/>
  <c r="C46" i="3" s="1"/>
  <c r="BN7" i="4"/>
  <c r="BN26" i="4" s="1"/>
  <c r="BN12" i="4"/>
  <c r="BN31" i="4" s="1"/>
  <c r="Y89" i="4"/>
  <c r="C88" i="3" s="1"/>
  <c r="E8" i="7"/>
  <c r="F8" i="7" s="1"/>
  <c r="BN8" i="4"/>
  <c r="BN27" i="4" s="1"/>
  <c r="Y37" i="4"/>
  <c r="C36" i="3" s="1"/>
  <c r="AC12" i="1"/>
  <c r="E10" i="7"/>
  <c r="F10" i="7" s="1"/>
  <c r="AC14" i="1"/>
  <c r="Y87" i="4"/>
  <c r="C86" i="3" s="1"/>
  <c r="B86" i="3"/>
  <c r="V93" i="4"/>
  <c r="BN6" i="4"/>
  <c r="BN25" i="4" s="1"/>
  <c r="BB93" i="4"/>
  <c r="AP93" i="4"/>
  <c r="G2" i="7"/>
  <c r="J93" i="4"/>
  <c r="M94" i="1"/>
  <c r="G7" i="7"/>
  <c r="BN15" i="4"/>
  <c r="BN34" i="4" s="1"/>
  <c r="G93" i="4"/>
  <c r="Y25" i="4"/>
  <c r="C24" i="3" s="1"/>
  <c r="AY93" i="4"/>
  <c r="BN19" i="4"/>
  <c r="BN38" i="4" s="1"/>
  <c r="Y85" i="4"/>
  <c r="C84" i="3" s="1"/>
  <c r="Y82" i="4"/>
  <c r="C81" i="3" s="1"/>
  <c r="B81" i="3"/>
  <c r="S93" i="4"/>
  <c r="AM93" i="4"/>
  <c r="AG93" i="4"/>
  <c r="Y83" i="4"/>
  <c r="C82" i="3" s="1"/>
  <c r="Y19" i="4"/>
  <c r="C18" i="3" s="1"/>
  <c r="B18" i="3"/>
  <c r="B14" i="3"/>
  <c r="Y15" i="4"/>
  <c r="C14" i="3" s="1"/>
  <c r="AS93" i="4"/>
  <c r="BN18" i="4"/>
  <c r="BN37" i="4" s="1"/>
  <c r="Y74" i="4"/>
  <c r="C73" i="3" s="1"/>
  <c r="B73" i="3"/>
  <c r="Y40" i="4"/>
  <c r="C39" i="3" s="1"/>
  <c r="B39" i="3"/>
  <c r="P93" i="4"/>
  <c r="Y18" i="4"/>
  <c r="C17" i="3" s="1"/>
  <c r="B17" i="3"/>
  <c r="Y41" i="4"/>
  <c r="C40" i="3" s="1"/>
  <c r="B40" i="3"/>
  <c r="Y59" i="4"/>
  <c r="C58" i="3" s="1"/>
  <c r="B58" i="3"/>
  <c r="BN11" i="4"/>
  <c r="Y70" i="4"/>
  <c r="C69" i="3" s="1"/>
  <c r="B69" i="3"/>
  <c r="Y26" i="4"/>
  <c r="C25" i="3" s="1"/>
  <c r="B25" i="3"/>
  <c r="BN9" i="4"/>
  <c r="BN28" i="4" s="1"/>
  <c r="BH93" i="4"/>
  <c r="Y61" i="4"/>
  <c r="C60" i="3" s="1"/>
  <c r="B60" i="3"/>
  <c r="Y58" i="4"/>
  <c r="C57" i="3" s="1"/>
  <c r="B70" i="3"/>
  <c r="Y71" i="4"/>
  <c r="C70" i="3" s="1"/>
  <c r="Y43" i="4"/>
  <c r="C42" i="3" s="1"/>
  <c r="B42" i="3"/>
  <c r="AB93" i="4"/>
  <c r="J94" i="1"/>
  <c r="Y8" i="4"/>
  <c r="C7" i="3" s="1"/>
  <c r="Y81" i="4"/>
  <c r="C80" i="3" s="1"/>
  <c r="B80" i="3"/>
  <c r="Y44" i="4"/>
  <c r="C43" i="3" s="1"/>
  <c r="B43" i="3"/>
  <c r="AV93" i="4"/>
  <c r="BE93" i="4"/>
  <c r="AJ93" i="4"/>
  <c r="Y22" i="4"/>
  <c r="C21" i="3" s="1"/>
  <c r="B10" i="3"/>
  <c r="Y11" i="4"/>
  <c r="C10" i="3" s="1"/>
  <c r="Y76" i="4"/>
  <c r="C75" i="3" s="1"/>
  <c r="B75" i="3"/>
  <c r="E16" i="7"/>
  <c r="F16" i="7" s="1"/>
  <c r="G12" i="7" s="1"/>
  <c r="BN20" i="4"/>
  <c r="BN39" i="4" s="1"/>
  <c r="Y69" i="4"/>
  <c r="C68" i="3" s="1"/>
  <c r="Y46" i="4"/>
  <c r="C45" i="3" s="1"/>
  <c r="B45" i="3"/>
  <c r="Y64" i="4"/>
  <c r="C63" i="3" s="1"/>
  <c r="B63" i="3"/>
  <c r="C2" i="3"/>
  <c r="Y52" i="4"/>
  <c r="C51" i="3" s="1"/>
  <c r="B51" i="3"/>
  <c r="M93" i="4"/>
  <c r="Y84" i="4"/>
  <c r="C83" i="3" s="1"/>
  <c r="Y86" i="4"/>
  <c r="C85" i="3" s="1"/>
  <c r="Y23" i="4"/>
  <c r="C22" i="3" s="1"/>
  <c r="Y31" i="4"/>
  <c r="C30" i="3" s="1"/>
  <c r="B30" i="3"/>
  <c r="BN17" i="4"/>
  <c r="BN36" i="4" s="1"/>
  <c r="BN16" i="4"/>
  <c r="BN13" i="4"/>
  <c r="BN32" i="4" s="1"/>
  <c r="Y30" i="4"/>
  <c r="C29" i="3" s="1"/>
  <c r="B29" i="3"/>
  <c r="Y9" i="4"/>
  <c r="C8" i="3" s="1"/>
  <c r="BL14" i="1" l="1"/>
  <c r="BL33" i="1" s="1"/>
  <c r="BL11" i="1"/>
  <c r="BL30" i="1" s="1"/>
  <c r="AX94" i="1"/>
  <c r="M7" i="503" s="1"/>
  <c r="AO94" i="1"/>
  <c r="O6" i="503" s="1"/>
  <c r="AF94" i="1"/>
  <c r="L6" i="503" s="1"/>
  <c r="Q94" i="1"/>
  <c r="L5" i="503" s="1"/>
  <c r="W94" i="1"/>
  <c r="N5" i="503" s="1"/>
  <c r="T94" i="1"/>
  <c r="M5" i="503" s="1"/>
  <c r="BL5" i="1"/>
  <c r="BL24" i="1" s="1"/>
  <c r="BG94" i="1"/>
  <c r="P7" i="503" s="1"/>
  <c r="BD94" i="1"/>
  <c r="O7" i="503" s="1"/>
  <c r="AL94" i="1"/>
  <c r="N6" i="503" s="1"/>
  <c r="AI94" i="1"/>
  <c r="M6" i="503" s="1"/>
  <c r="AU94" i="1"/>
  <c r="L7" i="503" s="1"/>
  <c r="BM24" i="1"/>
  <c r="AR94" i="1"/>
  <c r="P6" i="503" s="1"/>
  <c r="AC94" i="1"/>
  <c r="P5" i="503" s="1"/>
  <c r="F2" i="3" a="1"/>
  <c r="F2" i="3" s="1"/>
  <c r="BL29" i="1"/>
  <c r="BM29" i="1" s="1"/>
  <c r="BM10" i="1"/>
  <c r="BA94" i="1"/>
  <c r="N7" i="503" s="1"/>
  <c r="BM15" i="1"/>
  <c r="BL34" i="1"/>
  <c r="BM34" i="1" s="1"/>
  <c r="Y93" i="4"/>
  <c r="BN35" i="4"/>
  <c r="BO35" i="4" s="1"/>
  <c r="BO16" i="4"/>
  <c r="BN30" i="4"/>
  <c r="BO30" i="4" s="1"/>
  <c r="BO11" i="4"/>
  <c r="BO25" i="4"/>
  <c r="BO6" i="4"/>
  <c r="BM5" i="1" l="1"/>
  <c r="BN24" i="1"/>
  <c r="BP6" i="4"/>
  <c r="BN5" i="1"/>
  <c r="BP2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<sst xmlns="http://schemas.openxmlformats.org/spreadsheetml/2006/main" count="164064" uniqueCount="215">
  <si>
    <t>CONDITION</t>
  </si>
  <si>
    <t>REAL STATE</t>
  </si>
  <si>
    <t>STATE SELECTION OPTIONS</t>
  </si>
  <si>
    <t>SURVEY 03</t>
  </si>
  <si>
    <t>BASELINE | Reproduce 01</t>
  </si>
  <si>
    <t>BASELINE | Reproduce 02</t>
  </si>
  <si>
    <t>BASELINE | Reproduce 03</t>
  </si>
  <si>
    <t>HUMAN RESPONSE (%)</t>
  </si>
  <si>
    <t>PROXY RESPONSE (%)</t>
  </si>
  <si>
    <t>ABS DELTA</t>
  </si>
  <si>
    <t>GPT4</t>
  </si>
  <si>
    <t>Waiting for Input</t>
  </si>
  <si>
    <t>Analyzing Object</t>
  </si>
  <si>
    <t>Found Object</t>
  </si>
  <si>
    <t>Needs Help</t>
  </si>
  <si>
    <t>Confused</t>
  </si>
  <si>
    <t>None</t>
  </si>
  <si>
    <t>Human</t>
  </si>
  <si>
    <t>Random</t>
  </si>
  <si>
    <t>Average Error</t>
  </si>
  <si>
    <t>OP=0.5
Model=gpt 5.1
Reasoning=medium
Reproduce 01</t>
  </si>
  <si>
    <t>OP=0.5
Model=gpt 5.1
Reasoning=medium
Reproduce  02</t>
  </si>
  <si>
    <t>OP=0.5
Model=gpt 5.1
Reasoning=medium
Reproduce  03</t>
  </si>
  <si>
    <t>real</t>
  </si>
  <si>
    <t>proxy</t>
  </si>
  <si>
    <t>delta</t>
  </si>
  <si>
    <t>ATTEMPT 01</t>
  </si>
  <si>
    <t>ATTEMPT 02</t>
  </si>
  <si>
    <t>ATTEMPT 03</t>
  </si>
  <si>
    <t>ATTEMPT 04</t>
  </si>
  <si>
    <t>ATTEMPT 05</t>
  </si>
  <si>
    <t>ATTEMPT 06</t>
  </si>
  <si>
    <t>ATTEMPT 07</t>
  </si>
  <si>
    <t>ATTEMPT 08</t>
  </si>
  <si>
    <t>ATTEMPT 10</t>
  </si>
  <si>
    <t>ATTEMPT 11</t>
  </si>
  <si>
    <t>ATTEMPT 12</t>
  </si>
  <si>
    <t>ATTEMPT 13</t>
  </si>
  <si>
    <t>ATTEMPT 14</t>
  </si>
  <si>
    <t>ATTEMPT 15</t>
  </si>
  <si>
    <t>ATTEMPT 16</t>
  </si>
  <si>
    <t>ATTEMPT 17</t>
  </si>
  <si>
    <t>ATTEMPT 18</t>
  </si>
  <si>
    <t>ATTEMPT 19</t>
  </si>
  <si>
    <t>GPT GENERATED WAITING FOR INPUT</t>
  </si>
  <si>
    <t>Condition</t>
  </si>
  <si>
    <t>State</t>
  </si>
  <si>
    <t>Delta by State</t>
  </si>
  <si>
    <t>Delta by Cond</t>
  </si>
  <si>
    <t>Overall Delta</t>
  </si>
  <si>
    <t>WFI</t>
  </si>
  <si>
    <t>AO</t>
  </si>
  <si>
    <t>FO</t>
  </si>
  <si>
    <t>NH</t>
  </si>
  <si>
    <t>C</t>
  </si>
  <si>
    <t>NONE</t>
  </si>
  <si>
    <t>GPT GENERATED CONFUSED</t>
  </si>
  <si>
    <t>Alignment by State</t>
  </si>
  <si>
    <t>Alignment by Cond</t>
  </si>
  <si>
    <t>Overall Alignment</t>
  </si>
  <si>
    <t>USER STUDY 03 Classification Accuracy Data</t>
  </si>
  <si>
    <t xml:space="preserve">Percentage </t>
  </si>
  <si>
    <t>Average</t>
  </si>
  <si>
    <t>temperature_coefficient = 1.0  
frequency_penalty_coefficient = 1.0
top_p_coefficient=1.0                   
omission_probability = 0.5</t>
  </si>
  <si>
    <t>kept same as attempt 1</t>
  </si>
  <si>
    <t>increased omission_probability = 0.65</t>
  </si>
  <si>
    <t>decreased omission_probability = 0.35</t>
  </si>
  <si>
    <t>added expression summary randomization using the word 'inventively'</t>
  </si>
  <si>
    <t>removed word 'inventivly' to make summaries very plain and concise with omission_probability = 0.5</t>
  </si>
  <si>
    <t xml:space="preserve">decreased omission_probability = 0.3	</t>
  </si>
  <si>
    <t>matched conditions from attempt 06</t>
  </si>
  <si>
    <t>OP=0.5
Model=gpt 5.1
Reasoning=none
Summ=OFF
Needs Setup</t>
  </si>
  <si>
    <t>OP=0.5
Model=gpt 5.1
Reasoning=low
Summ=OFF
Needs Setup</t>
  </si>
  <si>
    <t>OP=0.5
Model=gpt 5.1
Reasoning=none
Summ=ON
Needs Setup</t>
  </si>
  <si>
    <t>OP=0.5
Model=gpt 5.1
Reasoning=low
Summ=ON
Needs Setup</t>
  </si>
  <si>
    <t>OP=0.5
Model=gpt 5.1
Reasoning=medium
Summ=OFF
Needs Setup</t>
  </si>
  <si>
    <t>OP=0.5
Model=gpt 5.1
Reasoning=medium
Summ=ON
Needs Setup</t>
  </si>
  <si>
    <t>OP=0.5
Model=gpt 5.1
Reasoning=low
Summ=ON
REPRODUCE ATTEMPT 13</t>
  </si>
  <si>
    <t>OP=0.5
Model=gpt 5.1
Reasoning=medium
Summ=OFF
REPRODUCE ATTEMPT 14</t>
  </si>
  <si>
    <t xml:space="preserve">Participants =  </t>
  </si>
  <si>
    <t>Body Tilt</t>
  </si>
  <si>
    <t>Body Lean</t>
  </si>
  <si>
    <t>Body Turn</t>
  </si>
  <si>
    <t>Body Height</t>
  </si>
  <si>
    <t>Body Direction</t>
  </si>
  <si>
    <t>Pose Duration</t>
  </si>
  <si>
    <t>Velocity</t>
  </si>
  <si>
    <t>Smoothness</t>
  </si>
  <si>
    <t>left</t>
  </si>
  <si>
    <t>backward</t>
  </si>
  <si>
    <t>low</t>
  </si>
  <si>
    <t>nan</t>
  </si>
  <si>
    <t>short</t>
  </si>
  <si>
    <t>slow</t>
  </si>
  <si>
    <t>neutral</t>
  </si>
  <si>
    <t>user</t>
  </si>
  <si>
    <t>medium</t>
  </si>
  <si>
    <t>smooth</t>
  </si>
  <si>
    <t>ALL defalts are at IDX 1</t>
  </si>
  <si>
    <t>right</t>
  </si>
  <si>
    <t>forward</t>
  </si>
  <si>
    <t>high</t>
  </si>
  <si>
    <t>object</t>
  </si>
  <si>
    <t>long</t>
  </si>
  <si>
    <t>fast</t>
  </si>
  <si>
    <t>shaky</t>
  </si>
  <si>
    <t>COUNTER TOOL</t>
  </si>
  <si>
    <t>S01</t>
  </si>
  <si>
    <t>S02</t>
  </si>
  <si>
    <t>S03</t>
  </si>
  <si>
    <t>S04</t>
  </si>
  <si>
    <t>S05</t>
  </si>
  <si>
    <t>S06</t>
  </si>
  <si>
    <t>None of the Above</t>
  </si>
  <si>
    <t>Total</t>
  </si>
  <si>
    <t>datapoint</t>
  </si>
  <si>
    <t>Previous Study (Y=1, N=2)</t>
  </si>
  <si>
    <t>condition</t>
  </si>
  <si>
    <t>real_state</t>
  </si>
  <si>
    <t>real_state_idx</t>
  </si>
  <si>
    <t>response</t>
  </si>
  <si>
    <t>response_idx</t>
  </si>
  <si>
    <t>confidence</t>
  </si>
  <si>
    <t>correct</t>
  </si>
  <si>
    <t>1</t>
  </si>
  <si>
    <t>2</t>
  </si>
  <si>
    <t>Match</t>
  </si>
  <si>
    <t>HUMAN's MEAN SELECTION</t>
  </si>
  <si>
    <t>Correct Count</t>
  </si>
  <si>
    <t>Yes</t>
  </si>
  <si>
    <t>WFI 73% + split</t>
  </si>
  <si>
    <t>Close</t>
  </si>
  <si>
    <t>FO 50% + AO 33%</t>
  </si>
  <si>
    <t>AO 57% + FO 40%</t>
  </si>
  <si>
    <t>NH 52% + split</t>
  </si>
  <si>
    <t>No</t>
  </si>
  <si>
    <t>NH 52% + C 32%</t>
  </si>
  <si>
    <t>WFI 65% + split</t>
  </si>
  <si>
    <t>AO 55% + FO 43%</t>
  </si>
  <si>
    <t>AO 50% + FO 48%</t>
  </si>
  <si>
    <t>WFI 57% + NH 18%</t>
  </si>
  <si>
    <t>WFI 60% + C 27%</t>
  </si>
  <si>
    <t>C 38% + split</t>
  </si>
  <si>
    <t>NH 58% + split</t>
  </si>
  <si>
    <t>split</t>
  </si>
  <si>
    <t>AO 45% + split</t>
  </si>
  <si>
    <t>NH 57% + split</t>
  </si>
  <si>
    <t>Index</t>
  </si>
  <si>
    <t>model</t>
  </si>
  <si>
    <t>study cond</t>
  </si>
  <si>
    <t>real state</t>
  </si>
  <si>
    <t>iteration</t>
  </si>
  <si>
    <t>state number</t>
  </si>
  <si>
    <t>state name</t>
  </si>
  <si>
    <t>justification</t>
  </si>
  <si>
    <t>P1 Tilt</t>
  </si>
  <si>
    <t>P2 Lean</t>
  </si>
  <si>
    <t>P3 Turn</t>
  </si>
  <si>
    <t>P4 Body Height</t>
  </si>
  <si>
    <t>P5 Direction</t>
  </si>
  <si>
    <t>P6 Duration</t>
  </si>
  <si>
    <t>P7 Velocity</t>
  </si>
  <si>
    <t>P8 Smoothness</t>
  </si>
  <si>
    <t>Changed to new method of only describing what the robot is doing, rather than providing all the parameters and values including neutrals.</t>
  </si>
  <si>
    <t>gpt-4o</t>
  </si>
  <si>
    <t>LLM</t>
  </si>
  <si>
    <t>NaN</t>
  </si>
  <si>
    <t>Unsure</t>
  </si>
  <si>
    <t>HUM</t>
  </si>
  <si>
    <t>RAN</t>
  </si>
  <si>
    <t>It is unclear as the robot does not appear to be in any of the described states.</t>
  </si>
  <si>
    <t>State_Number</t>
  </si>
  <si>
    <t>State_Name</t>
  </si>
  <si>
    <t>llm_model</t>
  </si>
  <si>
    <t>reasoning effort</t>
  </si>
  <si>
    <t>summarizer</t>
  </si>
  <si>
    <t>omission_prob</t>
  </si>
  <si>
    <t>gpt-5.1</t>
  </si>
  <si>
    <t>none</t>
  </si>
  <si>
    <t>OFF</t>
  </si>
  <si>
    <t>ON</t>
  </si>
  <si>
    <t xml:space="preserve">ID 20 | OP = 0.1 | REASON = none    </t>
  </si>
  <si>
    <t>ID 21 | OP = 0.3  | REASON = none</t>
  </si>
  <si>
    <t xml:space="preserve">ID 22 | OP = 0.5 | REASON = none     </t>
  </si>
  <si>
    <t>ID 23 | OP = 0.7 | REASON = none</t>
  </si>
  <si>
    <t>ID 24 | OP = 0.9 | REASON = none</t>
  </si>
  <si>
    <t xml:space="preserve">ID 25 | OP = 0.1 | REASON = low    </t>
  </si>
  <si>
    <t>ID 26 | OP = 0.3 | REASON = low</t>
  </si>
  <si>
    <t>ID 27 | OP = 0.5 | REASON = low</t>
  </si>
  <si>
    <t>ID 28 | OP = 0.7 | REASON = low</t>
  </si>
  <si>
    <t xml:space="preserve">ID 29 | OP = 0.9 | REASON = low   </t>
  </si>
  <si>
    <t>ID 30 | OP = 0.1 | REASON =  medium</t>
  </si>
  <si>
    <t>ID 31 | OP = 0.3 | REASON =  medium</t>
  </si>
  <si>
    <t>ID 32 | OP = 0.5  | REASON =  medium</t>
  </si>
  <si>
    <t>ID 33 | OP = 0.7 | REASON = medium</t>
  </si>
  <si>
    <t>ID 34 | OP = 0.9 | REASON = medium</t>
  </si>
  <si>
    <t xml:space="preserve">low </t>
  </si>
  <si>
    <r>
      <rPr>
        <b/>
        <sz val="18"/>
        <color theme="1"/>
        <rFont val="Aptos Narrow (Body)"/>
      </rPr>
      <t>Omission Probability (OP)</t>
    </r>
    <r>
      <rPr>
        <sz val="12"/>
        <color theme="1"/>
        <rFont val="Aptos Narrow"/>
        <scheme val="minor"/>
      </rPr>
      <t xml:space="preserve">
</t>
    </r>
    <r>
      <rPr>
        <sz val="11"/>
        <color theme="1"/>
        <rFont val="Aptos Narrow (Body)"/>
      </rPr>
      <t>Internal parameter for accuracy proxy</t>
    </r>
  </si>
  <si>
    <r>
      <rPr>
        <b/>
        <sz val="18"/>
        <color theme="1"/>
        <rFont val="Aptos Narrow (Body)"/>
      </rPr>
      <t>Reasoning</t>
    </r>
    <r>
      <rPr>
        <sz val="12"/>
        <color theme="1"/>
        <rFont val="Aptos Narrow"/>
        <scheme val="minor"/>
      </rPr>
      <t xml:space="preserve">
</t>
    </r>
    <r>
      <rPr>
        <sz val="10"/>
        <color theme="1"/>
        <rFont val="Aptos Narrow (Body)"/>
      </rPr>
      <t>OpenAI API paramter for GPT models 5+</t>
    </r>
  </si>
  <si>
    <t>Values represent alignment between human responses and LLM proxy.</t>
  </si>
  <si>
    <t>Values we used for the pilot experiment</t>
  </si>
  <si>
    <t>&lt;-- used for PCC stat analysis</t>
  </si>
  <si>
    <t>Mean Abs Error (MAE)</t>
  </si>
  <si>
    <t>Rt Mean Sq Err (RMSE)</t>
  </si>
  <si>
    <t>=AVERAGE(ABS(seriesA -seriesB))</t>
  </si>
  <si>
    <t>=SQRT( AVERAGE( (seriesA -seriesB)^2 ) )</t>
  </si>
  <si>
    <t>ACCURACY PROXY VALIDATION DATA (MEAN ABS ERROR = MAE) | ID 06</t>
  </si>
  <si>
    <t>ACCURACY PROXY VALIDATION DATA (MEAN ABS ALIGNMENT = MAA = 1 - MAE) | ID 06</t>
  </si>
  <si>
    <t>ACCURACY PROXY VALIDATION DATA (MEAN ABS ALIGNMENT = MAA = 1 - MAE) | ID 32</t>
  </si>
  <si>
    <t>ACCURACY PROXY VALIDATION DATA (MEAN ABS ERROR = MAE) | ID 32</t>
  </si>
  <si>
    <r>
      <rPr>
        <b/>
        <sz val="18"/>
        <color theme="1"/>
        <rFont val="Aptos Narrow (Body)"/>
      </rPr>
      <t>MEAN ABSOLUTE ERROR (MAE)</t>
    </r>
    <r>
      <rPr>
        <sz val="12"/>
        <color theme="1"/>
        <rFont val="Aptos Narrow"/>
        <family val="2"/>
        <scheme val="minor"/>
      </rPr>
      <t xml:space="preserve">
=AVERAGE(ABS(seriesA -seriesB))</t>
    </r>
  </si>
  <si>
    <r>
      <rPr>
        <b/>
        <sz val="18"/>
        <color theme="1"/>
        <rFont val="Aptos Narrow (Body)"/>
      </rPr>
      <t>MEAN ABSOLUTE ALIGNMENT (MAA = 1 - MAE)</t>
    </r>
    <r>
      <rPr>
        <sz val="12"/>
        <color theme="1"/>
        <rFont val="Aptos Narrow"/>
        <family val="2"/>
        <scheme val="minor"/>
      </rPr>
      <t xml:space="preserve">
=1 - (AVERAGE(ABS(seriesA -seriesB)))</t>
    </r>
  </si>
  <si>
    <r>
      <rPr>
        <b/>
        <sz val="18"/>
        <color theme="1"/>
        <rFont val="Aptos Narrow (Body)"/>
      </rPr>
      <t>ROOT MEAN SQUARED ERROR (RMSE)</t>
    </r>
    <r>
      <rPr>
        <sz val="12"/>
        <color theme="1"/>
        <rFont val="Aptos Narrow"/>
        <family val="2"/>
        <scheme val="minor"/>
      </rPr>
      <t xml:space="preserve">
=SQRT( AVERAGE( (seriesA -seriesB)^2 ) )</t>
    </r>
  </si>
  <si>
    <r>
      <rPr>
        <b/>
        <sz val="18"/>
        <color theme="1"/>
        <rFont val="Aptos Narrow (Body)"/>
      </rPr>
      <t>ROOT MEAN SQUARED ALIGNMENT (1 - RMSE)</t>
    </r>
    <r>
      <rPr>
        <sz val="12"/>
        <color theme="1"/>
        <rFont val="Aptos Narrow"/>
        <family val="2"/>
        <scheme val="minor"/>
      </rPr>
      <t xml:space="preserve">
=1 - (SQRT( AVERAGE( (seriesA -seriesB)^2 ) ))</t>
    </r>
  </si>
  <si>
    <t>Values represent error between human responses and LLM proxy.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</si>
</sst>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scheme val="minor"/>
    </font>
    <font>
      <sz val="16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24"/>
      <color indexed="8"/>
      <name val="Aptos Narrow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Aptos Narrow"/>
      <family val="2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sz val="16"/>
      <color theme="0"/>
      <name val="Aptos Narrow"/>
      <family val="2"/>
      <scheme val="minor"/>
    </font>
    <font>
      <b/>
      <sz val="16"/>
      <color indexed="8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 (Body)"/>
    </font>
    <font>
      <sz val="10"/>
      <color theme="1"/>
      <name val="Aptos Narrow (Body)"/>
    </font>
    <font>
      <sz val="18"/>
      <color theme="1"/>
      <name val="Aptos Narrow"/>
      <family val="2"/>
      <scheme val="minor"/>
    </font>
    <font>
      <b/>
      <sz val="18"/>
      <color theme="1"/>
      <name val="Aptos Narrow (Body)"/>
    </font>
  </fonts>
  <fills count="3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EB6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FFD3"/>
        <bgColor indexed="64"/>
      </patternFill>
    </fill>
    <fill>
      <patternFill patternType="solid">
        <fgColor rgb="FFF8EB6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2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0FAFF"/>
        <bgColor indexed="64"/>
      </patternFill>
    </fill>
    <fill>
      <patternFill patternType="solid">
        <fgColor rgb="FFEADD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9393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A256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B6E6A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93939"/>
        <bgColor indexed="64"/>
      </patternFill>
    </fill>
    <fill>
      <patternFill patternType="solid">
        <fgColor rgb="FFFFD36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59009C"/>
      </top>
      <bottom/>
      <diagonal/>
    </border>
    <border>
      <left style="medium">
        <color indexed="64"/>
      </left>
      <right style="medium">
        <color indexed="64"/>
      </right>
      <top style="medium">
        <color rgb="FF59009C"/>
      </top>
      <bottom/>
      <diagonal/>
    </border>
    <border>
      <left style="medium">
        <color indexed="64"/>
      </left>
      <right/>
      <top style="medium">
        <color rgb="FF59009C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rgb="FF59009C"/>
      </top>
      <bottom style="medium">
        <color rgb="FF59009C"/>
      </bottom>
      <diagonal/>
    </border>
    <border>
      <left style="medium">
        <color indexed="64"/>
      </left>
      <right/>
      <top style="medium">
        <color indexed="64"/>
      </top>
      <bottom style="medium">
        <color rgb="FF59009C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59009C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59009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4">
    <xf numFmtId="0" fontId="0" fillId="0" borderId="0"/>
    <xf numFmtId="9" fontId="1" fillId="0" borderId="0"/>
    <xf numFmtId="0" fontId="2" fillId="0" borderId="0"/>
    <xf numFmtId="9" fontId="2" fillId="0" borderId="0"/>
  </cellStyleXfs>
  <cellXfs count="309">
    <xf numFmtId="0" fontId="0" fillId="0" borderId="0" xfId="0"/>
    <xf numFmtId="49" fontId="3" fillId="2" borderId="1" xfId="2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5" fillId="4" borderId="6" xfId="2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9" fontId="3" fillId="4" borderId="9" xfId="3" applyFont="1" applyFill="1" applyBorder="1" applyAlignment="1">
      <alignment horizontal="center"/>
    </xf>
    <xf numFmtId="0" fontId="4" fillId="5" borderId="10" xfId="2" applyFont="1" applyFill="1" applyBorder="1" applyAlignment="1">
      <alignment horizontal="center"/>
    </xf>
    <xf numFmtId="0" fontId="4" fillId="5" borderId="11" xfId="2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4" fillId="5" borderId="7" xfId="2" applyFont="1" applyFill="1" applyBorder="1" applyAlignment="1">
      <alignment horizontal="center"/>
    </xf>
    <xf numFmtId="49" fontId="4" fillId="5" borderId="0" xfId="2" applyNumberFormat="1" applyFont="1" applyFill="1" applyAlignment="1">
      <alignment horizontal="center"/>
    </xf>
    <xf numFmtId="49" fontId="4" fillId="5" borderId="12" xfId="2" applyNumberFormat="1" applyFont="1" applyFill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49" fontId="5" fillId="6" borderId="8" xfId="2" applyNumberFormat="1" applyFont="1" applyFill="1" applyBorder="1" applyAlignment="1">
      <alignment horizontal="center"/>
    </xf>
    <xf numFmtId="9" fontId="3" fillId="6" borderId="9" xfId="3" applyFont="1" applyFill="1" applyBorder="1" applyAlignment="1">
      <alignment horizontal="center"/>
    </xf>
    <xf numFmtId="0" fontId="4" fillId="5" borderId="0" xfId="2" applyFont="1" applyFill="1" applyAlignment="1">
      <alignment horizontal="center"/>
    </xf>
    <xf numFmtId="0" fontId="4" fillId="5" borderId="12" xfId="2" applyFont="1" applyFill="1" applyBorder="1" applyAlignment="1">
      <alignment horizontal="center"/>
    </xf>
    <xf numFmtId="0" fontId="4" fillId="5" borderId="13" xfId="2" applyFont="1" applyFill="1" applyBorder="1" applyAlignment="1">
      <alignment horizontal="center"/>
    </xf>
    <xf numFmtId="49" fontId="4" fillId="5" borderId="15" xfId="2" applyNumberFormat="1" applyFont="1" applyFill="1" applyBorder="1" applyAlignment="1">
      <alignment horizontal="center"/>
    </xf>
    <xf numFmtId="49" fontId="4" fillId="5" borderId="16" xfId="2" applyNumberFormat="1" applyFont="1" applyFill="1" applyBorder="1" applyAlignment="1">
      <alignment horizontal="center"/>
    </xf>
    <xf numFmtId="0" fontId="5" fillId="7" borderId="6" xfId="2" applyFont="1" applyFill="1" applyBorder="1" applyAlignment="1">
      <alignment horizontal="center"/>
    </xf>
    <xf numFmtId="49" fontId="5" fillId="7" borderId="8" xfId="2" applyNumberFormat="1" applyFont="1" applyFill="1" applyBorder="1" applyAlignment="1">
      <alignment horizontal="center"/>
    </xf>
    <xf numFmtId="9" fontId="3" fillId="7" borderId="9" xfId="3" applyFont="1" applyFill="1" applyBorder="1" applyAlignment="1">
      <alignment horizontal="center"/>
    </xf>
    <xf numFmtId="0" fontId="7" fillId="0" borderId="17" xfId="2" applyFont="1" applyBorder="1" applyAlignment="1">
      <alignment horizontal="center"/>
    </xf>
    <xf numFmtId="0" fontId="7" fillId="0" borderId="18" xfId="2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20" xfId="2" applyFont="1" applyBorder="1" applyAlignment="1">
      <alignment horizontal="center"/>
    </xf>
    <xf numFmtId="49" fontId="8" fillId="0" borderId="0" xfId="2" applyNumberFormat="1" applyFont="1" applyAlignment="1">
      <alignment horizontal="center"/>
    </xf>
    <xf numFmtId="0" fontId="9" fillId="8" borderId="6" xfId="2" applyFont="1" applyFill="1" applyBorder="1" applyAlignment="1">
      <alignment horizontal="center"/>
    </xf>
    <xf numFmtId="49" fontId="10" fillId="9" borderId="21" xfId="2" applyNumberFormat="1" applyFont="1" applyFill="1" applyBorder="1" applyAlignment="1">
      <alignment horizontal="center"/>
    </xf>
    <xf numFmtId="49" fontId="10" fillId="9" borderId="22" xfId="2" applyNumberFormat="1" applyFont="1" applyFill="1" applyBorder="1" applyAlignment="1">
      <alignment horizontal="center"/>
    </xf>
    <xf numFmtId="49" fontId="10" fillId="10" borderId="22" xfId="2" applyNumberFormat="1" applyFont="1" applyFill="1" applyBorder="1" applyAlignment="1">
      <alignment horizontal="center"/>
    </xf>
    <xf numFmtId="49" fontId="10" fillId="10" borderId="23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8" borderId="9" xfId="2" applyFont="1" applyFill="1" applyBorder="1" applyAlignment="1">
      <alignment horizontal="center"/>
    </xf>
    <xf numFmtId="49" fontId="10" fillId="11" borderId="24" xfId="2" applyNumberFormat="1" applyFont="1" applyFill="1" applyBorder="1" applyAlignment="1">
      <alignment horizontal="center"/>
    </xf>
    <xf numFmtId="49" fontId="10" fillId="11" borderId="25" xfId="2" applyNumberFormat="1" applyFont="1" applyFill="1" applyBorder="1" applyAlignment="1">
      <alignment horizontal="center"/>
    </xf>
    <xf numFmtId="49" fontId="10" fillId="11" borderId="26" xfId="2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9" fillId="8" borderId="14" xfId="2" applyFont="1" applyFill="1" applyBorder="1" applyAlignment="1">
      <alignment horizontal="center"/>
    </xf>
    <xf numFmtId="49" fontId="10" fillId="9" borderId="27" xfId="2" applyNumberFormat="1" applyFont="1" applyFill="1" applyBorder="1" applyAlignment="1">
      <alignment horizontal="center"/>
    </xf>
    <xf numFmtId="49" fontId="10" fillId="9" borderId="28" xfId="2" applyNumberFormat="1" applyFont="1" applyFill="1" applyBorder="1" applyAlignment="1">
      <alignment horizontal="center"/>
    </xf>
    <xf numFmtId="0" fontId="9" fillId="9" borderId="28" xfId="2" applyFont="1" applyFill="1" applyBorder="1" applyAlignment="1">
      <alignment horizontal="center"/>
    </xf>
    <xf numFmtId="0" fontId="9" fillId="9" borderId="29" xfId="2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9" fillId="16" borderId="6" xfId="2" applyFont="1" applyFill="1" applyBorder="1" applyAlignment="1">
      <alignment horizontal="center"/>
    </xf>
    <xf numFmtId="0" fontId="9" fillId="16" borderId="14" xfId="2" applyFont="1" applyFill="1" applyBorder="1" applyAlignment="1">
      <alignment horizontal="center"/>
    </xf>
    <xf numFmtId="0" fontId="3" fillId="3" borderId="10" xfId="2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/>
    </xf>
    <xf numFmtId="9" fontId="3" fillId="4" borderId="32" xfId="3" applyFont="1" applyFill="1" applyBorder="1" applyAlignment="1">
      <alignment horizontal="center"/>
    </xf>
    <xf numFmtId="0" fontId="5" fillId="4" borderId="8" xfId="2" applyFont="1" applyFill="1" applyBorder="1" applyAlignment="1">
      <alignment horizontal="center"/>
    </xf>
    <xf numFmtId="0" fontId="5" fillId="6" borderId="31" xfId="2" applyFont="1" applyFill="1" applyBorder="1" applyAlignment="1">
      <alignment horizontal="center"/>
    </xf>
    <xf numFmtId="0" fontId="5" fillId="6" borderId="32" xfId="2" applyFont="1" applyFill="1" applyBorder="1" applyAlignment="1">
      <alignment horizontal="center"/>
    </xf>
    <xf numFmtId="9" fontId="3" fillId="6" borderId="32" xfId="3" applyFont="1" applyFill="1" applyBorder="1" applyAlignment="1">
      <alignment horizontal="center"/>
    </xf>
    <xf numFmtId="0" fontId="9" fillId="17" borderId="12" xfId="2" applyFont="1" applyFill="1" applyBorder="1" applyAlignment="1">
      <alignment horizontal="center"/>
    </xf>
    <xf numFmtId="0" fontId="13" fillId="13" borderId="6" xfId="1" applyNumberFormat="1" applyFont="1" applyFill="1" applyBorder="1" applyAlignment="1">
      <alignment horizontal="center" vertical="center"/>
    </xf>
    <xf numFmtId="0" fontId="13" fillId="13" borderId="9" xfId="1" applyNumberFormat="1" applyFont="1" applyFill="1" applyBorder="1" applyAlignment="1">
      <alignment horizontal="center" vertical="center"/>
    </xf>
    <xf numFmtId="0" fontId="14" fillId="14" borderId="32" xfId="3" applyNumberFormat="1" applyFont="1" applyFill="1" applyBorder="1" applyAlignment="1">
      <alignment horizontal="center" vertical="center"/>
    </xf>
    <xf numFmtId="0" fontId="14" fillId="14" borderId="9" xfId="3" applyNumberFormat="1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/>
    </xf>
    <xf numFmtId="0" fontId="4" fillId="7" borderId="14" xfId="2" applyFont="1" applyFill="1" applyBorder="1" applyAlignment="1">
      <alignment horizontal="center"/>
    </xf>
    <xf numFmtId="0" fontId="4" fillId="4" borderId="6" xfId="2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4" fillId="6" borderId="9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7" borderId="6" xfId="2" applyFont="1" applyFill="1" applyBorder="1" applyAlignment="1">
      <alignment horizontal="center"/>
    </xf>
    <xf numFmtId="0" fontId="5" fillId="6" borderId="8" xfId="2" applyFont="1" applyFill="1" applyBorder="1" applyAlignment="1">
      <alignment horizontal="center"/>
    </xf>
    <xf numFmtId="0" fontId="5" fillId="7" borderId="11" xfId="2" applyFont="1" applyFill="1" applyBorder="1" applyAlignment="1">
      <alignment horizontal="center"/>
    </xf>
    <xf numFmtId="9" fontId="3" fillId="7" borderId="6" xfId="3" applyFont="1" applyFill="1" applyBorder="1" applyAlignment="1">
      <alignment horizontal="center"/>
    </xf>
    <xf numFmtId="0" fontId="5" fillId="7" borderId="37" xfId="2" applyFont="1" applyFill="1" applyBorder="1" applyAlignment="1">
      <alignment horizontal="center"/>
    </xf>
    <xf numFmtId="0" fontId="5" fillId="7" borderId="1" xfId="2" applyFont="1" applyFill="1" applyBorder="1" applyAlignment="1">
      <alignment horizontal="center"/>
    </xf>
    <xf numFmtId="9" fontId="3" fillId="7" borderId="14" xfId="3" applyFont="1" applyFill="1" applyBorder="1" applyAlignment="1">
      <alignment horizontal="center"/>
    </xf>
    <xf numFmtId="0" fontId="0" fillId="19" borderId="10" xfId="0" applyFill="1" applyBorder="1"/>
    <xf numFmtId="0" fontId="0" fillId="19" borderId="7" xfId="0" applyFill="1" applyBorder="1"/>
    <xf numFmtId="0" fontId="0" fillId="19" borderId="13" xfId="0" applyFill="1" applyBorder="1"/>
    <xf numFmtId="0" fontId="0" fillId="9" borderId="11" xfId="0" applyFill="1" applyBorder="1"/>
    <xf numFmtId="9" fontId="1" fillId="9" borderId="5" xfId="1" applyFill="1" applyBorder="1"/>
    <xf numFmtId="0" fontId="0" fillId="9" borderId="0" xfId="0" applyFill="1"/>
    <xf numFmtId="9" fontId="1" fillId="9" borderId="12" xfId="1" applyFill="1" applyBorder="1"/>
    <xf numFmtId="0" fontId="0" fillId="9" borderId="15" xfId="0" applyFill="1" applyBorder="1"/>
    <xf numFmtId="9" fontId="1" fillId="9" borderId="16" xfId="1" applyFill="1" applyBorder="1"/>
    <xf numFmtId="0" fontId="0" fillId="20" borderId="15" xfId="0" applyFill="1" applyBorder="1"/>
    <xf numFmtId="9" fontId="0" fillId="20" borderId="16" xfId="0" applyNumberFormat="1" applyFill="1" applyBorder="1"/>
    <xf numFmtId="0" fontId="0" fillId="21" borderId="13" xfId="0" applyFill="1" applyBorder="1"/>
    <xf numFmtId="0" fontId="15" fillId="20" borderId="10" xfId="0" applyFont="1" applyFill="1" applyBorder="1"/>
    <xf numFmtId="0" fontId="15" fillId="20" borderId="11" xfId="0" applyFont="1" applyFill="1" applyBorder="1"/>
    <xf numFmtId="0" fontId="15" fillId="20" borderId="5" xfId="0" applyFont="1" applyFill="1" applyBorder="1"/>
    <xf numFmtId="9" fontId="3" fillId="8" borderId="6" xfId="2" applyNumberFormat="1" applyFont="1" applyFill="1" applyBorder="1" applyAlignment="1">
      <alignment horizontal="center" vertical="center"/>
    </xf>
    <xf numFmtId="9" fontId="3" fillId="8" borderId="9" xfId="2" applyNumberFormat="1" applyFont="1" applyFill="1" applyBorder="1" applyAlignment="1">
      <alignment horizontal="center" vertical="center"/>
    </xf>
    <xf numFmtId="9" fontId="3" fillId="8" borderId="14" xfId="2" applyNumberFormat="1" applyFont="1" applyFill="1" applyBorder="1" applyAlignment="1">
      <alignment horizontal="center" vertical="center"/>
    </xf>
    <xf numFmtId="9" fontId="3" fillId="5" borderId="6" xfId="2" applyNumberFormat="1" applyFont="1" applyFill="1" applyBorder="1" applyAlignment="1">
      <alignment horizontal="center" vertical="center"/>
    </xf>
    <xf numFmtId="9" fontId="3" fillId="5" borderId="9" xfId="2" applyNumberFormat="1" applyFont="1" applyFill="1" applyBorder="1" applyAlignment="1">
      <alignment horizontal="center" vertical="center"/>
    </xf>
    <xf numFmtId="9" fontId="3" fillId="5" borderId="14" xfId="2" applyNumberFormat="1" applyFont="1" applyFill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3" borderId="39" xfId="2" applyFont="1" applyFill="1" applyBorder="1" applyAlignment="1">
      <alignment horizontal="center"/>
    </xf>
    <xf numFmtId="0" fontId="3" fillId="3" borderId="40" xfId="2" applyFont="1" applyFill="1" applyBorder="1" applyAlignment="1">
      <alignment horizontal="center"/>
    </xf>
    <xf numFmtId="0" fontId="16" fillId="22" borderId="1" xfId="2" applyFont="1" applyFill="1" applyBorder="1" applyAlignment="1">
      <alignment horizontal="center"/>
    </xf>
    <xf numFmtId="0" fontId="17" fillId="23" borderId="0" xfId="2" applyFont="1" applyFill="1" applyAlignment="1">
      <alignment horizontal="center"/>
    </xf>
    <xf numFmtId="0" fontId="3" fillId="4" borderId="41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3" fillId="6" borderId="41" xfId="2" applyFont="1" applyFill="1" applyBorder="1" applyAlignment="1">
      <alignment horizontal="center"/>
    </xf>
    <xf numFmtId="0" fontId="5" fillId="6" borderId="0" xfId="2" applyFont="1" applyFill="1" applyAlignment="1">
      <alignment horizontal="center"/>
    </xf>
    <xf numFmtId="0" fontId="3" fillId="7" borderId="2" xfId="2" applyFont="1" applyFill="1" applyBorder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15" xfId="2" applyFont="1" applyFill="1" applyBorder="1" applyAlignment="1">
      <alignment horizontal="center"/>
    </xf>
    <xf numFmtId="0" fontId="4" fillId="0" borderId="14" xfId="2" applyFont="1" applyBorder="1" applyAlignment="1">
      <alignment horizontal="center"/>
    </xf>
    <xf numFmtId="0" fontId="18" fillId="0" borderId="6" xfId="2" applyFont="1" applyBorder="1" applyAlignment="1">
      <alignment horizontal="center"/>
    </xf>
    <xf numFmtId="0" fontId="18" fillId="0" borderId="9" xfId="2" applyFont="1" applyBorder="1" applyAlignment="1">
      <alignment horizontal="center"/>
    </xf>
    <xf numFmtId="0" fontId="5" fillId="4" borderId="42" xfId="2" applyFont="1" applyFill="1" applyBorder="1" applyAlignment="1">
      <alignment horizontal="center"/>
    </xf>
    <xf numFmtId="49" fontId="5" fillId="4" borderId="42" xfId="2" applyNumberFormat="1" applyFont="1" applyFill="1" applyBorder="1" applyAlignment="1">
      <alignment horizontal="center"/>
    </xf>
    <xf numFmtId="0" fontId="5" fillId="6" borderId="42" xfId="2" applyFont="1" applyFill="1" applyBorder="1" applyAlignment="1">
      <alignment horizontal="center"/>
    </xf>
    <xf numFmtId="49" fontId="5" fillId="6" borderId="42" xfId="2" applyNumberFormat="1" applyFont="1" applyFill="1" applyBorder="1" applyAlignment="1">
      <alignment horizontal="center"/>
    </xf>
    <xf numFmtId="0" fontId="5" fillId="7" borderId="42" xfId="2" applyFont="1" applyFill="1" applyBorder="1" applyAlignment="1">
      <alignment horizontal="center"/>
    </xf>
    <xf numFmtId="49" fontId="5" fillId="7" borderId="42" xfId="2" applyNumberFormat="1" applyFont="1" applyFill="1" applyBorder="1" applyAlignment="1">
      <alignment horizontal="center"/>
    </xf>
    <xf numFmtId="0" fontId="5" fillId="4" borderId="42" xfId="2" applyFont="1" applyFill="1" applyBorder="1" applyAlignment="1">
      <alignment horizontal="center" vertical="center" wrapText="1"/>
    </xf>
    <xf numFmtId="49" fontId="5" fillId="4" borderId="42" xfId="2" applyNumberFormat="1" applyFont="1" applyFill="1" applyBorder="1" applyAlignment="1">
      <alignment horizontal="center" vertical="center" wrapText="1"/>
    </xf>
    <xf numFmtId="0" fontId="5" fillId="6" borderId="42" xfId="2" applyFont="1" applyFill="1" applyBorder="1" applyAlignment="1">
      <alignment horizontal="center" vertical="center" wrapText="1"/>
    </xf>
    <xf numFmtId="49" fontId="5" fillId="6" borderId="42" xfId="2" applyNumberFormat="1" applyFont="1" applyFill="1" applyBorder="1" applyAlignment="1">
      <alignment horizontal="center" vertical="center" wrapText="1"/>
    </xf>
    <xf numFmtId="0" fontId="5" fillId="7" borderId="42" xfId="2" applyFont="1" applyFill="1" applyBorder="1" applyAlignment="1">
      <alignment horizontal="center" vertical="center" wrapText="1"/>
    </xf>
    <xf numFmtId="49" fontId="5" fillId="7" borderId="4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20" fillId="24" borderId="43" xfId="1" applyFont="1" applyFill="1" applyBorder="1" applyAlignment="1">
      <alignment horizontal="center" vertical="center"/>
    </xf>
    <xf numFmtId="0" fontId="5" fillId="4" borderId="44" xfId="2" applyFont="1" applyFill="1" applyBorder="1" applyAlignment="1">
      <alignment horizontal="center"/>
    </xf>
    <xf numFmtId="9" fontId="20" fillId="24" borderId="45" xfId="1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 wrapText="1"/>
    </xf>
    <xf numFmtId="9" fontId="20" fillId="25" borderId="43" xfId="1" applyFont="1" applyFill="1" applyBorder="1" applyAlignment="1">
      <alignment horizontal="center" vertical="center"/>
    </xf>
    <xf numFmtId="0" fontId="19" fillId="26" borderId="0" xfId="0" applyFont="1" applyFill="1" applyAlignment="1">
      <alignment horizontal="center" vertical="center" wrapText="1"/>
    </xf>
    <xf numFmtId="9" fontId="20" fillId="26" borderId="0" xfId="1" applyFont="1" applyFill="1" applyAlignment="1">
      <alignment horizontal="center" vertical="center"/>
    </xf>
    <xf numFmtId="0" fontId="0" fillId="26" borderId="0" xfId="0" applyFill="1" applyAlignment="1">
      <alignment horizontal="center"/>
    </xf>
    <xf numFmtId="9" fontId="20" fillId="24" borderId="46" xfId="1" applyFont="1" applyFill="1" applyBorder="1" applyAlignment="1">
      <alignment horizontal="center" vertical="center"/>
    </xf>
    <xf numFmtId="9" fontId="20" fillId="24" borderId="47" xfId="1" applyFont="1" applyFill="1" applyBorder="1" applyAlignment="1">
      <alignment horizontal="center" vertical="center"/>
    </xf>
    <xf numFmtId="9" fontId="20" fillId="24" borderId="48" xfId="1" applyFont="1" applyFill="1" applyBorder="1" applyAlignment="1">
      <alignment horizontal="center" vertical="center"/>
    </xf>
    <xf numFmtId="9" fontId="20" fillId="25" borderId="48" xfId="1" applyFont="1" applyFill="1" applyBorder="1" applyAlignment="1">
      <alignment horizontal="center" vertical="center"/>
    </xf>
    <xf numFmtId="9" fontId="20" fillId="25" borderId="48" xfId="0" applyNumberFormat="1" applyFont="1" applyFill="1" applyBorder="1" applyAlignment="1">
      <alignment horizontal="center"/>
    </xf>
    <xf numFmtId="9" fontId="20" fillId="24" borderId="48" xfId="0" applyNumberFormat="1" applyFont="1" applyFill="1" applyBorder="1" applyAlignment="1">
      <alignment horizontal="center"/>
    </xf>
    <xf numFmtId="9" fontId="20" fillId="24" borderId="49" xfId="0" applyNumberFormat="1" applyFont="1" applyFill="1" applyBorder="1" applyAlignment="1">
      <alignment horizontal="center"/>
    </xf>
    <xf numFmtId="9" fontId="20" fillId="24" borderId="50" xfId="1" applyFont="1" applyFill="1" applyBorder="1" applyAlignment="1">
      <alignment horizontal="center" vertical="center"/>
    </xf>
    <xf numFmtId="0" fontId="3" fillId="4" borderId="42" xfId="2" applyFont="1" applyFill="1" applyBorder="1" applyAlignment="1">
      <alignment horizontal="center" vertical="center" wrapText="1"/>
    </xf>
    <xf numFmtId="0" fontId="3" fillId="6" borderId="42" xfId="2" applyFont="1" applyFill="1" applyBorder="1" applyAlignment="1">
      <alignment horizontal="center" vertical="center" wrapText="1"/>
    </xf>
    <xf numFmtId="0" fontId="3" fillId="7" borderId="42" xfId="2" applyFont="1" applyFill="1" applyBorder="1" applyAlignment="1">
      <alignment horizontal="center" vertical="center" wrapText="1"/>
    </xf>
    <xf numFmtId="0" fontId="19" fillId="27" borderId="0" xfId="0" applyFont="1" applyFill="1" applyAlignment="1">
      <alignment horizontal="center" vertical="center" wrapText="1"/>
    </xf>
    <xf numFmtId="9" fontId="20" fillId="27" borderId="0" xfId="1" applyFont="1" applyFill="1" applyAlignment="1">
      <alignment horizontal="center" vertical="center"/>
    </xf>
    <xf numFmtId="0" fontId="0" fillId="27" borderId="0" xfId="0" applyFill="1" applyAlignment="1">
      <alignment horizontal="center"/>
    </xf>
    <xf numFmtId="9" fontId="0" fillId="0" borderId="0" xfId="0" applyNumberFormat="1"/>
    <xf numFmtId="0" fontId="22" fillId="28" borderId="0" xfId="0" applyFont="1" applyFill="1" applyAlignment="1">
      <alignment horizontal="center" vertical="center" wrapText="1"/>
    </xf>
    <xf numFmtId="9" fontId="23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/>
    </xf>
    <xf numFmtId="164" fontId="15" fillId="11" borderId="3" xfId="0" applyNumberFormat="1" applyFont="1" applyFill="1" applyBorder="1" applyAlignment="1">
      <alignment horizontal="center" vertical="center"/>
    </xf>
    <xf numFmtId="164" fontId="15" fillId="11" borderId="2" xfId="0" applyNumberFormat="1" applyFont="1" applyFill="1" applyBorder="1" applyAlignment="1">
      <alignment horizontal="center" vertical="center"/>
    </xf>
    <xf numFmtId="164" fontId="0" fillId="26" borderId="0" xfId="0" applyNumberFormat="1" applyFill="1" applyAlignment="1">
      <alignment horizontal="center"/>
    </xf>
    <xf numFmtId="164" fontId="23" fillId="28" borderId="0" xfId="0" applyNumberFormat="1" applyFont="1" applyFill="1" applyAlignment="1">
      <alignment horizontal="center" vertical="center"/>
    </xf>
    <xf numFmtId="0" fontId="25" fillId="29" borderId="10" xfId="0" applyFont="1" applyFill="1" applyBorder="1"/>
    <xf numFmtId="0" fontId="25" fillId="29" borderId="11" xfId="0" applyFont="1" applyFill="1" applyBorder="1"/>
    <xf numFmtId="0" fontId="25" fillId="29" borderId="52" xfId="0" applyFont="1" applyFill="1" applyBorder="1"/>
    <xf numFmtId="0" fontId="24" fillId="30" borderId="10" xfId="0" applyFont="1" applyFill="1" applyBorder="1"/>
    <xf numFmtId="0" fontId="24" fillId="31" borderId="11" xfId="0" applyFont="1" applyFill="1" applyBorder="1"/>
    <xf numFmtId="9" fontId="24" fillId="31" borderId="5" xfId="0" applyNumberFormat="1" applyFont="1" applyFill="1" applyBorder="1"/>
    <xf numFmtId="0" fontId="24" fillId="30" borderId="7" xfId="0" applyFont="1" applyFill="1" applyBorder="1"/>
    <xf numFmtId="0" fontId="24" fillId="31" borderId="0" xfId="0" applyFont="1" applyFill="1"/>
    <xf numFmtId="9" fontId="24" fillId="31" borderId="12" xfId="0" applyNumberFormat="1" applyFont="1" applyFill="1" applyBorder="1"/>
    <xf numFmtId="0" fontId="24" fillId="30" borderId="13" xfId="0" applyFont="1" applyFill="1" applyBorder="1"/>
    <xf numFmtId="0" fontId="24" fillId="31" borderId="15" xfId="0" applyFont="1" applyFill="1" applyBorder="1"/>
    <xf numFmtId="9" fontId="24" fillId="31" borderId="16" xfId="0" applyNumberFormat="1" applyFont="1" applyFill="1" applyBorder="1"/>
    <xf numFmtId="0" fontId="24" fillId="32" borderId="13" xfId="0" applyFont="1" applyFill="1" applyBorder="1"/>
    <xf numFmtId="0" fontId="24" fillId="29" borderId="15" xfId="0" applyFont="1" applyFill="1" applyBorder="1"/>
    <xf numFmtId="9" fontId="24" fillId="29" borderId="16" xfId="0" applyNumberFormat="1" applyFont="1" applyFill="1" applyBorder="1"/>
    <xf numFmtId="0" fontId="15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3" fillId="4" borderId="5" xfId="1" applyFont="1" applyFill="1" applyBorder="1" applyAlignment="1">
      <alignment horizontal="center" vertical="center"/>
    </xf>
    <xf numFmtId="9" fontId="3" fillId="4" borderId="12" xfId="1" applyFont="1" applyFill="1" applyBorder="1" applyAlignment="1">
      <alignment horizontal="center" vertical="center"/>
    </xf>
    <xf numFmtId="9" fontId="3" fillId="4" borderId="16" xfId="1" applyFont="1" applyFill="1" applyBorder="1" applyAlignment="1">
      <alignment horizontal="center" vertical="center"/>
    </xf>
    <xf numFmtId="9" fontId="3" fillId="6" borderId="5" xfId="1" applyFont="1" applyFill="1" applyBorder="1" applyAlignment="1">
      <alignment horizontal="center" vertical="center"/>
    </xf>
    <xf numFmtId="9" fontId="3" fillId="6" borderId="12" xfId="1" applyFont="1" applyFill="1" applyBorder="1" applyAlignment="1">
      <alignment horizontal="center" vertical="center"/>
    </xf>
    <xf numFmtId="9" fontId="3" fillId="6" borderId="16" xfId="1" applyFont="1" applyFill="1" applyBorder="1" applyAlignment="1">
      <alignment horizontal="center" vertical="center"/>
    </xf>
    <xf numFmtId="9" fontId="3" fillId="7" borderId="5" xfId="1" applyFont="1" applyFill="1" applyBorder="1" applyAlignment="1">
      <alignment horizontal="center" vertical="center"/>
    </xf>
    <xf numFmtId="9" fontId="3" fillId="7" borderId="12" xfId="1" applyFont="1" applyFill="1" applyBorder="1" applyAlignment="1">
      <alignment horizontal="center" vertical="center"/>
    </xf>
    <xf numFmtId="9" fontId="3" fillId="7" borderId="16" xfId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7" borderId="43" xfId="2" applyFont="1" applyFill="1" applyBorder="1" applyAlignment="1">
      <alignment horizontal="center"/>
    </xf>
    <xf numFmtId="49" fontId="3" fillId="7" borderId="43" xfId="2" applyNumberFormat="1" applyFont="1" applyFill="1" applyBorder="1" applyAlignment="1">
      <alignment horizontal="center"/>
    </xf>
    <xf numFmtId="0" fontId="3" fillId="7" borderId="54" xfId="2" applyFont="1" applyFill="1" applyBorder="1" applyAlignment="1">
      <alignment horizontal="center"/>
    </xf>
    <xf numFmtId="0" fontId="3" fillId="6" borderId="43" xfId="2" applyFont="1" applyFill="1" applyBorder="1" applyAlignment="1">
      <alignment horizontal="center"/>
    </xf>
    <xf numFmtId="49" fontId="3" fillId="6" borderId="43" xfId="2" applyNumberFormat="1" applyFont="1" applyFill="1" applyBorder="1" applyAlignment="1">
      <alignment horizontal="center"/>
    </xf>
    <xf numFmtId="0" fontId="3" fillId="4" borderId="55" xfId="2" applyFont="1" applyFill="1" applyBorder="1" applyAlignment="1">
      <alignment horizontal="center"/>
    </xf>
    <xf numFmtId="49" fontId="3" fillId="4" borderId="43" xfId="2" applyNumberFormat="1" applyFont="1" applyFill="1" applyBorder="1" applyAlignment="1">
      <alignment horizontal="center"/>
    </xf>
    <xf numFmtId="0" fontId="3" fillId="4" borderId="43" xfId="2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9" fontId="3" fillId="7" borderId="6" xfId="2" applyNumberFormat="1" applyFont="1" applyFill="1" applyBorder="1" applyAlignment="1">
      <alignment horizontal="center"/>
    </xf>
    <xf numFmtId="9" fontId="3" fillId="7" borderId="9" xfId="2" applyNumberFormat="1" applyFont="1" applyFill="1" applyBorder="1" applyAlignment="1">
      <alignment horizontal="center"/>
    </xf>
    <xf numFmtId="9" fontId="3" fillId="7" borderId="14" xfId="2" applyNumberFormat="1" applyFont="1" applyFill="1" applyBorder="1" applyAlignment="1">
      <alignment horizontal="center"/>
    </xf>
    <xf numFmtId="9" fontId="3" fillId="6" borderId="6" xfId="2" applyNumberFormat="1" applyFont="1" applyFill="1" applyBorder="1" applyAlignment="1">
      <alignment horizontal="center"/>
    </xf>
    <xf numFmtId="9" fontId="3" fillId="6" borderId="9" xfId="2" applyNumberFormat="1" applyFont="1" applyFill="1" applyBorder="1" applyAlignment="1">
      <alignment horizontal="center"/>
    </xf>
    <xf numFmtId="9" fontId="3" fillId="6" borderId="14" xfId="2" applyNumberFormat="1" applyFont="1" applyFill="1" applyBorder="1" applyAlignment="1">
      <alignment horizontal="center"/>
    </xf>
    <xf numFmtId="9" fontId="3" fillId="4" borderId="6" xfId="2" applyNumberFormat="1" applyFont="1" applyFill="1" applyBorder="1" applyAlignment="1">
      <alignment horizontal="center"/>
    </xf>
    <xf numFmtId="9" fontId="3" fillId="4" borderId="9" xfId="2" applyNumberFormat="1" applyFont="1" applyFill="1" applyBorder="1" applyAlignment="1">
      <alignment horizontal="center"/>
    </xf>
    <xf numFmtId="9" fontId="3" fillId="4" borderId="14" xfId="2" applyNumberFormat="1" applyFont="1" applyFill="1" applyBorder="1" applyAlignment="1">
      <alignment horizontal="center"/>
    </xf>
    <xf numFmtId="0" fontId="3" fillId="4" borderId="56" xfId="2" applyFont="1" applyFill="1" applyBorder="1" applyAlignment="1">
      <alignment horizontal="center"/>
    </xf>
    <xf numFmtId="49" fontId="3" fillId="4" borderId="57" xfId="2" applyNumberFormat="1" applyFont="1" applyFill="1" applyBorder="1" applyAlignment="1">
      <alignment horizontal="center"/>
    </xf>
    <xf numFmtId="0" fontId="3" fillId="4" borderId="57" xfId="2" applyFont="1" applyFill="1" applyBorder="1" applyAlignment="1">
      <alignment horizontal="center"/>
    </xf>
    <xf numFmtId="0" fontId="3" fillId="6" borderId="57" xfId="2" applyFont="1" applyFill="1" applyBorder="1" applyAlignment="1">
      <alignment horizontal="center"/>
    </xf>
    <xf numFmtId="49" fontId="3" fillId="6" borderId="57" xfId="2" applyNumberFormat="1" applyFont="1" applyFill="1" applyBorder="1" applyAlignment="1">
      <alignment horizontal="center"/>
    </xf>
    <xf numFmtId="0" fontId="3" fillId="7" borderId="57" xfId="2" applyFont="1" applyFill="1" applyBorder="1" applyAlignment="1">
      <alignment horizontal="center"/>
    </xf>
    <xf numFmtId="49" fontId="3" fillId="7" borderId="57" xfId="2" applyNumberFormat="1" applyFont="1" applyFill="1" applyBorder="1" applyAlignment="1">
      <alignment horizontal="center"/>
    </xf>
    <xf numFmtId="0" fontId="3" fillId="7" borderId="58" xfId="2" applyFont="1" applyFill="1" applyBorder="1" applyAlignment="1">
      <alignment horizontal="center"/>
    </xf>
    <xf numFmtId="9" fontId="3" fillId="34" borderId="6" xfId="2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9" fontId="3" fillId="34" borderId="9" xfId="2" applyNumberFormat="1" applyFont="1" applyFill="1" applyBorder="1" applyAlignment="1">
      <alignment horizontal="center"/>
    </xf>
    <xf numFmtId="9" fontId="3" fillId="34" borderId="14" xfId="2" applyNumberFormat="1" applyFont="1" applyFill="1" applyBorder="1" applyAlignment="1">
      <alignment horizontal="center"/>
    </xf>
    <xf numFmtId="9" fontId="26" fillId="24" borderId="43" xfId="1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 wrapText="1"/>
    </xf>
    <xf numFmtId="0" fontId="19" fillId="20" borderId="13" xfId="0" applyFont="1" applyFill="1" applyBorder="1" applyAlignment="1">
      <alignment horizontal="center" vertical="center" wrapText="1"/>
    </xf>
    <xf numFmtId="0" fontId="0" fillId="18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 vertical="top" wrapText="1"/>
    </xf>
    <xf numFmtId="0" fontId="0" fillId="0" borderId="5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19" fillId="20" borderId="6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19" fillId="20" borderId="51" xfId="0" applyFont="1" applyFill="1" applyBorder="1" applyAlignment="1">
      <alignment horizontal="center" vertical="center" wrapText="1"/>
    </xf>
    <xf numFmtId="0" fontId="0" fillId="0" borderId="51" xfId="0" applyBorder="1"/>
    <xf numFmtId="0" fontId="0" fillId="0" borderId="2" xfId="0" applyBorder="1"/>
    <xf numFmtId="0" fontId="16" fillId="33" borderId="6" xfId="0" applyFont="1" applyFill="1" applyBorder="1" applyAlignment="1">
      <alignment horizontal="center" vertical="center"/>
    </xf>
    <xf numFmtId="0" fontId="0" fillId="0" borderId="11" xfId="0" applyBorder="1"/>
    <xf numFmtId="0" fontId="16" fillId="33" borderId="1" xfId="0" applyFont="1" applyFill="1" applyBorder="1" applyAlignment="1">
      <alignment horizontal="center" vertical="center"/>
    </xf>
    <xf numFmtId="0" fontId="0" fillId="0" borderId="30" xfId="0" applyBorder="1"/>
    <xf numFmtId="9" fontId="6" fillId="7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3" fillId="7" borderId="1" xfId="2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6" fillId="7" borderId="1" xfId="2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/>
    </xf>
    <xf numFmtId="164" fontId="6" fillId="6" borderId="1" xfId="2" applyNumberFormat="1" applyFont="1" applyFill="1" applyBorder="1" applyAlignment="1">
      <alignment horizontal="center" vertical="center"/>
    </xf>
    <xf numFmtId="164" fontId="6" fillId="5" borderId="2" xfId="2" applyNumberFormat="1" applyFont="1" applyFill="1" applyBorder="1" applyAlignment="1">
      <alignment horizontal="center" vertical="center"/>
    </xf>
    <xf numFmtId="164" fontId="6" fillId="4" borderId="1" xfId="2" applyNumberFormat="1" applyFont="1" applyFill="1" applyBorder="1" applyAlignment="1">
      <alignment horizontal="center" vertical="center"/>
    </xf>
    <xf numFmtId="164" fontId="6" fillId="5" borderId="1" xfId="2" applyNumberFormat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 wrapText="1"/>
    </xf>
    <xf numFmtId="9" fontId="6" fillId="6" borderId="35" xfId="2" applyNumberFormat="1" applyFont="1" applyFill="1" applyBorder="1" applyAlignment="1">
      <alignment horizontal="center" vertical="center"/>
    </xf>
    <xf numFmtId="0" fontId="0" fillId="0" borderId="38" xfId="0" applyBorder="1"/>
    <xf numFmtId="0" fontId="11" fillId="17" borderId="34" xfId="0" applyFont="1" applyFill="1" applyBorder="1" applyAlignment="1">
      <alignment horizontal="center" vertical="center"/>
    </xf>
    <xf numFmtId="0" fontId="0" fillId="0" borderId="34" xfId="0" applyBorder="1"/>
    <xf numFmtId="9" fontId="6" fillId="4" borderId="33" xfId="2" applyNumberFormat="1" applyFont="1" applyFill="1" applyBorder="1" applyAlignment="1">
      <alignment horizontal="center" vertical="center"/>
    </xf>
    <xf numFmtId="9" fontId="6" fillId="7" borderId="36" xfId="2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left" vertical="center" wrapText="1"/>
    </xf>
    <xf numFmtId="0" fontId="0" fillId="0" borderId="0" xfId="0"/>
    <xf numFmtId="0" fontId="0" fillId="0" borderId="0" xfId="0" applyBorder="1"/>
    <xf numFmtId="9" fontId="1" fillId="0" borderId="0" xfId="1"/>
    <xf numFmtId="0" fontId="15" fillId="3" borderId="9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29" fillId="7" borderId="30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164" fontId="29" fillId="0" borderId="10" xfId="1" applyNumberFormat="1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164" fontId="29" fillId="0" borderId="5" xfId="1" applyNumberFormat="1" applyFont="1" applyBorder="1" applyAlignment="1">
      <alignment horizontal="center" vertical="center"/>
    </xf>
    <xf numFmtId="164" fontId="29" fillId="0" borderId="7" xfId="1" applyNumberFormat="1" applyFont="1" applyBorder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164" fontId="29" fillId="0" borderId="13" xfId="1" applyNumberFormat="1" applyFont="1" applyBorder="1" applyAlignment="1">
      <alignment horizontal="center" vertical="center"/>
    </xf>
    <xf numFmtId="164" fontId="29" fillId="0" borderId="15" xfId="1" applyNumberFormat="1" applyFont="1" applyBorder="1" applyAlignment="1">
      <alignment horizontal="center" vertical="center"/>
    </xf>
    <xf numFmtId="164" fontId="29" fillId="0" borderId="16" xfId="1" applyNumberFormat="1" applyFont="1" applyBorder="1" applyAlignment="1">
      <alignment horizontal="center" vertical="center"/>
    </xf>
    <xf numFmtId="0" fontId="29" fillId="35" borderId="9" xfId="0" applyFont="1" applyFill="1" applyBorder="1" applyAlignment="1">
      <alignment horizontal="center" vertical="center"/>
    </xf>
    <xf numFmtId="0" fontId="29" fillId="35" borderId="14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0" fillId="18" borderId="0" xfId="0" applyFill="1" applyAlignment="1">
      <alignment horizontal="center"/>
    </xf>
    <xf numFmtId="164" fontId="29" fillId="0" borderId="60" xfId="1" applyNumberFormat="1" applyFont="1" applyBorder="1" applyAlignment="1">
      <alignment horizontal="center" vertical="center"/>
    </xf>
    <xf numFmtId="2" fontId="0" fillId="0" borderId="0" xfId="0" applyNumberFormat="1"/>
    <xf numFmtId="164" fontId="15" fillId="11" borderId="5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36" borderId="0" xfId="0" applyFill="1" applyAlignment="1">
      <alignment horizontal="center"/>
    </xf>
    <xf numFmtId="164" fontId="15" fillId="36" borderId="3" xfId="0" applyNumberFormat="1" applyFont="1" applyFill="1" applyBorder="1" applyAlignment="1">
      <alignment horizontal="center" vertical="center"/>
    </xf>
    <xf numFmtId="164" fontId="15" fillId="36" borderId="5" xfId="0" applyNumberFormat="1" applyFont="1" applyFill="1" applyBorder="1" applyAlignment="1">
      <alignment horizontal="center" vertical="center"/>
    </xf>
    <xf numFmtId="0" fontId="0" fillId="36" borderId="0" xfId="0" applyFill="1"/>
    <xf numFmtId="0" fontId="0" fillId="0" borderId="0" xfId="0" applyNumberFormat="1"/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0" fillId="37" borderId="3" xfId="0" applyFill="1" applyBorder="1" applyAlignment="1">
      <alignment horizontal="center" vertical="center" wrapText="1"/>
    </xf>
    <xf numFmtId="0" fontId="0" fillId="37" borderId="30" xfId="0" applyFill="1" applyBorder="1" applyAlignment="1">
      <alignment horizontal="center" vertical="center"/>
    </xf>
    <xf numFmtId="0" fontId="0" fillId="37" borderId="2" xfId="0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2000000}"/>
    <cellStyle name="Percent" xfId="1" builtinId="5"/>
    <cellStyle name="Percent 2" xfId="3" xr:uid="{00000000-0005-0000-0000-000003000000}"/>
  </cellStyles>
  <dxfs count="6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top style="thin">
          <color theme="5" tint="0.39997558519241921"/>
        </top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theme="5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0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top style="thin">
          <color theme="5" tint="0.39997558519241921"/>
        </top>
      </border>
    </dxf>
    <dxf>
      <font>
        <strike val="0"/>
        <outline val="0"/>
        <shadow val="0"/>
        <vertAlign val="baseline"/>
        <sz val="16"/>
        <color theme="1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theme="5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6"/>
        <color theme="0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</dxf>
  </dxfs>
  <tableStyles count="0" defaultTableStyle="TableStyleMedium2" defaultPivotStyle="PivotStyleLight16"/>
  <colors>
    <mruColors>
      <color rgb="FFFF868B"/>
      <color rgb="FFFFD360"/>
      <color rgb="FF3939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theme" Target="theme/theme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sharedStrings" Target="sharedStrings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styles" Target="styles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sheetMetadata" Target="metadata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6.8799759405074365E-2"/>
          <c:y val="4.1442840478273547E-2"/>
          <c:w val="0.92564468503937003"/>
          <c:h val="0.80572761738116072"/>
        </c:manualLayout>
      </c:layout>
      <c:bar3DChart>
        <c:barDir val="col"/>
        <c:grouping val="standard"/>
        <c:varyColors val="0"/>
        <c:ser>
          <c:idx val="0"/>
          <c:order val="0"/>
          <c:tx>
            <c:v>Human Responses</c:v>
          </c:tx>
          <c:spPr>
            <a:solidFill>
              <a:srgbClr val="00B050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PROXY_RESULTS_ATTEMPTS!$CD$13:$CD$18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PROXY_RESULTS_ATTEMPTS!$D$3:$D$8</c:f>
              <c:numCache>
                <c:formatCode>0%</c:formatCode>
                <c:ptCount val="6"/>
                <c:pt idx="0">
                  <c:v>0.73333333333333328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0.11666666666666667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0-C44F-98D8-47143C02CB9A}"/>
            </c:ext>
          </c:extLst>
        </c:ser>
        <c:ser>
          <c:idx val="1"/>
          <c:order val="1"/>
          <c:tx>
            <c:v>LLM-Generated Proxy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PROXY_RESULTS_ATTEMPTS!$CD$13:$CD$18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PROXY_RESULTS_ATTEMPTS!$U$3:$U$8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0-C44F-98D8-47143C02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3701840"/>
        <c:axId val="1473703552"/>
        <c:axId val="102701183"/>
      </c:bar3DChart>
      <c:catAx>
        <c:axId val="147370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6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03552"/>
        <c:crosses val="autoZero"/>
        <c:auto val="1"/>
        <c:lblAlgn val="ctr"/>
        <c:lblOffset val="100"/>
        <c:noMultiLvlLbl val="0"/>
      </c:catAx>
      <c:valAx>
        <c:axId val="147370355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50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2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701840"/>
        <c:crosses val="autoZero"/>
        <c:crossBetween val="between"/>
      </c:valAx>
      <c:serAx>
        <c:axId val="102701183"/>
        <c:scaling>
          <c:orientation val="minMax"/>
        </c:scaling>
        <c:delete val="1"/>
        <c:axPos val="b"/>
        <c:majorTickMark val="none"/>
        <c:minorTickMark val="none"/>
        <c:tickLblPos val="nextTo"/>
        <c:crossAx val="1473703552"/>
        <c:crosses val="autoZero"/>
      </c:ser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>
        <c:manualLayout>
          <c:layoutTarget val="inner"/>
          <c:xMode val="edge"/>
          <c:yMode val="edge"/>
          <c:x val="6.8799759405074365E-2"/>
          <c:y val="3.9959019034241011E-2"/>
          <c:w val="0.92579746281714781"/>
          <c:h val="0.71269662486951812"/>
        </c:manualLayout>
      </c:layout>
      <c:bar3DChart>
        <c:barDir val="col"/>
        <c:grouping val="standard"/>
        <c:varyColors val="0"/>
        <c:ser>
          <c:idx val="0"/>
          <c:order val="0"/>
          <c:tx>
            <c:v>Human Responses</c:v>
          </c:tx>
          <c:spPr>
            <a:solidFill>
              <a:srgbClr val="00B050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PROXY_RESULTS_ATTEMPTS!$CD$13:$CD$18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PROXY_RESULTS_ATTEMPTS!$D$27:$D$32</c:f>
              <c:numCache>
                <c:formatCode>0%</c:formatCode>
                <c:ptCount val="6"/>
                <c:pt idx="0">
                  <c:v>0.05</c:v>
                </c:pt>
                <c:pt idx="1">
                  <c:v>8.3333333333333329E-2</c:v>
                </c:pt>
                <c:pt idx="2">
                  <c:v>0</c:v>
                </c:pt>
                <c:pt idx="3">
                  <c:v>0.51666666666666672</c:v>
                </c:pt>
                <c:pt idx="4">
                  <c:v>0.31666666666666665</c:v>
                </c:pt>
                <c:pt idx="5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1-F24E-83E0-D2AA8C4BF9D4}"/>
            </c:ext>
          </c:extLst>
        </c:ser>
        <c:ser>
          <c:idx val="1"/>
          <c:order val="1"/>
          <c:tx>
            <c:v>LLM-Generated Proxy</c:v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PROXY_RESULTS_ATTEMPTS!$CD$13:$CD$18</c:f>
              <c:strCache>
                <c:ptCount val="6"/>
                <c:pt idx="0">
                  <c:v>WFI</c:v>
                </c:pt>
                <c:pt idx="1">
                  <c:v>AO</c:v>
                </c:pt>
                <c:pt idx="2">
                  <c:v>FO</c:v>
                </c:pt>
                <c:pt idx="3">
                  <c:v>NH</c:v>
                </c:pt>
                <c:pt idx="4">
                  <c:v>C</c:v>
                </c:pt>
                <c:pt idx="5">
                  <c:v>NONE</c:v>
                </c:pt>
              </c:strCache>
            </c:strRef>
          </c:cat>
          <c:val>
            <c:numRef>
              <c:f>PROXY_RESULTS_ATTEMPTS!$U$27:$U$32</c:f>
              <c:numCache>
                <c:formatCode>0%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0.65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1-F24E-83E0-D2AA8C4BF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9873424"/>
        <c:axId val="896948368"/>
        <c:axId val="1435374735"/>
      </c:bar3DChart>
      <c:catAx>
        <c:axId val="11898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6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48368"/>
        <c:crosses val="autoZero"/>
        <c:auto val="1"/>
        <c:lblAlgn val="ctr"/>
        <c:lblOffset val="100"/>
        <c:noMultiLvlLbl val="0"/>
      </c:catAx>
      <c:valAx>
        <c:axId val="89694836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50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2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73424"/>
        <c:crosses val="autoZero"/>
        <c:crossBetween val="between"/>
      </c:valAx>
      <c:serAx>
        <c:axId val="1435374735"/>
        <c:scaling>
          <c:orientation val="minMax"/>
        </c:scaling>
        <c:delete val="1"/>
        <c:axPos val="b"/>
        <c:majorTickMark val="none"/>
        <c:minorTickMark val="none"/>
        <c:tickLblPos val="nextTo"/>
        <c:crossAx val="896948368"/>
        <c:crosses val="autoZero"/>
      </c:serAx>
    </c:plotArea>
    <c:legend>
      <c:legendPos val="b"/>
      <c:layout>
        <c:manualLayout>
          <c:xMode val="edge"/>
          <c:yMode val="edge"/>
          <c:x val="3.9848315835520558E-2"/>
          <c:y val="0.89257883200058763"/>
          <c:w val="0.92724781277340351"/>
          <c:h val="5.85941601049868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4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4</xdr:row>
      <xdr:rowOff>0</xdr:rowOff>
    </xdr:from>
    <xdr:to>
      <xdr:col>80</xdr:col>
      <xdr:colOff>63500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6350</xdr:colOff>
      <xdr:row>23</xdr:row>
      <xdr:rowOff>76200</xdr:rowOff>
    </xdr:from>
    <xdr:to>
      <xdr:col>80</xdr:col>
      <xdr:colOff>69850</xdr:colOff>
      <xdr:row>38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3" displayName="Table23" ref="A1:I901" totalsRowShown="0" headerRowDxfId="64" dataDxfId="62" headerRowBorderDxfId="63" tableBorderDxfId="61">
  <autoFilter ref="A1:I901" xr:uid="{00000000-0009-0000-0100-000001000000}"/>
  <tableColumns count="9">
    <tableColumn id="1" xr3:uid="{00000000-0010-0000-0000-000001000000}" name="datapoint" dataDxfId="60"/>
    <tableColumn id="2" xr3:uid="{00000000-0010-0000-0000-000002000000}" name="Previous Study (Y=1, N=2)" dataDxfId="59"/>
    <tableColumn id="3" xr3:uid="{00000000-0010-0000-0000-000003000000}" name="condition" dataDxfId="58"/>
    <tableColumn id="4" xr3:uid="{00000000-0010-0000-0000-000004000000}" name="real_state" dataDxfId="57"/>
    <tableColumn id="5" xr3:uid="{00000000-0010-0000-0000-000005000000}" name="real_state_idx" dataDxfId="56">
      <calculatedColumnFormula>MATCH(D2, {"Waiting for Input","Analyzing Object","Found Object","Needs Help","Confused","None"}, 0) - 1</calculatedColumnFormula>
    </tableColumn>
    <tableColumn id="6" xr3:uid="{00000000-0010-0000-0000-000006000000}" name="response" dataDxfId="55"/>
    <tableColumn id="7" xr3:uid="{00000000-0010-0000-0000-000007000000}" name="response_idx" dataDxfId="54">
      <calculatedColumnFormula>MATCH(F2, {"Waiting for Input","Analyzing Object","Found Object","Needs Help","Confused","None"}, 0) - 1</calculatedColumnFormula>
    </tableColumn>
    <tableColumn id="8" xr3:uid="{00000000-0010-0000-0000-000008000000}" name="confidence" dataDxfId="53"/>
    <tableColumn id="9" xr3:uid="{00000000-0010-0000-0000-000009000000}" name="correct" dataDxfId="52">
      <calculatedColumnFormula>IF(E2=G2, 1, 0)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24:L924" totalsRowShown="0" headerRowDxfId="51" dataDxfId="49" headerRowBorderDxfId="50" tableBorderDxfId="48">
  <autoFilter ref="D24:L924" xr:uid="{00000000-0009-0000-0100-000002000000}"/>
  <tableColumns count="9">
    <tableColumn id="1" xr3:uid="{00000000-0010-0000-0100-000001000000}" name="datapoint" dataDxfId="47"/>
    <tableColumn id="2" xr3:uid="{00000000-0010-0000-0100-000002000000}" name="Previous Study (Y=1, N=2)" dataDxfId="46"/>
    <tableColumn id="3" xr3:uid="{00000000-0010-0000-0100-000003000000}" name="condition" dataDxfId="45"/>
    <tableColumn id="4" xr3:uid="{00000000-0010-0000-0100-000004000000}" name="real_state" dataDxfId="44"/>
    <tableColumn id="5" xr3:uid="{00000000-0010-0000-0100-000005000000}" name="real_state_idx" dataDxfId="43">
      <calculatedColumnFormula>MATCH(G25, {"Waiting for Input","Analyzing Object","Found Object","Needs Help","Confused","None"}, 0) - 1</calculatedColumnFormula>
    </tableColumn>
    <tableColumn id="6" xr3:uid="{00000000-0010-0000-0100-000006000000}" name="response" dataDxfId="42"/>
    <tableColumn id="7" xr3:uid="{00000000-0010-0000-0100-000007000000}" name="response_idx" dataDxfId="41">
      <calculatedColumnFormula>MATCH(I25, {"Waiting for Input","Analyzing Object","Found Object","Needs Help","Confused","None"}, 0) - 1</calculatedColumnFormula>
    </tableColumn>
    <tableColumn id="8" xr3:uid="{00000000-0010-0000-0100-000008000000}" name="confidence" dataDxfId="40"/>
    <tableColumn id="9" xr3:uid="{00000000-0010-0000-0100-000009000000}" name="correct" dataDxfId="39">
      <calculatedColumnFormula>IF(H25=J25, 1, 0)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4DEA-156E-7D48-B22F-B479F21A480F}">
  <dimension ref="B1:P19"/>
  <sheetViews>
    <sheetView tabSelected="1" zoomScale="130" zoomScaleNormal="130" workbookViewId="0">
      <selection activeCell="E22" sqref="E22"/>
    </sheetView>
  </sheetViews>
  <sheetFormatPr baseColWidth="10" defaultRowHeight="16" x14ac:dyDescent="0.2"/>
  <cols>
    <col min="1" max="8" width="14.1640625" customWidth="1"/>
    <col min="9" max="9" width="8.6640625" customWidth="1"/>
    <col min="10" max="18" width="14.1640625" customWidth="1"/>
  </cols>
  <sheetData>
    <row r="1" spans="2:16" ht="47" customHeight="1" thickBot="1" x14ac:dyDescent="0.25"/>
    <row r="2" spans="2:16" ht="42" customHeight="1" thickBot="1" x14ac:dyDescent="0.25">
      <c r="B2" s="306" t="s">
        <v>210</v>
      </c>
      <c r="C2" s="307"/>
      <c r="D2" s="307"/>
      <c r="E2" s="307"/>
      <c r="F2" s="307"/>
      <c r="G2" s="307"/>
      <c r="H2" s="308"/>
      <c r="J2" s="306" t="s">
        <v>211</v>
      </c>
      <c r="K2" s="307"/>
      <c r="L2" s="307"/>
      <c r="M2" s="307"/>
      <c r="N2" s="307"/>
      <c r="O2" s="307"/>
      <c r="P2" s="308"/>
    </row>
    <row r="3" spans="2:16" ht="42" customHeight="1" thickBot="1" x14ac:dyDescent="0.25">
      <c r="B3" s="301" t="s">
        <v>214</v>
      </c>
      <c r="C3" s="302"/>
      <c r="D3" s="303" t="s">
        <v>197</v>
      </c>
      <c r="E3" s="304"/>
      <c r="F3" s="304"/>
      <c r="G3" s="304"/>
      <c r="H3" s="305"/>
      <c r="J3" s="301" t="s">
        <v>199</v>
      </c>
      <c r="K3" s="302"/>
      <c r="L3" s="303" t="s">
        <v>197</v>
      </c>
      <c r="M3" s="304"/>
      <c r="N3" s="304"/>
      <c r="O3" s="304"/>
      <c r="P3" s="305"/>
    </row>
    <row r="4" spans="2:16" ht="42" customHeight="1" thickBot="1" x14ac:dyDescent="0.25">
      <c r="B4" s="289"/>
      <c r="C4" s="290"/>
      <c r="D4" s="275">
        <v>0.1</v>
      </c>
      <c r="E4" s="275">
        <v>0.3</v>
      </c>
      <c r="F4" s="275">
        <v>0.5</v>
      </c>
      <c r="G4" s="275">
        <v>0.7</v>
      </c>
      <c r="H4" s="276">
        <v>0.9</v>
      </c>
      <c r="J4" s="289"/>
      <c r="K4" s="290"/>
      <c r="L4" s="275">
        <v>0.1</v>
      </c>
      <c r="M4" s="275">
        <v>0.3</v>
      </c>
      <c r="N4" s="275">
        <v>0.5</v>
      </c>
      <c r="O4" s="275">
        <v>0.7</v>
      </c>
      <c r="P4" s="276">
        <v>0.9</v>
      </c>
    </row>
    <row r="5" spans="2:16" ht="42" customHeight="1" x14ac:dyDescent="0.2">
      <c r="B5" s="288" t="s">
        <v>198</v>
      </c>
      <c r="C5" s="286" t="s">
        <v>178</v>
      </c>
      <c r="D5" s="277">
        <f>PROXY_SENSITIV_ANLYS_DATA!Q94</f>
        <v>0.13074074074074074</v>
      </c>
      <c r="E5" s="278">
        <f>PROXY_SENSITIV_ANLYS_DATA!T94</f>
        <v>0.12370370370370372</v>
      </c>
      <c r="F5" s="278">
        <f>PROXY_SENSITIV_ANLYS_DATA!W94</f>
        <v>0.11481481481481486</v>
      </c>
      <c r="G5" s="278">
        <f>PROXY_SENSITIV_ANLYS_DATA!Z94</f>
        <v>0.15518518518518523</v>
      </c>
      <c r="H5" s="279">
        <f>PROXY_SENSITIV_ANLYS_DATA!AC94</f>
        <v>0.24129629629629643</v>
      </c>
      <c r="J5" s="288" t="s">
        <v>198</v>
      </c>
      <c r="K5" s="286" t="s">
        <v>178</v>
      </c>
      <c r="L5" s="277">
        <f>1-PROXY_SENSITIV_ANLYS_DATA!Q94</f>
        <v>0.86925925925925929</v>
      </c>
      <c r="M5" s="278">
        <f>1-PROXY_SENSITIV_ANLYS_DATA!T94</f>
        <v>0.87629629629629624</v>
      </c>
      <c r="N5" s="278">
        <f>1-PROXY_SENSITIV_ANLYS_DATA!W94</f>
        <v>0.88518518518518519</v>
      </c>
      <c r="O5" s="278">
        <f>1-PROXY_SENSITIV_ANLYS_DATA!Z94</f>
        <v>0.8448148148148148</v>
      </c>
      <c r="P5" s="279">
        <f>1-PROXY_SENSITIV_ANLYS_DATA!AC94</f>
        <v>0.75870370370370355</v>
      </c>
    </row>
    <row r="6" spans="2:16" ht="42" customHeight="1" thickBot="1" x14ac:dyDescent="0.25">
      <c r="B6" s="273"/>
      <c r="C6" s="286" t="s">
        <v>196</v>
      </c>
      <c r="D6" s="280">
        <f>PROXY_SENSITIV_ANLYS_DATA!AF94</f>
        <v>0.14037037037037045</v>
      </c>
      <c r="E6" s="281">
        <f>PROXY_SENSITIV_ANLYS_DATA!AI94</f>
        <v>0.11351851851851857</v>
      </c>
      <c r="F6" s="281">
        <f>PROXY_SENSITIV_ANLYS_DATA!AL94</f>
        <v>9.7222222222222196E-2</v>
      </c>
      <c r="G6" s="281">
        <f>PROXY_SENSITIV_ANLYS_DATA!AO94</f>
        <v>0.12407407407407407</v>
      </c>
      <c r="H6" s="282">
        <f>PROXY_SENSITIV_ANLYS_DATA!AR94</f>
        <v>0.22351851851851856</v>
      </c>
      <c r="J6" s="273"/>
      <c r="K6" s="286" t="s">
        <v>196</v>
      </c>
      <c r="L6" s="280">
        <f>1-PROXY_SENSITIV_ANLYS_DATA!AF94</f>
        <v>0.85962962962962952</v>
      </c>
      <c r="M6" s="281">
        <f>1-PROXY_SENSITIV_ANLYS_DATA!AI94</f>
        <v>0.88648148148148143</v>
      </c>
      <c r="N6" s="281">
        <f>1-PROXY_SENSITIV_ANLYS_DATA!AL94</f>
        <v>0.90277777777777779</v>
      </c>
      <c r="O6" s="281">
        <f>1-PROXY_SENSITIV_ANLYS_DATA!AO94</f>
        <v>0.87592592592592589</v>
      </c>
      <c r="P6" s="282">
        <f>1-PROXY_SENSITIV_ANLYS_DATA!AR94</f>
        <v>0.77648148148148144</v>
      </c>
    </row>
    <row r="7" spans="2:16" ht="42" customHeight="1" thickTop="1" thickBot="1" x14ac:dyDescent="0.25">
      <c r="B7" s="274"/>
      <c r="C7" s="287" t="s">
        <v>96</v>
      </c>
      <c r="D7" s="283">
        <f>PROXY_SENSITIV_ANLYS_DATA!AU94</f>
        <v>0.14851851851851852</v>
      </c>
      <c r="E7" s="284">
        <f>PROXY_SENSITIV_ANLYS_DATA!AX94</f>
        <v>0.11944444444444448</v>
      </c>
      <c r="F7" s="292">
        <f>AVERAGE(PROXY_SENSITIV_ANLYS_DATA!BA94,PROXY_SENSITIV_ANLYS_DATA!G94,PROXY_SENSITIV_ANLYS_DATA!J94,PROXY_SENSITIV_ANLYS_DATA!M94)</f>
        <v>9.5972222222222209E-2</v>
      </c>
      <c r="G7" s="284">
        <f>PROXY_SENSITIV_ANLYS_DATA!BD94</f>
        <v>0.13425925925925924</v>
      </c>
      <c r="H7" s="285">
        <f>PROXY_SENSITIV_ANLYS_DATA!BG94</f>
        <v>0.24444444444444452</v>
      </c>
      <c r="J7" s="274"/>
      <c r="K7" s="287" t="s">
        <v>96</v>
      </c>
      <c r="L7" s="283">
        <f>1-PROXY_SENSITIV_ANLYS_DATA!AU94</f>
        <v>0.85148148148148151</v>
      </c>
      <c r="M7" s="284">
        <f>1-PROXY_SENSITIV_ANLYS_DATA!AX94</f>
        <v>0.88055555555555554</v>
      </c>
      <c r="N7" s="292">
        <f>1-AVERAGE(PROXY_SENSITIV_ANLYS_DATA!BA94,PROXY_SENSITIV_ANLYS_DATA!G94,PROXY_SENSITIV_ANLYS_DATA!J94,PROXY_SENSITIV_ANLYS_DATA!M94)</f>
        <v>0.90402777777777776</v>
      </c>
      <c r="O7" s="284">
        <f>1-PROXY_SENSITIV_ANLYS_DATA!BD94</f>
        <v>0.8657407407407407</v>
      </c>
      <c r="P7" s="285">
        <f>1-PROXY_SENSITIV_ANLYS_DATA!BG94</f>
        <v>0.75555555555555554</v>
      </c>
    </row>
    <row r="8" spans="2:16" ht="7" customHeight="1" x14ac:dyDescent="0.2">
      <c r="F8" s="228"/>
      <c r="N8" s="228"/>
    </row>
    <row r="9" spans="2:16" ht="23" customHeight="1" x14ac:dyDescent="0.2">
      <c r="E9" s="291" t="s">
        <v>200</v>
      </c>
      <c r="F9" s="291"/>
      <c r="G9" s="291"/>
      <c r="M9" s="291" t="s">
        <v>200</v>
      </c>
      <c r="N9" s="291"/>
      <c r="O9" s="291"/>
    </row>
    <row r="10" spans="2:16" ht="21" customHeight="1" thickBot="1" x14ac:dyDescent="0.25">
      <c r="H10" s="271"/>
    </row>
    <row r="11" spans="2:16" ht="42" customHeight="1" thickBot="1" x14ac:dyDescent="0.25">
      <c r="B11" s="306" t="s">
        <v>212</v>
      </c>
      <c r="C11" s="307"/>
      <c r="D11" s="307"/>
      <c r="E11" s="307"/>
      <c r="F11" s="307"/>
      <c r="G11" s="307"/>
      <c r="H11" s="308"/>
      <c r="J11" s="306" t="s">
        <v>213</v>
      </c>
      <c r="K11" s="307"/>
      <c r="L11" s="307"/>
      <c r="M11" s="307"/>
      <c r="N11" s="307"/>
      <c r="O11" s="307"/>
      <c r="P11" s="308"/>
    </row>
    <row r="12" spans="2:16" ht="42" customHeight="1" thickBot="1" x14ac:dyDescent="0.25">
      <c r="B12" s="301" t="s">
        <v>214</v>
      </c>
      <c r="C12" s="302"/>
      <c r="D12" s="303" t="s">
        <v>197</v>
      </c>
      <c r="E12" s="304"/>
      <c r="F12" s="304"/>
      <c r="G12" s="304"/>
      <c r="H12" s="305"/>
      <c r="J12" s="301" t="s">
        <v>199</v>
      </c>
      <c r="K12" s="302"/>
      <c r="L12" s="303" t="s">
        <v>197</v>
      </c>
      <c r="M12" s="304"/>
      <c r="N12" s="304"/>
      <c r="O12" s="304"/>
      <c r="P12" s="305"/>
    </row>
    <row r="13" spans="2:16" ht="42" customHeight="1" thickBot="1" x14ac:dyDescent="0.25">
      <c r="B13" s="289"/>
      <c r="C13" s="290"/>
      <c r="D13" s="275">
        <v>0.1</v>
      </c>
      <c r="E13" s="275">
        <v>0.3</v>
      </c>
      <c r="F13" s="275">
        <v>0.5</v>
      </c>
      <c r="G13" s="275">
        <v>0.7</v>
      </c>
      <c r="H13" s="276">
        <v>0.9</v>
      </c>
      <c r="J13" s="289"/>
      <c r="K13" s="290"/>
      <c r="L13" s="275">
        <v>0.1</v>
      </c>
      <c r="M13" s="275">
        <v>0.3</v>
      </c>
      <c r="N13" s="275">
        <v>0.5</v>
      </c>
      <c r="O13" s="275">
        <v>0.7</v>
      </c>
      <c r="P13" s="276">
        <v>0.9</v>
      </c>
    </row>
    <row r="14" spans="2:16" ht="42" customHeight="1" x14ac:dyDescent="0.2">
      <c r="B14" s="288" t="s">
        <v>198</v>
      </c>
      <c r="C14" s="286" t="s">
        <v>178</v>
      </c>
      <c r="D14" s="277">
        <f>PROXY_SENSITIV_ANLYS_DATA!Q95</f>
        <v>0.2065591117977289</v>
      </c>
      <c r="E14" s="278">
        <f>PROXY_SENSITIV_ANLYS_DATA!T95</f>
        <v>0.18479217555986549</v>
      </c>
      <c r="F14" s="278">
        <f>PROXY_SENSITIV_ANLYS_DATA!W95</f>
        <v>0.16555182695279264</v>
      </c>
      <c r="G14" s="278">
        <f>PROXY_SENSITIV_ANLYS_DATA!Z95</f>
        <v>0.21743453676400573</v>
      </c>
      <c r="H14" s="279">
        <f>PROXY_SENSITIV_ANLYS_DATA!AC95</f>
        <v>0.35319966024898719</v>
      </c>
      <c r="J14" s="288" t="s">
        <v>198</v>
      </c>
      <c r="K14" s="286" t="s">
        <v>178</v>
      </c>
      <c r="L14" s="277">
        <f>1-PROXY_SENSITIV_ANLYS_DATA!Q95</f>
        <v>0.7934408882022711</v>
      </c>
      <c r="M14" s="278">
        <f>1-PROXY_SENSITIV_ANLYS_DATA!T95</f>
        <v>0.81520782444013451</v>
      </c>
      <c r="N14" s="278">
        <f>1-PROXY_SENSITIV_ANLYS_DATA!W95</f>
        <v>0.83444817304720731</v>
      </c>
      <c r="O14" s="278">
        <f>1-PROXY_SENSITIV_ANLYS_DATA!Z95</f>
        <v>0.7825654632359943</v>
      </c>
      <c r="P14" s="279">
        <f>1-PROXY_SENSITIV_ANLYS_DATA!AC95</f>
        <v>0.64680033975101281</v>
      </c>
    </row>
    <row r="15" spans="2:16" ht="42" customHeight="1" thickBot="1" x14ac:dyDescent="0.25">
      <c r="B15" s="273"/>
      <c r="C15" s="286" t="s">
        <v>196</v>
      </c>
      <c r="D15" s="280">
        <f>PROXY_SENSITIV_ANLYS_DATA!AF95</f>
        <v>0.22599573906176662</v>
      </c>
      <c r="E15" s="281">
        <f>PROXY_SENSITIV_ANLYS_DATA!AI95</f>
        <v>0.17355221223127745</v>
      </c>
      <c r="F15" s="281">
        <f>PROXY_SENSITIV_ANLYS_DATA!AL95</f>
        <v>0.14854229974931318</v>
      </c>
      <c r="G15" s="281">
        <f>PROXY_SENSITIV_ANLYS_DATA!AO95</f>
        <v>0.18002057495577392</v>
      </c>
      <c r="H15" s="282">
        <f>PROXY_SENSITIV_ANLYS_DATA!AR95</f>
        <v>0.32802721205999336</v>
      </c>
      <c r="J15" s="273"/>
      <c r="K15" s="286" t="s">
        <v>196</v>
      </c>
      <c r="L15" s="280">
        <f>1-PROXY_SENSITIV_ANLYS_DATA!AF95</f>
        <v>0.77400426093823338</v>
      </c>
      <c r="M15" s="281">
        <f>1-PROXY_SENSITIV_ANLYS_DATA!AI95</f>
        <v>0.82644778776872252</v>
      </c>
      <c r="N15" s="281">
        <f>1-PROXY_SENSITIV_ANLYS_DATA!AL95</f>
        <v>0.85145770025068679</v>
      </c>
      <c r="O15" s="281">
        <f>1-PROXY_SENSITIV_ANLYS_DATA!AO95</f>
        <v>0.81997942504422605</v>
      </c>
      <c r="P15" s="282">
        <f>1-PROXY_SENSITIV_ANLYS_DATA!AR95</f>
        <v>0.67197278794000659</v>
      </c>
    </row>
    <row r="16" spans="2:16" ht="42" customHeight="1" thickTop="1" thickBot="1" x14ac:dyDescent="0.25">
      <c r="B16" s="274"/>
      <c r="C16" s="287" t="s">
        <v>96</v>
      </c>
      <c r="D16" s="283">
        <f>PROXY_SENSITIV_ANLYS_DATA!AU95</f>
        <v>0.23005635380472747</v>
      </c>
      <c r="E16" s="284">
        <f>PROXY_SENSITIV_ANLYS_DATA!AX95</f>
        <v>0.17828919495313517</v>
      </c>
      <c r="F16" s="292">
        <f>PROXY_SENSITIV_ANLYS_DATA!BA95</f>
        <v>0.14621774731416709</v>
      </c>
      <c r="G16" s="284">
        <f>PROXY_SENSITIV_ANLYS_DATA!BD95</f>
        <v>0.19170289512680816</v>
      </c>
      <c r="H16" s="285">
        <f>PROXY_SENSITIV_ANLYS_DATA!BG95</f>
        <v>0.36479319356873152</v>
      </c>
      <c r="J16" s="274"/>
      <c r="K16" s="287" t="s">
        <v>96</v>
      </c>
      <c r="L16" s="283">
        <f>1-PROXY_SENSITIV_ANLYS_DATA!AU95</f>
        <v>0.76994364619527256</v>
      </c>
      <c r="M16" s="284">
        <f>1-PROXY_SENSITIV_ANLYS_DATA!AX95</f>
        <v>0.82171080504686489</v>
      </c>
      <c r="N16" s="292">
        <f>1-PROXY_SENSITIV_ANLYS_DATA!BA95</f>
        <v>0.85378225268583297</v>
      </c>
      <c r="O16" s="284">
        <f>1-PROXY_SENSITIV_ANLYS_DATA!BD95</f>
        <v>0.80829710487319184</v>
      </c>
      <c r="P16" s="285">
        <f>1-PROXY_SENSITIV_ANLYS_DATA!BG95</f>
        <v>0.63520680643126848</v>
      </c>
    </row>
    <row r="17" spans="5:15" ht="7" customHeight="1" x14ac:dyDescent="0.2">
      <c r="F17" s="228"/>
      <c r="N17" s="228"/>
    </row>
    <row r="18" spans="5:15" ht="23" customHeight="1" x14ac:dyDescent="0.2">
      <c r="E18" s="291" t="s">
        <v>200</v>
      </c>
      <c r="F18" s="291"/>
      <c r="G18" s="291"/>
      <c r="M18" s="291" t="s">
        <v>200</v>
      </c>
      <c r="N18" s="291"/>
      <c r="O18" s="291"/>
    </row>
    <row r="19" spans="5:15" ht="42" customHeight="1" x14ac:dyDescent="0.2"/>
  </sheetData>
  <mergeCells count="20">
    <mergeCell ref="E18:G18"/>
    <mergeCell ref="M18:O18"/>
    <mergeCell ref="B11:H11"/>
    <mergeCell ref="B12:C13"/>
    <mergeCell ref="D12:H12"/>
    <mergeCell ref="B14:B16"/>
    <mergeCell ref="J11:P11"/>
    <mergeCell ref="J12:K13"/>
    <mergeCell ref="L12:P12"/>
    <mergeCell ref="J14:J16"/>
    <mergeCell ref="B3:C4"/>
    <mergeCell ref="D3:H3"/>
    <mergeCell ref="B5:B7"/>
    <mergeCell ref="E9:G9"/>
    <mergeCell ref="B2:H2"/>
    <mergeCell ref="J2:P2"/>
    <mergeCell ref="L3:P3"/>
    <mergeCell ref="J5:J7"/>
    <mergeCell ref="J3:K4"/>
    <mergeCell ref="M9:O9"/>
  </mergeCells>
  <conditionalFormatting sqref="L5:P7">
    <cfRule type="colorScale" priority="4">
      <colorScale>
        <cfvo type="min"/>
        <cfvo type="percentile" val="50"/>
        <cfvo type="max"/>
        <color rgb="FFFF868B"/>
        <color theme="0"/>
        <color rgb="FF00B050"/>
      </colorScale>
    </cfRule>
  </conditionalFormatting>
  <conditionalFormatting sqref="D5:H7">
    <cfRule type="colorScale" priority="3">
      <colorScale>
        <cfvo type="min"/>
        <cfvo type="percentile" val="50"/>
        <cfvo type="max"/>
        <color rgb="FF00B050"/>
        <color theme="0"/>
        <color rgb="FFFF868B"/>
      </colorScale>
    </cfRule>
  </conditionalFormatting>
  <conditionalFormatting sqref="D14:H16">
    <cfRule type="colorScale" priority="2">
      <colorScale>
        <cfvo type="min"/>
        <cfvo type="percentile" val="50"/>
        <cfvo type="max"/>
        <color rgb="FF00B050"/>
        <color theme="0"/>
        <color rgb="FFFF868B"/>
      </colorScale>
    </cfRule>
  </conditionalFormatting>
  <conditionalFormatting sqref="L14:P16">
    <cfRule type="colorScale" priority="1">
      <colorScale>
        <cfvo type="min"/>
        <cfvo type="percentile" val="50"/>
        <cfvo type="max"/>
        <color rgb="FFFF868B"/>
        <color theme="0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9"/>
  <sheetViews>
    <sheetView zoomScale="110" zoomScaleNormal="110" workbookViewId="0">
      <pane xSplit="5" ySplit="2" topLeftCell="AT82" activePane="bottomRight" state="frozen"/>
      <selection pane="topRight" activeCell="F1" sqref="F1"/>
      <selection pane="bottomLeft" activeCell="A3" sqref="A3"/>
      <selection pane="bottomRight" activeCell="B95" sqref="B95:C95"/>
    </sheetView>
  </sheetViews>
  <sheetFormatPr baseColWidth="10" defaultRowHeight="16" x14ac:dyDescent="0.2"/>
  <cols>
    <col min="1" max="3" width="18.1640625" style="133" customWidth="1"/>
    <col min="4" max="4" width="27.1640625" style="133" customWidth="1"/>
    <col min="5" max="5" width="1.33203125" style="155" customWidth="1"/>
    <col min="6" max="7" width="19" customWidth="1"/>
    <col min="8" max="8" width="1.33203125" style="141" customWidth="1"/>
    <col min="9" max="9" width="19" customWidth="1"/>
    <col min="10" max="10" width="19.1640625" customWidth="1"/>
    <col min="11" max="11" width="1.33203125" style="141" customWidth="1"/>
    <col min="12" max="12" width="19" customWidth="1"/>
    <col min="13" max="13" width="19.1640625" customWidth="1"/>
    <col min="14" max="14" width="8" style="141" customWidth="1"/>
    <col min="15" max="15" width="1.33203125" style="141" customWidth="1"/>
    <col min="16" max="16" width="19" customWidth="1"/>
    <col min="17" max="17" width="19.1640625" customWidth="1"/>
    <col min="18" max="18" width="1.33203125" style="141" customWidth="1"/>
    <col min="19" max="19" width="19" customWidth="1"/>
    <col min="20" max="20" width="19.1640625" customWidth="1"/>
    <col min="21" max="21" width="1.33203125" style="141" customWidth="1"/>
    <col min="22" max="22" width="19" customWidth="1"/>
    <col min="23" max="23" width="19.1640625" customWidth="1"/>
    <col min="24" max="24" width="1.33203125" style="141" customWidth="1"/>
    <col min="25" max="25" width="19" customWidth="1"/>
    <col min="26" max="26" width="19.1640625" customWidth="1"/>
    <col min="27" max="27" width="1.33203125" style="141" customWidth="1"/>
    <col min="28" max="28" width="19" customWidth="1"/>
    <col min="29" max="29" width="19.1640625" customWidth="1"/>
    <col min="30" max="30" width="1.33203125" style="141" customWidth="1"/>
    <col min="31" max="31" width="19" customWidth="1"/>
    <col min="32" max="32" width="19.1640625" customWidth="1"/>
    <col min="33" max="33" width="1.33203125" style="141" customWidth="1"/>
    <col min="34" max="34" width="19" customWidth="1"/>
    <col min="35" max="35" width="19.1640625" customWidth="1"/>
    <col min="36" max="36" width="1.33203125" style="141" customWidth="1"/>
    <col min="37" max="37" width="19" customWidth="1"/>
    <col min="38" max="38" width="19.1640625" customWidth="1"/>
    <col min="39" max="39" width="1.33203125" style="141" customWidth="1"/>
    <col min="40" max="40" width="19" customWidth="1"/>
    <col min="41" max="41" width="19.1640625" customWidth="1"/>
    <col min="42" max="42" width="1.33203125" style="141" customWidth="1"/>
    <col min="43" max="43" width="19" customWidth="1"/>
    <col min="44" max="44" width="19.1640625" customWidth="1"/>
    <col min="45" max="45" width="1.33203125" style="141" customWidth="1"/>
    <col min="46" max="46" width="19" customWidth="1"/>
    <col min="47" max="47" width="19.1640625" customWidth="1"/>
    <col min="48" max="48" width="1.33203125" style="141" customWidth="1"/>
    <col min="49" max="49" width="19" customWidth="1"/>
    <col min="50" max="50" width="19.1640625" customWidth="1"/>
    <col min="51" max="51" width="1.33203125" style="141" customWidth="1"/>
    <col min="52" max="52" width="19" customWidth="1"/>
    <col min="53" max="53" width="19.1640625" customWidth="1"/>
    <col min="54" max="54" width="1.33203125" style="141" customWidth="1"/>
    <col min="55" max="55" width="19" customWidth="1"/>
    <col min="56" max="56" width="19.1640625" customWidth="1"/>
    <col min="57" max="57" width="1.33203125" style="141" customWidth="1"/>
    <col min="58" max="58" width="19" customWidth="1"/>
    <col min="59" max="59" width="19.1640625" customWidth="1"/>
    <col min="60" max="60" width="1.33203125" style="141" customWidth="1"/>
    <col min="62" max="62" width="11.6640625" customWidth="1"/>
    <col min="63" max="63" width="22.5" customWidth="1"/>
    <col min="64" max="64" width="21.1640625" customWidth="1"/>
    <col min="65" max="66" width="22.5" customWidth="1"/>
  </cols>
  <sheetData>
    <row r="1" spans="1:66" ht="20" customHeight="1" thickBot="1" x14ac:dyDescent="0.25">
      <c r="A1" s="240" t="s">
        <v>0</v>
      </c>
      <c r="B1" s="240" t="s">
        <v>1</v>
      </c>
      <c r="C1" s="238" t="s">
        <v>2</v>
      </c>
      <c r="D1" s="226" t="s">
        <v>3</v>
      </c>
      <c r="E1" s="153"/>
      <c r="F1" s="238" t="s">
        <v>4</v>
      </c>
      <c r="G1" s="242"/>
      <c r="H1" s="139"/>
      <c r="I1" s="237" t="s">
        <v>5</v>
      </c>
      <c r="J1" s="232"/>
      <c r="K1" s="139"/>
      <c r="L1" s="237" t="s">
        <v>6</v>
      </c>
      <c r="M1" s="232"/>
      <c r="N1" s="139"/>
      <c r="O1" s="139"/>
      <c r="P1" s="237" t="s">
        <v>181</v>
      </c>
      <c r="Q1" s="232"/>
      <c r="R1" s="139"/>
      <c r="S1" s="237" t="s">
        <v>182</v>
      </c>
      <c r="T1" s="232"/>
      <c r="U1" s="139"/>
      <c r="V1" s="237" t="s">
        <v>183</v>
      </c>
      <c r="W1" s="232"/>
      <c r="X1" s="139"/>
      <c r="Y1" s="237" t="s">
        <v>184</v>
      </c>
      <c r="Z1" s="232"/>
      <c r="AA1" s="139"/>
      <c r="AB1" s="237" t="s">
        <v>185</v>
      </c>
      <c r="AC1" s="232"/>
      <c r="AD1" s="139"/>
      <c r="AE1" s="237" t="s">
        <v>186</v>
      </c>
      <c r="AF1" s="232"/>
      <c r="AG1" s="139"/>
      <c r="AH1" s="237" t="s">
        <v>187</v>
      </c>
      <c r="AI1" s="232"/>
      <c r="AJ1" s="139"/>
      <c r="AK1" s="237" t="s">
        <v>188</v>
      </c>
      <c r="AL1" s="232"/>
      <c r="AM1" s="139"/>
      <c r="AN1" s="237" t="s">
        <v>189</v>
      </c>
      <c r="AO1" s="232"/>
      <c r="AP1" s="139"/>
      <c r="AQ1" s="237" t="s">
        <v>190</v>
      </c>
      <c r="AR1" s="232"/>
      <c r="AS1" s="139"/>
      <c r="AT1" s="237" t="s">
        <v>191</v>
      </c>
      <c r="AU1" s="232"/>
      <c r="AV1" s="139"/>
      <c r="AW1" s="237" t="s">
        <v>192</v>
      </c>
      <c r="AX1" s="232"/>
      <c r="AY1" s="139"/>
      <c r="AZ1" s="237" t="s">
        <v>193</v>
      </c>
      <c r="BA1" s="232"/>
      <c r="BB1" s="139"/>
      <c r="BC1" s="237" t="s">
        <v>194</v>
      </c>
      <c r="BD1" s="232"/>
      <c r="BE1" s="139"/>
      <c r="BF1" s="237" t="s">
        <v>195</v>
      </c>
      <c r="BG1" s="232"/>
      <c r="BH1" s="139"/>
    </row>
    <row r="2" spans="1:66" ht="45" customHeight="1" thickBot="1" x14ac:dyDescent="0.25">
      <c r="A2" s="241"/>
      <c r="B2" s="241"/>
      <c r="C2" s="239"/>
      <c r="D2" s="227" t="s">
        <v>7</v>
      </c>
      <c r="E2" s="153"/>
      <c r="F2" s="137" t="s">
        <v>8</v>
      </c>
      <c r="G2" s="137" t="s">
        <v>9</v>
      </c>
      <c r="H2" s="139"/>
      <c r="I2" s="137" t="s">
        <v>8</v>
      </c>
      <c r="J2" s="137" t="s">
        <v>9</v>
      </c>
      <c r="K2" s="139"/>
      <c r="L2" s="137" t="s">
        <v>8</v>
      </c>
      <c r="M2" s="137" t="s">
        <v>9</v>
      </c>
      <c r="N2" s="139"/>
      <c r="O2" s="139"/>
      <c r="P2" s="137" t="s">
        <v>8</v>
      </c>
      <c r="Q2" s="137" t="s">
        <v>9</v>
      </c>
      <c r="R2" s="139"/>
      <c r="S2" s="137" t="s">
        <v>8</v>
      </c>
      <c r="T2" s="137" t="s">
        <v>9</v>
      </c>
      <c r="U2" s="139"/>
      <c r="V2" s="137" t="s">
        <v>8</v>
      </c>
      <c r="W2" s="137" t="s">
        <v>9</v>
      </c>
      <c r="X2" s="139"/>
      <c r="Y2" s="137" t="s">
        <v>8</v>
      </c>
      <c r="Z2" s="137" t="s">
        <v>9</v>
      </c>
      <c r="AA2" s="139"/>
      <c r="AB2" s="137" t="s">
        <v>8</v>
      </c>
      <c r="AC2" s="137" t="s">
        <v>9</v>
      </c>
      <c r="AD2" s="139"/>
      <c r="AE2" s="137" t="s">
        <v>8</v>
      </c>
      <c r="AF2" s="137" t="s">
        <v>9</v>
      </c>
      <c r="AG2" s="139"/>
      <c r="AH2" s="137" t="s">
        <v>8</v>
      </c>
      <c r="AI2" s="137" t="s">
        <v>9</v>
      </c>
      <c r="AJ2" s="139"/>
      <c r="AK2" s="137" t="s">
        <v>8</v>
      </c>
      <c r="AL2" s="137" t="s">
        <v>9</v>
      </c>
      <c r="AM2" s="139"/>
      <c r="AN2" s="137" t="s">
        <v>8</v>
      </c>
      <c r="AO2" s="137" t="s">
        <v>9</v>
      </c>
      <c r="AP2" s="139"/>
      <c r="AQ2" s="137" t="s">
        <v>8</v>
      </c>
      <c r="AR2" s="137" t="s">
        <v>9</v>
      </c>
      <c r="AS2" s="139"/>
      <c r="AT2" s="137" t="s">
        <v>8</v>
      </c>
      <c r="AU2" s="137" t="s">
        <v>9</v>
      </c>
      <c r="AV2" s="139"/>
      <c r="AW2" s="137" t="s">
        <v>8</v>
      </c>
      <c r="AX2" s="137" t="s">
        <v>9</v>
      </c>
      <c r="AY2" s="139"/>
      <c r="AZ2" s="137" t="s">
        <v>8</v>
      </c>
      <c r="BA2" s="137" t="s">
        <v>9</v>
      </c>
      <c r="BB2" s="139"/>
      <c r="BC2" s="137" t="s">
        <v>8</v>
      </c>
      <c r="BD2" s="137" t="s">
        <v>9</v>
      </c>
      <c r="BE2" s="139"/>
      <c r="BF2" s="137" t="s">
        <v>8</v>
      </c>
      <c r="BG2" s="137" t="s">
        <v>9</v>
      </c>
      <c r="BH2" s="139"/>
    </row>
    <row r="3" spans="1:66" ht="20" customHeight="1" thickBot="1" x14ac:dyDescent="0.3">
      <c r="A3" s="150" t="s">
        <v>10</v>
      </c>
      <c r="B3" s="127" t="s">
        <v>11</v>
      </c>
      <c r="C3" s="135" t="s">
        <v>11</v>
      </c>
      <c r="D3" s="136">
        <f>COUNTIFS(STUDY03_DATA!C:C,A3,STUDY03_DATA!D:D,B3,STUDY03_DATA!F:F,C3)/'META DATA'!$B$2</f>
        <v>0.73333333333333328</v>
      </c>
      <c r="E3" s="154"/>
      <c r="F3" s="142">
        <f t="array" ref="F3:F8">LLM_WFI_14!S2:S7</f>
        <v>0.7</v>
      </c>
      <c r="G3" s="143">
        <f t="shared" ref="G3:G34" si="0">ABS($D3-F3)</f>
        <v>3.3333333333333326E-2</v>
      </c>
      <c r="H3" s="157"/>
      <c r="I3" s="142">
        <f t="array" ref="I3:I8">LLM_WFI_18!S2:S7</f>
        <v>0.7</v>
      </c>
      <c r="J3" s="143">
        <f t="shared" ref="J3:J34" si="1">ABS($D3-I3)</f>
        <v>3.3333333333333326E-2</v>
      </c>
      <c r="K3" s="157"/>
      <c r="L3" s="142">
        <f t="array" ref="L3:L8">LLM_WFI_19!S2:S7</f>
        <v>0.75</v>
      </c>
      <c r="M3" s="143">
        <f t="shared" ref="M3:M34" si="2">ABS($D3-L3)</f>
        <v>1.6666666666666718E-2</v>
      </c>
      <c r="N3" s="157"/>
      <c r="O3" s="157"/>
      <c r="P3" s="142" cm="1">
        <f t="array" ref="P3:P8">LLM_WFI_20!S2:S7</f>
        <v>0.8</v>
      </c>
      <c r="Q3" s="143">
        <f t="shared" ref="Q3:Q66" si="3">ABS($D3-P3)</f>
        <v>6.6666666666666763E-2</v>
      </c>
      <c r="R3" s="157"/>
      <c r="S3" s="142" cm="1">
        <f t="array" ref="S3:S8">LLM_WFI_21!S2:S7</f>
        <v>0.9</v>
      </c>
      <c r="T3" s="143">
        <f t="shared" ref="T3:T66" si="4">ABS($D3-S3)</f>
        <v>0.16666666666666674</v>
      </c>
      <c r="U3" s="157"/>
      <c r="V3" s="142" cm="1">
        <f t="array" ref="V3:V8">LLM_WFI_22!S2:S7</f>
        <v>0.3</v>
      </c>
      <c r="W3" s="143">
        <f t="shared" ref="W3:W66" si="5">ABS($D3-V3)</f>
        <v>0.43333333333333329</v>
      </c>
      <c r="X3" s="157"/>
      <c r="Y3" s="142" cm="1">
        <f t="array" ref="Y3:Y8">LLM_WFI_23!S2:S7</f>
        <v>0.2</v>
      </c>
      <c r="Z3" s="143">
        <f t="shared" ref="Z3:Z66" si="6">ABS($D3-Y3)</f>
        <v>0.53333333333333321</v>
      </c>
      <c r="AA3" s="157"/>
      <c r="AB3" s="142" cm="1">
        <f t="array" ref="AB3:AB8">LLM_WFI_24!S2:S7</f>
        <v>0.2</v>
      </c>
      <c r="AC3" s="143">
        <f t="shared" ref="AC3:AC66" si="7">ABS($D3-AB3)</f>
        <v>0.53333333333333321</v>
      </c>
      <c r="AD3" s="157"/>
      <c r="AE3" s="142" cm="1">
        <f t="array" ref="AE3:AE8">LLM_WFI_25!S2:S7</f>
        <v>0.85</v>
      </c>
      <c r="AF3" s="143">
        <f t="shared" ref="AF3:AF66" si="8">ABS($D3-AE3)</f>
        <v>0.1166666666666667</v>
      </c>
      <c r="AG3" s="157"/>
      <c r="AH3" s="142" cm="1">
        <f t="array" ref="AH3:AH8">LLM_WFI_26!S2:S7</f>
        <v>0.95</v>
      </c>
      <c r="AI3" s="143">
        <f t="shared" ref="AI3:AI66" si="9">ABS($D3-AH3)</f>
        <v>0.21666666666666667</v>
      </c>
      <c r="AJ3" s="157"/>
      <c r="AK3" s="142" cm="1">
        <f t="array" ref="AK3:AK8">LLM_WFI_27!S2:S7</f>
        <v>0.45</v>
      </c>
      <c r="AL3" s="143">
        <f t="shared" ref="AL3:AL66" si="10">ABS($D3-AK3)</f>
        <v>0.28333333333333327</v>
      </c>
      <c r="AM3" s="157"/>
      <c r="AN3" s="142" cm="1">
        <f t="array" ref="AN3:AN8">LLM_WFI_28!S2:S7</f>
        <v>0.55000000000000004</v>
      </c>
      <c r="AO3" s="143">
        <f t="shared" ref="AO3:AO66" si="11">ABS($D3-AN3)</f>
        <v>0.18333333333333324</v>
      </c>
      <c r="AP3" s="157"/>
      <c r="AQ3" s="142" cm="1">
        <f t="array" ref="AQ3:AQ8">LLM_WFI_29!S2:S7</f>
        <v>0.1</v>
      </c>
      <c r="AR3" s="143">
        <f t="shared" ref="AR3:AR66" si="12">ABS($D3-AQ3)</f>
        <v>0.6333333333333333</v>
      </c>
      <c r="AS3" s="157"/>
      <c r="AT3" s="142" cm="1">
        <f t="array" ref="AT3:AT8">LLM_WFI_30!S2:S7</f>
        <v>0.95</v>
      </c>
      <c r="AU3" s="143">
        <f t="shared" ref="AU3:AU66" si="13">ABS($D3-AT3)</f>
        <v>0.21666666666666667</v>
      </c>
      <c r="AV3" s="157"/>
      <c r="AW3" s="142" cm="1">
        <f t="array" ref="AW3:AW8">LLM_WFI_31!S2:S7</f>
        <v>0.85</v>
      </c>
      <c r="AX3" s="143">
        <f t="shared" ref="AX3:AX66" si="14">ABS($D3-AW3)</f>
        <v>0.1166666666666667</v>
      </c>
      <c r="AY3" s="157"/>
      <c r="AZ3" s="142" cm="1">
        <f t="array" ref="AZ3:AZ8">LLM_WFI_32!S2:S7</f>
        <v>0.5</v>
      </c>
      <c r="BA3" s="143">
        <f t="shared" ref="BA3:BA66" si="15">ABS($D3-AZ3)</f>
        <v>0.23333333333333328</v>
      </c>
      <c r="BB3" s="157"/>
      <c r="BC3" s="142" cm="1">
        <f t="array" ref="BC3:BC8">LLM_WFI_33!S2:S7</f>
        <v>0.6</v>
      </c>
      <c r="BD3" s="143">
        <f t="shared" ref="BD3:BD66" si="16">ABS($D3-BC3)</f>
        <v>0.1333333333333333</v>
      </c>
      <c r="BE3" s="157"/>
      <c r="BF3" s="142" cm="1">
        <f t="array" ref="BF3:BF8">LLM_WFI_34!S2:S7</f>
        <v>0.1</v>
      </c>
      <c r="BG3" s="143">
        <f t="shared" ref="BG3:BG66" si="17">ABS($D3-BF3)</f>
        <v>0.6333333333333333</v>
      </c>
      <c r="BH3" s="157"/>
      <c r="BJ3" s="245" t="s">
        <v>209</v>
      </c>
      <c r="BK3" s="246"/>
      <c r="BL3" s="246"/>
      <c r="BM3" s="246"/>
      <c r="BN3" s="242"/>
    </row>
    <row r="4" spans="1:66" ht="20" customHeight="1" thickBot="1" x14ac:dyDescent="0.3">
      <c r="A4" s="150" t="s">
        <v>10</v>
      </c>
      <c r="B4" s="127" t="s">
        <v>11</v>
      </c>
      <c r="C4" s="122" t="s">
        <v>12</v>
      </c>
      <c r="D4" s="225">
        <f>COUNTIFS(STUDY03_DATA!C:C,A4,STUDY03_DATA!D:D,B4,STUDY03_DATA!F:F,C4)/'META DATA'!$B$2</f>
        <v>1.6666666666666666E-2</v>
      </c>
      <c r="E4" s="154"/>
      <c r="F4" s="144">
        <v>0.05</v>
      </c>
      <c r="G4" s="143">
        <f t="shared" si="0"/>
        <v>3.333333333333334E-2</v>
      </c>
      <c r="H4" s="157"/>
      <c r="I4" s="144">
        <v>0.05</v>
      </c>
      <c r="J4" s="143">
        <f t="shared" si="1"/>
        <v>3.333333333333334E-2</v>
      </c>
      <c r="K4" s="157"/>
      <c r="L4" s="144">
        <v>0.05</v>
      </c>
      <c r="M4" s="143">
        <f t="shared" si="2"/>
        <v>3.333333333333334E-2</v>
      </c>
      <c r="N4" s="157"/>
      <c r="O4" s="157"/>
      <c r="P4" s="144">
        <v>0</v>
      </c>
      <c r="Q4" s="143">
        <f t="shared" si="3"/>
        <v>1.6666666666666666E-2</v>
      </c>
      <c r="R4" s="157"/>
      <c r="S4" s="144">
        <v>0</v>
      </c>
      <c r="T4" s="143">
        <f t="shared" si="4"/>
        <v>1.6666666666666666E-2</v>
      </c>
      <c r="U4" s="157"/>
      <c r="V4" s="144">
        <v>0.15</v>
      </c>
      <c r="W4" s="143">
        <f t="shared" si="5"/>
        <v>0.13333333333333333</v>
      </c>
      <c r="X4" s="157"/>
      <c r="Y4" s="144">
        <v>0.05</v>
      </c>
      <c r="Z4" s="143">
        <f t="shared" si="6"/>
        <v>3.333333333333334E-2</v>
      </c>
      <c r="AA4" s="157"/>
      <c r="AB4" s="144">
        <v>0</v>
      </c>
      <c r="AC4" s="143">
        <f t="shared" si="7"/>
        <v>1.6666666666666666E-2</v>
      </c>
      <c r="AD4" s="157"/>
      <c r="AE4" s="144">
        <v>0</v>
      </c>
      <c r="AF4" s="143">
        <f t="shared" si="8"/>
        <v>1.6666666666666666E-2</v>
      </c>
      <c r="AG4" s="157"/>
      <c r="AH4" s="144">
        <v>0</v>
      </c>
      <c r="AI4" s="143">
        <f t="shared" si="9"/>
        <v>1.6666666666666666E-2</v>
      </c>
      <c r="AJ4" s="157"/>
      <c r="AK4" s="144">
        <v>0.1</v>
      </c>
      <c r="AL4" s="143">
        <f t="shared" si="10"/>
        <v>8.3333333333333343E-2</v>
      </c>
      <c r="AM4" s="157"/>
      <c r="AN4" s="144">
        <v>0</v>
      </c>
      <c r="AO4" s="143">
        <f t="shared" si="11"/>
        <v>1.6666666666666666E-2</v>
      </c>
      <c r="AP4" s="157"/>
      <c r="AQ4" s="144">
        <v>0.05</v>
      </c>
      <c r="AR4" s="143">
        <f t="shared" si="12"/>
        <v>3.333333333333334E-2</v>
      </c>
      <c r="AS4" s="157"/>
      <c r="AT4" s="144">
        <v>0</v>
      </c>
      <c r="AU4" s="143">
        <f t="shared" si="13"/>
        <v>1.6666666666666666E-2</v>
      </c>
      <c r="AV4" s="157"/>
      <c r="AW4" s="144">
        <v>0.1</v>
      </c>
      <c r="AX4" s="143">
        <f t="shared" si="14"/>
        <v>8.3333333333333343E-2</v>
      </c>
      <c r="AY4" s="157"/>
      <c r="AZ4" s="144">
        <v>0</v>
      </c>
      <c r="BA4" s="143">
        <f t="shared" si="15"/>
        <v>1.6666666666666666E-2</v>
      </c>
      <c r="BB4" s="157"/>
      <c r="BC4" s="144">
        <v>0.1</v>
      </c>
      <c r="BD4" s="143">
        <f t="shared" si="16"/>
        <v>8.3333333333333343E-2</v>
      </c>
      <c r="BE4" s="157"/>
      <c r="BF4" s="144">
        <v>0</v>
      </c>
      <c r="BG4" s="143">
        <f t="shared" si="17"/>
        <v>1.6666666666666666E-2</v>
      </c>
      <c r="BH4" s="157"/>
      <c r="BJ4" s="203" t="s">
        <v>45</v>
      </c>
      <c r="BK4" s="181" t="s">
        <v>46</v>
      </c>
      <c r="BL4" s="203" t="s">
        <v>47</v>
      </c>
      <c r="BM4" s="182" t="s">
        <v>48</v>
      </c>
      <c r="BN4" s="182" t="s">
        <v>49</v>
      </c>
    </row>
    <row r="5" spans="1:66" ht="20" customHeight="1" thickBot="1" x14ac:dyDescent="0.3">
      <c r="A5" s="150" t="s">
        <v>10</v>
      </c>
      <c r="B5" s="127" t="s">
        <v>11</v>
      </c>
      <c r="C5" s="122" t="s">
        <v>13</v>
      </c>
      <c r="D5" s="134">
        <f>COUNTIFS(STUDY03_DATA!C:C,A5,STUDY03_DATA!D:D,B5,STUDY03_DATA!F:F,C5)/'META DATA'!$B$2</f>
        <v>1.6666666666666666E-2</v>
      </c>
      <c r="E5" s="154"/>
      <c r="F5" s="144">
        <v>0</v>
      </c>
      <c r="G5" s="143">
        <f t="shared" si="0"/>
        <v>1.6666666666666666E-2</v>
      </c>
      <c r="H5" s="158"/>
      <c r="I5" s="144">
        <v>0</v>
      </c>
      <c r="J5" s="143">
        <f t="shared" si="1"/>
        <v>1.6666666666666666E-2</v>
      </c>
      <c r="K5" s="158"/>
      <c r="L5" s="144">
        <v>0</v>
      </c>
      <c r="M5" s="143">
        <f t="shared" si="2"/>
        <v>1.6666666666666666E-2</v>
      </c>
      <c r="N5" s="158"/>
      <c r="O5" s="158"/>
      <c r="P5" s="144">
        <v>0</v>
      </c>
      <c r="Q5" s="143">
        <f t="shared" si="3"/>
        <v>1.6666666666666666E-2</v>
      </c>
      <c r="R5" s="158"/>
      <c r="S5" s="144">
        <v>0</v>
      </c>
      <c r="T5" s="143">
        <f t="shared" si="4"/>
        <v>1.6666666666666666E-2</v>
      </c>
      <c r="U5" s="158"/>
      <c r="V5" s="144">
        <v>0</v>
      </c>
      <c r="W5" s="143">
        <f t="shared" si="5"/>
        <v>1.6666666666666666E-2</v>
      </c>
      <c r="X5" s="158"/>
      <c r="Y5" s="144">
        <v>0</v>
      </c>
      <c r="Z5" s="143">
        <f t="shared" si="6"/>
        <v>1.6666666666666666E-2</v>
      </c>
      <c r="AA5" s="158"/>
      <c r="AB5" s="144">
        <v>0</v>
      </c>
      <c r="AC5" s="143">
        <f t="shared" si="7"/>
        <v>1.6666666666666666E-2</v>
      </c>
      <c r="AD5" s="158"/>
      <c r="AE5" s="144">
        <v>0</v>
      </c>
      <c r="AF5" s="143">
        <f t="shared" si="8"/>
        <v>1.6666666666666666E-2</v>
      </c>
      <c r="AG5" s="158"/>
      <c r="AH5" s="144">
        <v>0</v>
      </c>
      <c r="AI5" s="143">
        <f t="shared" si="9"/>
        <v>1.6666666666666666E-2</v>
      </c>
      <c r="AJ5" s="158"/>
      <c r="AK5" s="144">
        <v>0</v>
      </c>
      <c r="AL5" s="143">
        <f t="shared" si="10"/>
        <v>1.6666666666666666E-2</v>
      </c>
      <c r="AM5" s="158"/>
      <c r="AN5" s="144">
        <v>0</v>
      </c>
      <c r="AO5" s="143">
        <f t="shared" si="11"/>
        <v>1.6666666666666666E-2</v>
      </c>
      <c r="AP5" s="158"/>
      <c r="AQ5" s="144">
        <v>0</v>
      </c>
      <c r="AR5" s="143">
        <f t="shared" si="12"/>
        <v>1.6666666666666666E-2</v>
      </c>
      <c r="AS5" s="158"/>
      <c r="AT5" s="144">
        <v>0</v>
      </c>
      <c r="AU5" s="143">
        <f t="shared" si="13"/>
        <v>1.6666666666666666E-2</v>
      </c>
      <c r="AV5" s="158"/>
      <c r="AW5" s="144">
        <v>0</v>
      </c>
      <c r="AX5" s="143">
        <f t="shared" si="14"/>
        <v>1.6666666666666666E-2</v>
      </c>
      <c r="AY5" s="158"/>
      <c r="AZ5" s="144">
        <v>0</v>
      </c>
      <c r="BA5" s="143">
        <f t="shared" si="15"/>
        <v>1.6666666666666666E-2</v>
      </c>
      <c r="BB5" s="158"/>
      <c r="BC5" s="144">
        <v>0</v>
      </c>
      <c r="BD5" s="143">
        <f t="shared" si="16"/>
        <v>1.6666666666666666E-2</v>
      </c>
      <c r="BE5" s="158"/>
      <c r="BF5" s="144">
        <v>0</v>
      </c>
      <c r="BG5" s="143">
        <f t="shared" si="17"/>
        <v>1.6666666666666666E-2</v>
      </c>
      <c r="BH5" s="158"/>
      <c r="BJ5" s="251" t="s">
        <v>10</v>
      </c>
      <c r="BK5" s="200" t="s">
        <v>11</v>
      </c>
      <c r="BL5" s="210">
        <f>AVERAGE(BA2:BA7)</f>
        <v>7.6666666666666647E-2</v>
      </c>
      <c r="BM5" s="259">
        <f>AVERAGE(BL5:BL9)</f>
        <v>9.7000000000000003E-2</v>
      </c>
      <c r="BN5" s="260">
        <f>AVERAGE(BM5,BM10,BM15)</f>
        <v>9.6407407407407428E-2</v>
      </c>
    </row>
    <row r="6" spans="1:66" ht="20" customHeight="1" x14ac:dyDescent="0.25">
      <c r="A6" s="150" t="s">
        <v>10</v>
      </c>
      <c r="B6" s="127" t="s">
        <v>11</v>
      </c>
      <c r="C6" s="122" t="s">
        <v>14</v>
      </c>
      <c r="D6" s="134">
        <f>COUNTIFS(STUDY03_DATA!C:C,A6,STUDY03_DATA!D:D,B6,STUDY03_DATA!F:F,C6)/'META DATA'!$B$2</f>
        <v>0.05</v>
      </c>
      <c r="E6" s="154"/>
      <c r="F6" s="144">
        <v>0</v>
      </c>
      <c r="G6" s="143">
        <f t="shared" si="0"/>
        <v>0.05</v>
      </c>
      <c r="H6" s="158"/>
      <c r="I6" s="144">
        <v>0</v>
      </c>
      <c r="J6" s="143">
        <f t="shared" si="1"/>
        <v>0.05</v>
      </c>
      <c r="K6" s="158"/>
      <c r="L6" s="144">
        <v>0</v>
      </c>
      <c r="M6" s="143">
        <f t="shared" si="2"/>
        <v>0.05</v>
      </c>
      <c r="N6" s="158"/>
      <c r="O6" s="158"/>
      <c r="P6" s="144">
        <v>0.1</v>
      </c>
      <c r="Q6" s="143">
        <f t="shared" si="3"/>
        <v>0.05</v>
      </c>
      <c r="R6" s="158"/>
      <c r="S6" s="144">
        <v>0.05</v>
      </c>
      <c r="T6" s="143">
        <f t="shared" si="4"/>
        <v>0</v>
      </c>
      <c r="U6" s="158"/>
      <c r="V6" s="144">
        <v>0.05</v>
      </c>
      <c r="W6" s="143">
        <f t="shared" si="5"/>
        <v>0</v>
      </c>
      <c r="X6" s="158"/>
      <c r="Y6" s="144">
        <v>0.2</v>
      </c>
      <c r="Z6" s="143">
        <f t="shared" si="6"/>
        <v>0.15000000000000002</v>
      </c>
      <c r="AA6" s="158"/>
      <c r="AB6" s="144">
        <v>0</v>
      </c>
      <c r="AC6" s="143">
        <f t="shared" si="7"/>
        <v>0.05</v>
      </c>
      <c r="AD6" s="158"/>
      <c r="AE6" s="144">
        <v>0</v>
      </c>
      <c r="AF6" s="143">
        <f t="shared" si="8"/>
        <v>0.05</v>
      </c>
      <c r="AG6" s="158"/>
      <c r="AH6" s="144">
        <v>0</v>
      </c>
      <c r="AI6" s="143">
        <f t="shared" si="9"/>
        <v>0.05</v>
      </c>
      <c r="AJ6" s="158"/>
      <c r="AK6" s="144">
        <v>0.05</v>
      </c>
      <c r="AL6" s="143">
        <f t="shared" si="10"/>
        <v>0</v>
      </c>
      <c r="AM6" s="158"/>
      <c r="AN6" s="144">
        <v>0.05</v>
      </c>
      <c r="AO6" s="143">
        <f t="shared" si="11"/>
        <v>0</v>
      </c>
      <c r="AP6" s="158"/>
      <c r="AQ6" s="144">
        <v>0</v>
      </c>
      <c r="AR6" s="143">
        <f t="shared" si="12"/>
        <v>0.05</v>
      </c>
      <c r="AS6" s="158"/>
      <c r="AT6" s="144">
        <v>0</v>
      </c>
      <c r="AU6" s="143">
        <f t="shared" si="13"/>
        <v>0.05</v>
      </c>
      <c r="AV6" s="158"/>
      <c r="AW6" s="144">
        <v>0</v>
      </c>
      <c r="AX6" s="143">
        <f t="shared" si="14"/>
        <v>0.05</v>
      </c>
      <c r="AY6" s="158"/>
      <c r="AZ6" s="144">
        <v>0</v>
      </c>
      <c r="BA6" s="143">
        <f t="shared" si="15"/>
        <v>0.05</v>
      </c>
      <c r="BB6" s="158"/>
      <c r="BC6" s="144">
        <v>0</v>
      </c>
      <c r="BD6" s="143">
        <f t="shared" si="16"/>
        <v>0.05</v>
      </c>
      <c r="BE6" s="158"/>
      <c r="BF6" s="144">
        <v>0</v>
      </c>
      <c r="BG6" s="143">
        <f t="shared" si="17"/>
        <v>0.05</v>
      </c>
      <c r="BH6" s="158"/>
      <c r="BJ6" s="248"/>
      <c r="BK6" s="201" t="s">
        <v>12</v>
      </c>
      <c r="BL6" s="211">
        <f>AVERAGE(BA8:BA13)</f>
        <v>0.18888888888888897</v>
      </c>
      <c r="BM6" s="248"/>
      <c r="BN6" s="248"/>
    </row>
    <row r="7" spans="1:66" ht="20" customHeight="1" x14ac:dyDescent="0.25">
      <c r="A7" s="150" t="s">
        <v>10</v>
      </c>
      <c r="B7" s="127" t="s">
        <v>11</v>
      </c>
      <c r="C7" s="121" t="s">
        <v>15</v>
      </c>
      <c r="D7" s="134">
        <f>COUNTIFS(STUDY03_DATA!C:C,A7,STUDY03_DATA!D:D,B7,STUDY03_DATA!F:F,C7)/'META DATA'!$B$2</f>
        <v>6.6666666666666666E-2</v>
      </c>
      <c r="E7" s="154"/>
      <c r="F7" s="144">
        <v>0</v>
      </c>
      <c r="G7" s="143">
        <f t="shared" si="0"/>
        <v>6.6666666666666666E-2</v>
      </c>
      <c r="H7" s="158"/>
      <c r="I7" s="144">
        <v>0</v>
      </c>
      <c r="J7" s="143">
        <f t="shared" si="1"/>
        <v>6.6666666666666666E-2</v>
      </c>
      <c r="K7" s="158"/>
      <c r="L7" s="144">
        <v>0</v>
      </c>
      <c r="M7" s="143">
        <f t="shared" si="2"/>
        <v>6.6666666666666666E-2</v>
      </c>
      <c r="N7" s="158"/>
      <c r="O7" s="158"/>
      <c r="P7" s="144">
        <v>0</v>
      </c>
      <c r="Q7" s="143">
        <f t="shared" si="3"/>
        <v>6.6666666666666666E-2</v>
      </c>
      <c r="R7" s="158"/>
      <c r="S7" s="144">
        <v>0.05</v>
      </c>
      <c r="T7" s="143">
        <f t="shared" si="4"/>
        <v>1.6666666666666663E-2</v>
      </c>
      <c r="U7" s="158"/>
      <c r="V7" s="144">
        <v>0.1</v>
      </c>
      <c r="W7" s="143">
        <f t="shared" si="5"/>
        <v>3.333333333333334E-2</v>
      </c>
      <c r="X7" s="158"/>
      <c r="Y7" s="144">
        <v>0</v>
      </c>
      <c r="Z7" s="143">
        <f t="shared" si="6"/>
        <v>6.6666666666666666E-2</v>
      </c>
      <c r="AA7" s="158"/>
      <c r="AB7" s="144">
        <v>0.05</v>
      </c>
      <c r="AC7" s="143">
        <f t="shared" si="7"/>
        <v>1.6666666666666663E-2</v>
      </c>
      <c r="AD7" s="158"/>
      <c r="AE7" s="144">
        <v>0</v>
      </c>
      <c r="AF7" s="143">
        <f t="shared" si="8"/>
        <v>6.6666666666666666E-2</v>
      </c>
      <c r="AG7" s="158"/>
      <c r="AH7" s="144">
        <v>0</v>
      </c>
      <c r="AI7" s="143">
        <f t="shared" si="9"/>
        <v>6.6666666666666666E-2</v>
      </c>
      <c r="AJ7" s="158"/>
      <c r="AK7" s="144">
        <v>0</v>
      </c>
      <c r="AL7" s="143">
        <f t="shared" si="10"/>
        <v>6.6666666666666666E-2</v>
      </c>
      <c r="AM7" s="158"/>
      <c r="AN7" s="144">
        <v>0</v>
      </c>
      <c r="AO7" s="143">
        <f t="shared" si="11"/>
        <v>6.6666666666666666E-2</v>
      </c>
      <c r="AP7" s="158"/>
      <c r="AQ7" s="144">
        <v>0</v>
      </c>
      <c r="AR7" s="143">
        <f t="shared" si="12"/>
        <v>6.6666666666666666E-2</v>
      </c>
      <c r="AS7" s="158"/>
      <c r="AT7" s="144">
        <v>0</v>
      </c>
      <c r="AU7" s="143">
        <f t="shared" si="13"/>
        <v>6.6666666666666666E-2</v>
      </c>
      <c r="AV7" s="158"/>
      <c r="AW7" s="144">
        <v>0</v>
      </c>
      <c r="AX7" s="143">
        <f t="shared" si="14"/>
        <v>6.6666666666666666E-2</v>
      </c>
      <c r="AY7" s="158"/>
      <c r="AZ7" s="144">
        <v>0</v>
      </c>
      <c r="BA7" s="143">
        <f t="shared" si="15"/>
        <v>6.6666666666666666E-2</v>
      </c>
      <c r="BB7" s="158"/>
      <c r="BC7" s="144">
        <v>0</v>
      </c>
      <c r="BD7" s="143">
        <f t="shared" si="16"/>
        <v>6.6666666666666666E-2</v>
      </c>
      <c r="BE7" s="158"/>
      <c r="BF7" s="144">
        <v>0</v>
      </c>
      <c r="BG7" s="143">
        <f t="shared" si="17"/>
        <v>6.6666666666666666E-2</v>
      </c>
      <c r="BH7" s="158"/>
      <c r="BJ7" s="248"/>
      <c r="BK7" s="201" t="s">
        <v>13</v>
      </c>
      <c r="BL7" s="211">
        <f>AVERAGE(BA14:BA19)</f>
        <v>0.10833333333333334</v>
      </c>
      <c r="BM7" s="248"/>
      <c r="BN7" s="248"/>
    </row>
    <row r="8" spans="1:66" ht="20" customHeight="1" x14ac:dyDescent="0.25">
      <c r="A8" s="150" t="s">
        <v>10</v>
      </c>
      <c r="B8" s="127" t="s">
        <v>11</v>
      </c>
      <c r="C8" s="121" t="s">
        <v>16</v>
      </c>
      <c r="D8" s="134">
        <f>COUNTIFS(STUDY03_DATA!C:C,A8,STUDY03_DATA!D:D,B8,STUDY03_DATA!F:F,C8)/'META DATA'!$B$2</f>
        <v>0.11666666666666667</v>
      </c>
      <c r="E8" s="154"/>
      <c r="F8" s="144">
        <v>0.25</v>
      </c>
      <c r="G8" s="143">
        <f t="shared" si="0"/>
        <v>0.13333333333333333</v>
      </c>
      <c r="H8" s="158"/>
      <c r="I8" s="144">
        <v>0.25</v>
      </c>
      <c r="J8" s="143">
        <f t="shared" si="1"/>
        <v>0.13333333333333333</v>
      </c>
      <c r="K8" s="158"/>
      <c r="L8" s="144">
        <v>0.2</v>
      </c>
      <c r="M8" s="143">
        <f t="shared" si="2"/>
        <v>8.3333333333333343E-2</v>
      </c>
      <c r="N8" s="158"/>
      <c r="O8" s="158"/>
      <c r="P8" s="144">
        <v>0.1</v>
      </c>
      <c r="Q8" s="143">
        <f t="shared" si="3"/>
        <v>1.6666666666666663E-2</v>
      </c>
      <c r="R8" s="158"/>
      <c r="S8" s="144">
        <v>0</v>
      </c>
      <c r="T8" s="143">
        <f t="shared" si="4"/>
        <v>0.11666666666666667</v>
      </c>
      <c r="U8" s="158"/>
      <c r="V8" s="144">
        <v>0.4</v>
      </c>
      <c r="W8" s="143">
        <f t="shared" si="5"/>
        <v>0.28333333333333333</v>
      </c>
      <c r="X8" s="158"/>
      <c r="Y8" s="144">
        <v>0.55000000000000004</v>
      </c>
      <c r="Z8" s="143">
        <f t="shared" si="6"/>
        <v>0.43333333333333335</v>
      </c>
      <c r="AA8" s="158"/>
      <c r="AB8" s="144">
        <v>0.75</v>
      </c>
      <c r="AC8" s="143">
        <f t="shared" si="7"/>
        <v>0.6333333333333333</v>
      </c>
      <c r="AD8" s="158"/>
      <c r="AE8" s="144">
        <v>0.1</v>
      </c>
      <c r="AF8" s="143">
        <f t="shared" si="8"/>
        <v>1.6666666666666663E-2</v>
      </c>
      <c r="AG8" s="158"/>
      <c r="AH8" s="144">
        <v>0.05</v>
      </c>
      <c r="AI8" s="143">
        <f t="shared" si="9"/>
        <v>6.6666666666666666E-2</v>
      </c>
      <c r="AJ8" s="158"/>
      <c r="AK8" s="144">
        <v>0.4</v>
      </c>
      <c r="AL8" s="143">
        <f t="shared" si="10"/>
        <v>0.28333333333333333</v>
      </c>
      <c r="AM8" s="158"/>
      <c r="AN8" s="144">
        <v>0.35</v>
      </c>
      <c r="AO8" s="143">
        <f t="shared" si="11"/>
        <v>0.23333333333333331</v>
      </c>
      <c r="AP8" s="158"/>
      <c r="AQ8" s="144">
        <v>0.85</v>
      </c>
      <c r="AR8" s="143">
        <f t="shared" si="12"/>
        <v>0.73333333333333328</v>
      </c>
      <c r="AS8" s="158"/>
      <c r="AT8" s="144">
        <v>0.05</v>
      </c>
      <c r="AU8" s="143">
        <f t="shared" si="13"/>
        <v>6.6666666666666666E-2</v>
      </c>
      <c r="AV8" s="158"/>
      <c r="AW8" s="144">
        <v>0.05</v>
      </c>
      <c r="AX8" s="143">
        <f t="shared" si="14"/>
        <v>6.6666666666666666E-2</v>
      </c>
      <c r="AY8" s="158"/>
      <c r="AZ8" s="144">
        <v>0.5</v>
      </c>
      <c r="BA8" s="143">
        <f t="shared" si="15"/>
        <v>0.3833333333333333</v>
      </c>
      <c r="BB8" s="158"/>
      <c r="BC8" s="144">
        <v>0.3</v>
      </c>
      <c r="BD8" s="143">
        <f t="shared" si="16"/>
        <v>0.18333333333333332</v>
      </c>
      <c r="BE8" s="158"/>
      <c r="BF8" s="144">
        <v>0.9</v>
      </c>
      <c r="BG8" s="143">
        <f t="shared" si="17"/>
        <v>0.78333333333333333</v>
      </c>
      <c r="BH8" s="158"/>
      <c r="BJ8" s="248"/>
      <c r="BK8" s="201" t="s">
        <v>14</v>
      </c>
      <c r="BL8" s="211">
        <f>AVERAGE(BA20:BA25)</f>
        <v>3.0555555555555555E-2</v>
      </c>
      <c r="BM8" s="248"/>
      <c r="BN8" s="248"/>
    </row>
    <row r="9" spans="1:66" ht="20" customHeight="1" thickBot="1" x14ac:dyDescent="0.3">
      <c r="A9" s="150" t="s">
        <v>10</v>
      </c>
      <c r="B9" s="128" t="s">
        <v>12</v>
      </c>
      <c r="C9" s="121" t="s">
        <v>11</v>
      </c>
      <c r="D9" s="138">
        <f>COUNTIFS(STUDY03_DATA!C:C,A9,STUDY03_DATA!D:D,B9,STUDY03_DATA!F:F,C9)/'META DATA'!$B$2</f>
        <v>8.3333333333333329E-2</v>
      </c>
      <c r="E9" s="154"/>
      <c r="F9" s="145">
        <f t="array" ref="F9:F14">LLM_AO_14!S2:S7</f>
        <v>0.2</v>
      </c>
      <c r="G9" s="143">
        <f t="shared" si="0"/>
        <v>0.11666666666666668</v>
      </c>
      <c r="H9" s="158"/>
      <c r="I9" s="145">
        <f t="array" ref="I9:I14">LLM_AO_18!S2:S7</f>
        <v>0.2</v>
      </c>
      <c r="J9" s="143">
        <f t="shared" si="1"/>
        <v>0.11666666666666668</v>
      </c>
      <c r="K9" s="158"/>
      <c r="L9" s="145">
        <f t="array" ref="L9:L14">LLM_AO_19!S2:S7</f>
        <v>0.35</v>
      </c>
      <c r="M9" s="143">
        <f t="shared" si="2"/>
        <v>0.26666666666666666</v>
      </c>
      <c r="N9" s="158"/>
      <c r="O9" s="158"/>
      <c r="P9" s="145" cm="1">
        <f t="array" ref="P9:P14">LLM_AO_20!S2:S7</f>
        <v>0.1</v>
      </c>
      <c r="Q9" s="143">
        <f t="shared" si="3"/>
        <v>1.6666666666666677E-2</v>
      </c>
      <c r="R9" s="158"/>
      <c r="S9" s="145" cm="1">
        <f t="array" ref="S9:S14">LLM_AO_21!S2:S7</f>
        <v>0.15</v>
      </c>
      <c r="T9" s="143">
        <f t="shared" si="4"/>
        <v>6.6666666666666666E-2</v>
      </c>
      <c r="U9" s="158"/>
      <c r="V9" s="145" cm="1">
        <f t="array" ref="V9:V14">LLM_AO_22!S2:S7</f>
        <v>0.35</v>
      </c>
      <c r="W9" s="143">
        <f t="shared" si="5"/>
        <v>0.26666666666666666</v>
      </c>
      <c r="X9" s="158"/>
      <c r="Y9" s="145" cm="1">
        <f t="array" ref="Y9:Y14">LLM_AO_23!S2:S7</f>
        <v>0.25</v>
      </c>
      <c r="Z9" s="143">
        <f t="shared" si="6"/>
        <v>0.16666666666666669</v>
      </c>
      <c r="AA9" s="158"/>
      <c r="AB9" s="145" cm="1">
        <f t="array" ref="AB9:AB14">LLM_AO_24!S2:S7</f>
        <v>0</v>
      </c>
      <c r="AC9" s="143">
        <f t="shared" si="7"/>
        <v>8.3333333333333329E-2</v>
      </c>
      <c r="AD9" s="158"/>
      <c r="AE9" s="145" cm="1">
        <f t="array" ref="AE9:AE14">LLM_AO_24!S2:S7</f>
        <v>0</v>
      </c>
      <c r="AF9" s="143">
        <f t="shared" si="8"/>
        <v>8.3333333333333329E-2</v>
      </c>
      <c r="AG9" s="158"/>
      <c r="AH9" s="145" cm="1">
        <f t="array" ref="AH9:AH14">LLM_AO_26!S2:S7</f>
        <v>0.1</v>
      </c>
      <c r="AI9" s="143">
        <f t="shared" si="9"/>
        <v>1.6666666666666677E-2</v>
      </c>
      <c r="AJ9" s="158"/>
      <c r="AK9" s="145" cm="1">
        <f t="array" ref="AK9:AK14">LLM_AO_27!S2:S7</f>
        <v>0.3</v>
      </c>
      <c r="AL9" s="143">
        <f t="shared" si="10"/>
        <v>0.21666666666666667</v>
      </c>
      <c r="AM9" s="158"/>
      <c r="AN9" s="145" cm="1">
        <f t="array" ref="AN9:AN14">LLM_AO_28!S2:S7</f>
        <v>0.1</v>
      </c>
      <c r="AO9" s="143">
        <f t="shared" si="11"/>
        <v>1.6666666666666677E-2</v>
      </c>
      <c r="AP9" s="158"/>
      <c r="AQ9" s="145" cm="1">
        <f t="array" ref="AQ9:AQ14">LLM_AO_29!S2:S7</f>
        <v>0</v>
      </c>
      <c r="AR9" s="143">
        <f t="shared" si="12"/>
        <v>8.3333333333333329E-2</v>
      </c>
      <c r="AS9" s="158"/>
      <c r="AT9" s="145" cm="1">
        <f t="array" ref="AT9:AT14">LLM_AO_30!S2:S7</f>
        <v>0.05</v>
      </c>
      <c r="AU9" s="143">
        <f t="shared" si="13"/>
        <v>3.3333333333333326E-2</v>
      </c>
      <c r="AV9" s="158"/>
      <c r="AW9" s="145" cm="1">
        <f t="array" ref="AW9:AW14">LLM_AO_31!S2:S7</f>
        <v>0.3</v>
      </c>
      <c r="AX9" s="143">
        <f t="shared" si="14"/>
        <v>0.21666666666666667</v>
      </c>
      <c r="AY9" s="158"/>
      <c r="AZ9" s="145" cm="1">
        <f t="array" ref="AZ9:AZ14">LLM_AO_32!S2:S7</f>
        <v>0.2</v>
      </c>
      <c r="BA9" s="143">
        <f t="shared" si="15"/>
        <v>0.11666666666666668</v>
      </c>
      <c r="BB9" s="158"/>
      <c r="BC9" s="145" cm="1">
        <f t="array" ref="BC9:BC14">LLM_AO_33!S2:S7</f>
        <v>0.25</v>
      </c>
      <c r="BD9" s="143">
        <f t="shared" si="16"/>
        <v>0.16666666666666669</v>
      </c>
      <c r="BE9" s="158"/>
      <c r="BF9" s="145" cm="1">
        <f t="array" ref="BF9:BF14">LLM_AO_34!S2:S7</f>
        <v>0.1</v>
      </c>
      <c r="BG9" s="143">
        <f t="shared" si="17"/>
        <v>1.6666666666666677E-2</v>
      </c>
      <c r="BH9" s="158"/>
      <c r="BJ9" s="239"/>
      <c r="BK9" s="202" t="s">
        <v>15</v>
      </c>
      <c r="BL9" s="212">
        <f>AVERAGE(BA26:BA31)</f>
        <v>8.0555555555555561E-2</v>
      </c>
      <c r="BM9" s="239"/>
      <c r="BN9" s="248"/>
    </row>
    <row r="10" spans="1:66" ht="20" customHeight="1" thickBot="1" x14ac:dyDescent="0.3">
      <c r="A10" s="150" t="s">
        <v>10</v>
      </c>
      <c r="B10" s="128" t="s">
        <v>12</v>
      </c>
      <c r="C10" s="122" t="s">
        <v>12</v>
      </c>
      <c r="D10" s="138">
        <f>COUNTIFS(STUDY03_DATA!C:C,A10,STUDY03_DATA!D:D,B10,STUDY03_DATA!F:F,C10)/'META DATA'!$B$2</f>
        <v>0.33333333333333331</v>
      </c>
      <c r="E10" s="154"/>
      <c r="F10" s="145">
        <v>0.45</v>
      </c>
      <c r="G10" s="143">
        <f t="shared" si="0"/>
        <v>0.1166666666666667</v>
      </c>
      <c r="H10" s="158"/>
      <c r="I10" s="145">
        <v>0.4</v>
      </c>
      <c r="J10" s="143">
        <f t="shared" si="1"/>
        <v>6.6666666666666707E-2</v>
      </c>
      <c r="K10" s="158"/>
      <c r="L10" s="145">
        <v>0.35</v>
      </c>
      <c r="M10" s="143">
        <f t="shared" si="2"/>
        <v>1.6666666666666663E-2</v>
      </c>
      <c r="N10" s="158"/>
      <c r="O10" s="158"/>
      <c r="P10" s="145">
        <v>0.9</v>
      </c>
      <c r="Q10" s="143">
        <f t="shared" si="3"/>
        <v>0.56666666666666665</v>
      </c>
      <c r="R10" s="158"/>
      <c r="S10" s="145">
        <v>0.65</v>
      </c>
      <c r="T10" s="143">
        <f t="shared" si="4"/>
        <v>0.31666666666666671</v>
      </c>
      <c r="U10" s="158"/>
      <c r="V10" s="145">
        <v>0.35</v>
      </c>
      <c r="W10" s="143">
        <f t="shared" si="5"/>
        <v>1.6666666666666663E-2</v>
      </c>
      <c r="X10" s="158"/>
      <c r="Y10" s="145">
        <v>0.15</v>
      </c>
      <c r="Z10" s="143">
        <f t="shared" si="6"/>
        <v>0.18333333333333332</v>
      </c>
      <c r="AA10" s="158"/>
      <c r="AB10" s="145">
        <v>0.05</v>
      </c>
      <c r="AC10" s="143">
        <f t="shared" si="7"/>
        <v>0.28333333333333333</v>
      </c>
      <c r="AD10" s="158"/>
      <c r="AE10" s="145">
        <v>0.05</v>
      </c>
      <c r="AF10" s="143">
        <f t="shared" si="8"/>
        <v>0.28333333333333333</v>
      </c>
      <c r="AG10" s="158"/>
      <c r="AH10" s="145">
        <v>0.7</v>
      </c>
      <c r="AI10" s="143">
        <f t="shared" si="9"/>
        <v>0.36666666666666664</v>
      </c>
      <c r="AJ10" s="158"/>
      <c r="AK10" s="145">
        <v>0.25</v>
      </c>
      <c r="AL10" s="143">
        <f t="shared" si="10"/>
        <v>8.3333333333333315E-2</v>
      </c>
      <c r="AM10" s="158"/>
      <c r="AN10" s="145">
        <v>0.3</v>
      </c>
      <c r="AO10" s="143">
        <f t="shared" si="11"/>
        <v>3.3333333333333326E-2</v>
      </c>
      <c r="AP10" s="158"/>
      <c r="AQ10" s="145">
        <v>0.15</v>
      </c>
      <c r="AR10" s="143">
        <f t="shared" si="12"/>
        <v>0.18333333333333332</v>
      </c>
      <c r="AS10" s="158"/>
      <c r="AT10" s="145">
        <v>0.95</v>
      </c>
      <c r="AU10" s="143">
        <f t="shared" si="13"/>
        <v>0.6166666666666667</v>
      </c>
      <c r="AV10" s="158"/>
      <c r="AW10" s="145">
        <v>0.6</v>
      </c>
      <c r="AX10" s="143">
        <f t="shared" si="14"/>
        <v>0.26666666666666666</v>
      </c>
      <c r="AY10" s="158"/>
      <c r="AZ10" s="145">
        <v>0.5</v>
      </c>
      <c r="BA10" s="143">
        <f t="shared" si="15"/>
        <v>0.16666666666666669</v>
      </c>
      <c r="BB10" s="158"/>
      <c r="BC10" s="145">
        <v>0.25</v>
      </c>
      <c r="BD10" s="143">
        <f t="shared" si="16"/>
        <v>8.3333333333333315E-2</v>
      </c>
      <c r="BE10" s="158"/>
      <c r="BF10" s="145">
        <v>0</v>
      </c>
      <c r="BG10" s="143">
        <f t="shared" si="17"/>
        <v>0.33333333333333331</v>
      </c>
      <c r="BH10" s="158"/>
      <c r="BJ10" s="262" t="s">
        <v>17</v>
      </c>
      <c r="BK10" s="198" t="s">
        <v>11</v>
      </c>
      <c r="BL10" s="207">
        <f>AVERAGE(BA32:BA37)</f>
        <v>5.5555555555555552E-2</v>
      </c>
      <c r="BM10" s="257">
        <f>AVERAGE(BL10:BL14)</f>
        <v>0.10888888888888888</v>
      </c>
      <c r="BN10" s="248"/>
    </row>
    <row r="11" spans="1:66" ht="20" customHeight="1" x14ac:dyDescent="0.25">
      <c r="A11" s="150" t="s">
        <v>10</v>
      </c>
      <c r="B11" s="128" t="s">
        <v>12</v>
      </c>
      <c r="C11" s="122" t="s">
        <v>13</v>
      </c>
      <c r="D11" s="138">
        <f>COUNTIFS(STUDY03_DATA!C:C,A11,STUDY03_DATA!D:D,B11,STUDY03_DATA!F:F,C11)/'META DATA'!$B$2</f>
        <v>0.5</v>
      </c>
      <c r="E11" s="154"/>
      <c r="F11" s="145">
        <v>0.15</v>
      </c>
      <c r="G11" s="143">
        <f t="shared" si="0"/>
        <v>0.35</v>
      </c>
      <c r="H11" s="158"/>
      <c r="I11" s="145">
        <v>0.3</v>
      </c>
      <c r="J11" s="143">
        <f t="shared" si="1"/>
        <v>0.2</v>
      </c>
      <c r="K11" s="158"/>
      <c r="L11" s="145">
        <v>0.15</v>
      </c>
      <c r="M11" s="143">
        <f t="shared" si="2"/>
        <v>0.35</v>
      </c>
      <c r="N11" s="158"/>
      <c r="O11" s="158"/>
      <c r="P11" s="145">
        <v>0</v>
      </c>
      <c r="Q11" s="143">
        <f t="shared" si="3"/>
        <v>0.5</v>
      </c>
      <c r="R11" s="158"/>
      <c r="S11" s="145">
        <v>0.15</v>
      </c>
      <c r="T11" s="143">
        <f t="shared" si="4"/>
        <v>0.35</v>
      </c>
      <c r="U11" s="158"/>
      <c r="V11" s="145">
        <v>0.15</v>
      </c>
      <c r="W11" s="143">
        <f t="shared" si="5"/>
        <v>0.35</v>
      </c>
      <c r="X11" s="158"/>
      <c r="Y11" s="145">
        <v>0.1</v>
      </c>
      <c r="Z11" s="143">
        <f t="shared" si="6"/>
        <v>0.4</v>
      </c>
      <c r="AA11" s="158"/>
      <c r="AB11" s="145">
        <v>0</v>
      </c>
      <c r="AC11" s="143">
        <f t="shared" si="7"/>
        <v>0.5</v>
      </c>
      <c r="AD11" s="158"/>
      <c r="AE11" s="145">
        <v>0</v>
      </c>
      <c r="AF11" s="143">
        <f t="shared" si="8"/>
        <v>0.5</v>
      </c>
      <c r="AG11" s="158"/>
      <c r="AH11" s="145">
        <v>0.05</v>
      </c>
      <c r="AI11" s="143">
        <f t="shared" si="9"/>
        <v>0.45</v>
      </c>
      <c r="AJ11" s="158"/>
      <c r="AK11" s="145">
        <v>0.1</v>
      </c>
      <c r="AL11" s="143">
        <f t="shared" si="10"/>
        <v>0.4</v>
      </c>
      <c r="AM11" s="158"/>
      <c r="AN11" s="145">
        <v>0.15</v>
      </c>
      <c r="AO11" s="143">
        <f t="shared" si="11"/>
        <v>0.35</v>
      </c>
      <c r="AP11" s="158"/>
      <c r="AQ11" s="145">
        <v>0</v>
      </c>
      <c r="AR11" s="143">
        <f t="shared" si="12"/>
        <v>0.5</v>
      </c>
      <c r="AS11" s="158"/>
      <c r="AT11" s="145">
        <v>0</v>
      </c>
      <c r="AU11" s="143">
        <f t="shared" si="13"/>
        <v>0.5</v>
      </c>
      <c r="AV11" s="158"/>
      <c r="AW11" s="145">
        <v>0.1</v>
      </c>
      <c r="AX11" s="143">
        <f t="shared" si="14"/>
        <v>0.4</v>
      </c>
      <c r="AY11" s="158"/>
      <c r="AZ11" s="145">
        <v>0.1</v>
      </c>
      <c r="BA11" s="143">
        <f t="shared" si="15"/>
        <v>0.4</v>
      </c>
      <c r="BB11" s="158"/>
      <c r="BC11" s="145">
        <v>0.05</v>
      </c>
      <c r="BD11" s="143">
        <f t="shared" si="16"/>
        <v>0.45</v>
      </c>
      <c r="BE11" s="158"/>
      <c r="BF11" s="145">
        <v>0.05</v>
      </c>
      <c r="BG11" s="143">
        <f t="shared" si="17"/>
        <v>0.45</v>
      </c>
      <c r="BH11" s="158"/>
      <c r="BJ11" s="248"/>
      <c r="BK11" s="199" t="s">
        <v>12</v>
      </c>
      <c r="BL11" s="208">
        <f>AVERAGE(BA38:BA43)</f>
        <v>0.13055555555555556</v>
      </c>
      <c r="BM11" s="248"/>
      <c r="BN11" s="248"/>
    </row>
    <row r="12" spans="1:66" ht="20" customHeight="1" x14ac:dyDescent="0.25">
      <c r="A12" s="150" t="s">
        <v>10</v>
      </c>
      <c r="B12" s="128" t="s">
        <v>12</v>
      </c>
      <c r="C12" s="122" t="s">
        <v>14</v>
      </c>
      <c r="D12" s="138">
        <f>COUNTIFS(STUDY03_DATA!C:C,A12,STUDY03_DATA!D:D,B12,STUDY03_DATA!F:F,C12)/'META DATA'!$B$2</f>
        <v>3.3333333333333333E-2</v>
      </c>
      <c r="E12" s="154"/>
      <c r="F12" s="145">
        <v>0</v>
      </c>
      <c r="G12" s="143">
        <f t="shared" si="0"/>
        <v>3.3333333333333333E-2</v>
      </c>
      <c r="H12" s="158"/>
      <c r="I12" s="145">
        <v>0</v>
      </c>
      <c r="J12" s="143">
        <f t="shared" si="1"/>
        <v>3.3333333333333333E-2</v>
      </c>
      <c r="K12" s="158"/>
      <c r="L12" s="145">
        <v>0</v>
      </c>
      <c r="M12" s="143">
        <f t="shared" si="2"/>
        <v>3.3333333333333333E-2</v>
      </c>
      <c r="N12" s="158"/>
      <c r="O12" s="158"/>
      <c r="P12" s="145">
        <v>0</v>
      </c>
      <c r="Q12" s="143">
        <f t="shared" si="3"/>
        <v>3.3333333333333333E-2</v>
      </c>
      <c r="R12" s="158"/>
      <c r="S12" s="145">
        <v>0</v>
      </c>
      <c r="T12" s="143">
        <f t="shared" si="4"/>
        <v>3.3333333333333333E-2</v>
      </c>
      <c r="U12" s="158"/>
      <c r="V12" s="145">
        <v>0</v>
      </c>
      <c r="W12" s="143">
        <f t="shared" si="5"/>
        <v>3.3333333333333333E-2</v>
      </c>
      <c r="X12" s="158"/>
      <c r="Y12" s="145">
        <v>0</v>
      </c>
      <c r="Z12" s="143">
        <f t="shared" si="6"/>
        <v>3.3333333333333333E-2</v>
      </c>
      <c r="AA12" s="158"/>
      <c r="AB12" s="145">
        <v>0</v>
      </c>
      <c r="AC12" s="143">
        <f t="shared" si="7"/>
        <v>3.3333333333333333E-2</v>
      </c>
      <c r="AD12" s="158"/>
      <c r="AE12" s="145">
        <v>0</v>
      </c>
      <c r="AF12" s="143">
        <f t="shared" si="8"/>
        <v>3.3333333333333333E-2</v>
      </c>
      <c r="AG12" s="158"/>
      <c r="AH12" s="145">
        <v>0</v>
      </c>
      <c r="AI12" s="143">
        <f t="shared" si="9"/>
        <v>3.3333333333333333E-2</v>
      </c>
      <c r="AJ12" s="158"/>
      <c r="AK12" s="145">
        <v>0</v>
      </c>
      <c r="AL12" s="143">
        <f t="shared" si="10"/>
        <v>3.3333333333333333E-2</v>
      </c>
      <c r="AM12" s="158"/>
      <c r="AN12" s="145">
        <v>0</v>
      </c>
      <c r="AO12" s="143">
        <f t="shared" si="11"/>
        <v>3.3333333333333333E-2</v>
      </c>
      <c r="AP12" s="158"/>
      <c r="AQ12" s="145">
        <v>0</v>
      </c>
      <c r="AR12" s="143">
        <f t="shared" si="12"/>
        <v>3.3333333333333333E-2</v>
      </c>
      <c r="AS12" s="158"/>
      <c r="AT12" s="145">
        <v>0</v>
      </c>
      <c r="AU12" s="143">
        <f t="shared" si="13"/>
        <v>3.3333333333333333E-2</v>
      </c>
      <c r="AV12" s="158"/>
      <c r="AW12" s="145">
        <v>0</v>
      </c>
      <c r="AX12" s="143">
        <f t="shared" si="14"/>
        <v>3.3333333333333333E-2</v>
      </c>
      <c r="AY12" s="158"/>
      <c r="AZ12" s="145">
        <v>0</v>
      </c>
      <c r="BA12" s="143">
        <f t="shared" si="15"/>
        <v>3.3333333333333333E-2</v>
      </c>
      <c r="BB12" s="158"/>
      <c r="BC12" s="145">
        <v>0</v>
      </c>
      <c r="BD12" s="143">
        <f t="shared" si="16"/>
        <v>3.3333333333333333E-2</v>
      </c>
      <c r="BE12" s="158"/>
      <c r="BF12" s="145">
        <v>0</v>
      </c>
      <c r="BG12" s="143">
        <f t="shared" si="17"/>
        <v>3.3333333333333333E-2</v>
      </c>
      <c r="BH12" s="158"/>
      <c r="BJ12" s="248"/>
      <c r="BK12" s="199" t="s">
        <v>13</v>
      </c>
      <c r="BL12" s="208">
        <f>AVERAGE(BA44:BA49)</f>
        <v>6.6666666666666666E-2</v>
      </c>
      <c r="BM12" s="248"/>
      <c r="BN12" s="248"/>
    </row>
    <row r="13" spans="1:66" ht="20" customHeight="1" x14ac:dyDescent="0.25">
      <c r="A13" s="150" t="s">
        <v>10</v>
      </c>
      <c r="B13" s="128" t="s">
        <v>12</v>
      </c>
      <c r="C13" s="121" t="s">
        <v>15</v>
      </c>
      <c r="D13" s="138">
        <f>COUNTIFS(STUDY03_DATA!C:C,A13,STUDY03_DATA!D:D,B13,STUDY03_DATA!F:F,C13)/'META DATA'!$B$2</f>
        <v>3.3333333333333333E-2</v>
      </c>
      <c r="E13" s="154"/>
      <c r="F13" s="145">
        <v>0</v>
      </c>
      <c r="G13" s="143">
        <f t="shared" si="0"/>
        <v>3.3333333333333333E-2</v>
      </c>
      <c r="H13" s="158"/>
      <c r="I13" s="145">
        <v>0</v>
      </c>
      <c r="J13" s="143">
        <f t="shared" si="1"/>
        <v>3.3333333333333333E-2</v>
      </c>
      <c r="K13" s="158"/>
      <c r="L13" s="145">
        <v>0</v>
      </c>
      <c r="M13" s="143">
        <f t="shared" si="2"/>
        <v>3.3333333333333333E-2</v>
      </c>
      <c r="N13" s="158"/>
      <c r="O13" s="158"/>
      <c r="P13" s="145">
        <v>0</v>
      </c>
      <c r="Q13" s="143">
        <f t="shared" si="3"/>
        <v>3.3333333333333333E-2</v>
      </c>
      <c r="R13" s="158"/>
      <c r="S13" s="145">
        <v>0</v>
      </c>
      <c r="T13" s="143">
        <f t="shared" si="4"/>
        <v>3.3333333333333333E-2</v>
      </c>
      <c r="U13" s="158"/>
      <c r="V13" s="145">
        <v>0</v>
      </c>
      <c r="W13" s="143">
        <f t="shared" si="5"/>
        <v>3.3333333333333333E-2</v>
      </c>
      <c r="X13" s="158"/>
      <c r="Y13" s="145">
        <v>0</v>
      </c>
      <c r="Z13" s="143">
        <f t="shared" si="6"/>
        <v>3.3333333333333333E-2</v>
      </c>
      <c r="AA13" s="158"/>
      <c r="AB13" s="145">
        <v>0</v>
      </c>
      <c r="AC13" s="143">
        <f t="shared" si="7"/>
        <v>3.3333333333333333E-2</v>
      </c>
      <c r="AD13" s="158"/>
      <c r="AE13" s="145">
        <v>0</v>
      </c>
      <c r="AF13" s="143">
        <f t="shared" si="8"/>
        <v>3.3333333333333333E-2</v>
      </c>
      <c r="AG13" s="158"/>
      <c r="AH13" s="145">
        <v>0</v>
      </c>
      <c r="AI13" s="143">
        <f t="shared" si="9"/>
        <v>3.3333333333333333E-2</v>
      </c>
      <c r="AJ13" s="158"/>
      <c r="AK13" s="145">
        <v>0</v>
      </c>
      <c r="AL13" s="143">
        <f t="shared" si="10"/>
        <v>3.3333333333333333E-2</v>
      </c>
      <c r="AM13" s="158"/>
      <c r="AN13" s="145">
        <v>0</v>
      </c>
      <c r="AO13" s="143">
        <f t="shared" si="11"/>
        <v>3.3333333333333333E-2</v>
      </c>
      <c r="AP13" s="158"/>
      <c r="AQ13" s="145">
        <v>0</v>
      </c>
      <c r="AR13" s="143">
        <f t="shared" si="12"/>
        <v>3.3333333333333333E-2</v>
      </c>
      <c r="AS13" s="158"/>
      <c r="AT13" s="145">
        <v>0</v>
      </c>
      <c r="AU13" s="143">
        <f t="shared" si="13"/>
        <v>3.3333333333333333E-2</v>
      </c>
      <c r="AV13" s="158"/>
      <c r="AW13" s="145">
        <v>0</v>
      </c>
      <c r="AX13" s="143">
        <f t="shared" si="14"/>
        <v>3.3333333333333333E-2</v>
      </c>
      <c r="AY13" s="158"/>
      <c r="AZ13" s="145">
        <v>0</v>
      </c>
      <c r="BA13" s="143">
        <f t="shared" si="15"/>
        <v>3.3333333333333333E-2</v>
      </c>
      <c r="BB13" s="158"/>
      <c r="BC13" s="145">
        <v>0</v>
      </c>
      <c r="BD13" s="143">
        <f t="shared" si="16"/>
        <v>3.3333333333333333E-2</v>
      </c>
      <c r="BE13" s="158"/>
      <c r="BF13" s="145">
        <v>0</v>
      </c>
      <c r="BG13" s="143">
        <f t="shared" si="17"/>
        <v>3.3333333333333333E-2</v>
      </c>
      <c r="BH13" s="158"/>
      <c r="BJ13" s="248"/>
      <c r="BK13" s="199" t="s">
        <v>14</v>
      </c>
      <c r="BL13" s="208">
        <f>AVERAGE(BA50:BA55)</f>
        <v>0.21666666666666667</v>
      </c>
      <c r="BM13" s="248"/>
      <c r="BN13" s="248"/>
    </row>
    <row r="14" spans="1:66" ht="20" customHeight="1" thickBot="1" x14ac:dyDescent="0.3">
      <c r="A14" s="150" t="s">
        <v>10</v>
      </c>
      <c r="B14" s="128" t="s">
        <v>12</v>
      </c>
      <c r="C14" s="121" t="s">
        <v>16</v>
      </c>
      <c r="D14" s="138">
        <f>COUNTIFS(STUDY03_DATA!C:C,A14,STUDY03_DATA!D:D,B14,STUDY03_DATA!F:F,C14)/'META DATA'!$B$2</f>
        <v>1.6666666666666666E-2</v>
      </c>
      <c r="E14" s="154"/>
      <c r="F14" s="145">
        <v>0.15</v>
      </c>
      <c r="G14" s="143">
        <f t="shared" si="0"/>
        <v>0.13333333333333333</v>
      </c>
      <c r="H14" s="158"/>
      <c r="I14" s="145">
        <v>0.1</v>
      </c>
      <c r="J14" s="143">
        <f t="shared" si="1"/>
        <v>8.3333333333333343E-2</v>
      </c>
      <c r="K14" s="158"/>
      <c r="L14" s="145">
        <v>0.15</v>
      </c>
      <c r="M14" s="143">
        <f t="shared" si="2"/>
        <v>0.13333333333333333</v>
      </c>
      <c r="N14" s="158"/>
      <c r="O14" s="158"/>
      <c r="P14" s="145">
        <v>0</v>
      </c>
      <c r="Q14" s="143">
        <f t="shared" si="3"/>
        <v>1.6666666666666666E-2</v>
      </c>
      <c r="R14" s="158"/>
      <c r="S14" s="145">
        <v>0.05</v>
      </c>
      <c r="T14" s="143">
        <f t="shared" si="4"/>
        <v>3.333333333333334E-2</v>
      </c>
      <c r="U14" s="158"/>
      <c r="V14" s="145">
        <v>0.15</v>
      </c>
      <c r="W14" s="143">
        <f t="shared" si="5"/>
        <v>0.13333333333333333</v>
      </c>
      <c r="X14" s="158"/>
      <c r="Y14" s="145">
        <v>0.5</v>
      </c>
      <c r="Z14" s="143">
        <f t="shared" si="6"/>
        <v>0.48333333333333334</v>
      </c>
      <c r="AA14" s="158"/>
      <c r="AB14" s="145">
        <v>0.95</v>
      </c>
      <c r="AC14" s="143">
        <f t="shared" si="7"/>
        <v>0.93333333333333324</v>
      </c>
      <c r="AD14" s="158"/>
      <c r="AE14" s="145">
        <v>0.95</v>
      </c>
      <c r="AF14" s="143">
        <f t="shared" si="8"/>
        <v>0.93333333333333324</v>
      </c>
      <c r="AG14" s="158"/>
      <c r="AH14" s="145">
        <v>0.15</v>
      </c>
      <c r="AI14" s="143">
        <f t="shared" si="9"/>
        <v>0.13333333333333333</v>
      </c>
      <c r="AJ14" s="158"/>
      <c r="AK14" s="145">
        <v>0.3</v>
      </c>
      <c r="AL14" s="143">
        <f t="shared" si="10"/>
        <v>0.28333333333333333</v>
      </c>
      <c r="AM14" s="158"/>
      <c r="AN14" s="145">
        <v>0.45</v>
      </c>
      <c r="AO14" s="143">
        <f t="shared" si="11"/>
        <v>0.43333333333333335</v>
      </c>
      <c r="AP14" s="158"/>
      <c r="AQ14" s="145">
        <v>0.85</v>
      </c>
      <c r="AR14" s="143">
        <f t="shared" si="12"/>
        <v>0.83333333333333326</v>
      </c>
      <c r="AS14" s="158"/>
      <c r="AT14" s="145">
        <v>0</v>
      </c>
      <c r="AU14" s="143">
        <f t="shared" si="13"/>
        <v>1.6666666666666666E-2</v>
      </c>
      <c r="AV14" s="158"/>
      <c r="AW14" s="145">
        <v>0</v>
      </c>
      <c r="AX14" s="143">
        <f t="shared" si="14"/>
        <v>1.6666666666666666E-2</v>
      </c>
      <c r="AY14" s="158"/>
      <c r="AZ14" s="145">
        <v>0.2</v>
      </c>
      <c r="BA14" s="143">
        <f t="shared" si="15"/>
        <v>0.18333333333333335</v>
      </c>
      <c r="BB14" s="158"/>
      <c r="BC14" s="145">
        <v>0.4</v>
      </c>
      <c r="BD14" s="143">
        <f t="shared" si="16"/>
        <v>0.38333333333333336</v>
      </c>
      <c r="BE14" s="158"/>
      <c r="BF14" s="145">
        <v>0.85</v>
      </c>
      <c r="BG14" s="143">
        <f t="shared" si="17"/>
        <v>0.83333333333333326</v>
      </c>
      <c r="BH14" s="158"/>
      <c r="BJ14" s="239"/>
      <c r="BK14" s="198" t="s">
        <v>15</v>
      </c>
      <c r="BL14" s="209">
        <f>AVERAGE(BA56:BA61)</f>
        <v>7.4999999999999983E-2</v>
      </c>
      <c r="BM14" s="239"/>
      <c r="BN14" s="248"/>
    </row>
    <row r="15" spans="1:66" ht="20" customHeight="1" thickBot="1" x14ac:dyDescent="0.3">
      <c r="A15" s="150" t="s">
        <v>10</v>
      </c>
      <c r="B15" s="128" t="s">
        <v>13</v>
      </c>
      <c r="C15" s="121" t="s">
        <v>11</v>
      </c>
      <c r="D15" s="134">
        <f>COUNTIFS(STUDY03_DATA!C:C,A15,STUDY03_DATA!D:D,B15,STUDY03_DATA!F:F,C15)/'META DATA'!$B$2</f>
        <v>1.6666666666666666E-2</v>
      </c>
      <c r="E15" s="154"/>
      <c r="F15" s="144">
        <f t="array" ref="F15:F20">LLM_FO_14!S2:S7</f>
        <v>0.05</v>
      </c>
      <c r="G15" s="143">
        <f t="shared" si="0"/>
        <v>3.333333333333334E-2</v>
      </c>
      <c r="H15" s="158"/>
      <c r="I15" s="144">
        <f t="array" ref="I15:I20">LLM_FO_18!S2:S7</f>
        <v>0</v>
      </c>
      <c r="J15" s="143">
        <f t="shared" si="1"/>
        <v>1.6666666666666666E-2</v>
      </c>
      <c r="K15" s="158"/>
      <c r="L15" s="144">
        <f t="array" ref="L15:L20">LLM_FO_18!S2:S7</f>
        <v>0</v>
      </c>
      <c r="M15" s="143">
        <f t="shared" si="2"/>
        <v>1.6666666666666666E-2</v>
      </c>
      <c r="N15" s="158"/>
      <c r="O15" s="158"/>
      <c r="P15" s="144" cm="1">
        <f t="array" ref="P15:P20">LLM_FO_20!S2:S7</f>
        <v>0</v>
      </c>
      <c r="Q15" s="143">
        <f t="shared" si="3"/>
        <v>1.6666666666666666E-2</v>
      </c>
      <c r="R15" s="158"/>
      <c r="S15" s="144" cm="1">
        <f t="array" ref="S15:S20">LLM_FO_21!S2:S7</f>
        <v>0</v>
      </c>
      <c r="T15" s="143">
        <f t="shared" si="4"/>
        <v>1.6666666666666666E-2</v>
      </c>
      <c r="U15" s="158"/>
      <c r="V15" s="144" cm="1">
        <f t="array" ref="V15:V20">LLM_FO_22!S2:S7</f>
        <v>0</v>
      </c>
      <c r="W15" s="143">
        <f t="shared" si="5"/>
        <v>1.6666666666666666E-2</v>
      </c>
      <c r="X15" s="158"/>
      <c r="Y15" s="144" cm="1">
        <f t="array" ref="Y15:Y20">LLM_FO_23!S2:S7</f>
        <v>0.15</v>
      </c>
      <c r="Z15" s="143">
        <f t="shared" si="6"/>
        <v>0.13333333333333333</v>
      </c>
      <c r="AA15" s="158"/>
      <c r="AB15" s="144" cm="1">
        <f t="array" ref="AB15:AB20">LLM_FO_24!S2:S7</f>
        <v>0</v>
      </c>
      <c r="AC15" s="143">
        <f t="shared" si="7"/>
        <v>1.6666666666666666E-2</v>
      </c>
      <c r="AD15" s="158"/>
      <c r="AE15" s="144" cm="1">
        <f t="array" ref="AE15:AE20">LLM_FO_25!S2:S7</f>
        <v>0</v>
      </c>
      <c r="AF15" s="143">
        <f t="shared" si="8"/>
        <v>1.6666666666666666E-2</v>
      </c>
      <c r="AG15" s="158"/>
      <c r="AH15" s="144" cm="1">
        <f t="array" ref="AH15:AH20">LLM_FO_26!S2:S7</f>
        <v>0</v>
      </c>
      <c r="AI15" s="143">
        <f t="shared" si="9"/>
        <v>1.6666666666666666E-2</v>
      </c>
      <c r="AJ15" s="158"/>
      <c r="AK15" s="144" cm="1">
        <f t="array" ref="AK15:AK20">LLM_FO_27!S2:S7</f>
        <v>0</v>
      </c>
      <c r="AL15" s="143">
        <f t="shared" si="10"/>
        <v>1.6666666666666666E-2</v>
      </c>
      <c r="AM15" s="158"/>
      <c r="AN15" s="144" cm="1">
        <f t="array" ref="AN15:AN20">LLM_FO_28!S2:S7</f>
        <v>0</v>
      </c>
      <c r="AO15" s="143">
        <f t="shared" si="11"/>
        <v>1.6666666666666666E-2</v>
      </c>
      <c r="AP15" s="158"/>
      <c r="AQ15" s="144" cm="1">
        <f t="array" ref="AQ15:AQ20">LLM_FO_29!S2:S7</f>
        <v>0</v>
      </c>
      <c r="AR15" s="143">
        <f t="shared" si="12"/>
        <v>1.6666666666666666E-2</v>
      </c>
      <c r="AS15" s="158"/>
      <c r="AT15" s="144" cm="1">
        <f t="array" ref="AT15:AT20">LLM_FO_30!S2:S7</f>
        <v>0</v>
      </c>
      <c r="AU15" s="143">
        <f t="shared" si="13"/>
        <v>1.6666666666666666E-2</v>
      </c>
      <c r="AV15" s="158"/>
      <c r="AW15" s="144" cm="1">
        <f t="array" ref="AW15:AW20">LLM_FO_31!S2:S7</f>
        <v>0</v>
      </c>
      <c r="AX15" s="143">
        <f t="shared" si="14"/>
        <v>1.6666666666666666E-2</v>
      </c>
      <c r="AY15" s="158"/>
      <c r="AZ15" s="144" cm="1">
        <f t="array" ref="AZ15:AZ20">LLM_FO_32!S2:S7</f>
        <v>0.05</v>
      </c>
      <c r="BA15" s="143">
        <f t="shared" si="15"/>
        <v>3.333333333333334E-2</v>
      </c>
      <c r="BB15" s="158"/>
      <c r="BC15" s="144" cm="1">
        <f t="array" ref="BC15:BC20">LLM_FO_33!S2:S7</f>
        <v>0</v>
      </c>
      <c r="BD15" s="143">
        <f t="shared" si="16"/>
        <v>1.6666666666666666E-2</v>
      </c>
      <c r="BE15" s="158"/>
      <c r="BF15" s="144" cm="1">
        <f t="array" ref="BF15:BF20">LLM_FO_34!S2:S7</f>
        <v>0</v>
      </c>
      <c r="BG15" s="143">
        <f t="shared" si="17"/>
        <v>1.6666666666666666E-2</v>
      </c>
      <c r="BH15" s="158"/>
      <c r="BJ15" s="249" t="s">
        <v>18</v>
      </c>
      <c r="BK15" s="195" t="s">
        <v>11</v>
      </c>
      <c r="BL15" s="204">
        <f>AVERAGE(BA62:BA67)</f>
        <v>0.11388888888888891</v>
      </c>
      <c r="BM15" s="254">
        <f>AVERAGE(BL15:BL19)</f>
        <v>8.3333333333333343E-2</v>
      </c>
      <c r="BN15" s="248"/>
    </row>
    <row r="16" spans="1:66" ht="20" customHeight="1" x14ac:dyDescent="0.25">
      <c r="A16" s="150" t="s">
        <v>10</v>
      </c>
      <c r="B16" s="128" t="s">
        <v>13</v>
      </c>
      <c r="C16" s="122" t="s">
        <v>12</v>
      </c>
      <c r="D16" s="134">
        <f>COUNTIFS(STUDY03_DATA!C:C,A16,STUDY03_DATA!D:D,B16,STUDY03_DATA!F:F,C16)/'META DATA'!$B$2</f>
        <v>0.56666666666666665</v>
      </c>
      <c r="E16" s="154"/>
      <c r="F16" s="144">
        <v>0.7</v>
      </c>
      <c r="G16" s="143">
        <f t="shared" si="0"/>
        <v>0.1333333333333333</v>
      </c>
      <c r="H16" s="158"/>
      <c r="I16" s="144">
        <v>0.7</v>
      </c>
      <c r="J16" s="143">
        <f t="shared" si="1"/>
        <v>0.1333333333333333</v>
      </c>
      <c r="K16" s="158"/>
      <c r="L16" s="144">
        <v>0.7</v>
      </c>
      <c r="M16" s="143">
        <f t="shared" si="2"/>
        <v>0.1333333333333333</v>
      </c>
      <c r="N16" s="158"/>
      <c r="O16" s="158"/>
      <c r="P16" s="144">
        <v>1</v>
      </c>
      <c r="Q16" s="143">
        <f t="shared" si="3"/>
        <v>0.43333333333333335</v>
      </c>
      <c r="R16" s="158"/>
      <c r="S16" s="144">
        <v>0.8</v>
      </c>
      <c r="T16" s="143">
        <f t="shared" si="4"/>
        <v>0.23333333333333339</v>
      </c>
      <c r="U16" s="158"/>
      <c r="V16" s="144">
        <v>0.75</v>
      </c>
      <c r="W16" s="143">
        <f t="shared" si="5"/>
        <v>0.18333333333333335</v>
      </c>
      <c r="X16" s="158"/>
      <c r="Y16" s="144">
        <v>0.35</v>
      </c>
      <c r="Z16" s="143">
        <f t="shared" si="6"/>
        <v>0.21666666666666667</v>
      </c>
      <c r="AA16" s="158"/>
      <c r="AB16" s="144">
        <v>0.25</v>
      </c>
      <c r="AC16" s="143">
        <f t="shared" si="7"/>
        <v>0.31666666666666665</v>
      </c>
      <c r="AD16" s="158"/>
      <c r="AE16" s="144">
        <v>0.9</v>
      </c>
      <c r="AF16" s="143">
        <f t="shared" si="8"/>
        <v>0.33333333333333337</v>
      </c>
      <c r="AG16" s="158"/>
      <c r="AH16" s="144">
        <v>0.65</v>
      </c>
      <c r="AI16" s="143">
        <f t="shared" si="9"/>
        <v>8.333333333333337E-2</v>
      </c>
      <c r="AJ16" s="158"/>
      <c r="AK16" s="144">
        <v>0.55000000000000004</v>
      </c>
      <c r="AL16" s="143">
        <f t="shared" si="10"/>
        <v>1.6666666666666607E-2</v>
      </c>
      <c r="AM16" s="158"/>
      <c r="AN16" s="144">
        <v>0.3</v>
      </c>
      <c r="AO16" s="143">
        <f t="shared" si="11"/>
        <v>0.26666666666666666</v>
      </c>
      <c r="AP16" s="158"/>
      <c r="AQ16" s="144">
        <v>0.1</v>
      </c>
      <c r="AR16" s="143">
        <f t="shared" si="12"/>
        <v>0.46666666666666667</v>
      </c>
      <c r="AS16" s="158"/>
      <c r="AT16" s="144">
        <v>0.95</v>
      </c>
      <c r="AU16" s="143">
        <f t="shared" si="13"/>
        <v>0.3833333333333333</v>
      </c>
      <c r="AV16" s="158"/>
      <c r="AW16" s="144">
        <v>0.95</v>
      </c>
      <c r="AX16" s="143">
        <f t="shared" si="14"/>
        <v>0.3833333333333333</v>
      </c>
      <c r="AY16" s="158"/>
      <c r="AZ16" s="144">
        <v>0.75</v>
      </c>
      <c r="BA16" s="143">
        <f t="shared" si="15"/>
        <v>0.18333333333333335</v>
      </c>
      <c r="BB16" s="158"/>
      <c r="BC16" s="144">
        <v>0.45</v>
      </c>
      <c r="BD16" s="143">
        <f t="shared" si="16"/>
        <v>0.11666666666666664</v>
      </c>
      <c r="BE16" s="158"/>
      <c r="BF16" s="144">
        <v>0.1</v>
      </c>
      <c r="BG16" s="143">
        <f t="shared" si="17"/>
        <v>0.46666666666666667</v>
      </c>
      <c r="BH16" s="158"/>
      <c r="BJ16" s="248"/>
      <c r="BK16" s="196" t="s">
        <v>12</v>
      </c>
      <c r="BL16" s="205">
        <f>AVERAGE(BA68:BA73)</f>
        <v>3.8888888888888869E-2</v>
      </c>
      <c r="BM16" s="248"/>
      <c r="BN16" s="248"/>
    </row>
    <row r="17" spans="1:66" ht="20" customHeight="1" x14ac:dyDescent="0.25">
      <c r="A17" s="150" t="s">
        <v>10</v>
      </c>
      <c r="B17" s="128" t="s">
        <v>13</v>
      </c>
      <c r="C17" s="122" t="s">
        <v>13</v>
      </c>
      <c r="D17" s="134">
        <f>COUNTIFS(STUDY03_DATA!C:C,A17,STUDY03_DATA!D:D,B17,STUDY03_DATA!F:F,C17)/'META DATA'!$B$2</f>
        <v>0.4</v>
      </c>
      <c r="E17" s="154"/>
      <c r="F17" s="144">
        <v>0.2</v>
      </c>
      <c r="G17" s="143">
        <f t="shared" si="0"/>
        <v>0.2</v>
      </c>
      <c r="H17" s="158"/>
      <c r="I17" s="144">
        <v>0.2</v>
      </c>
      <c r="J17" s="143">
        <f t="shared" si="1"/>
        <v>0.2</v>
      </c>
      <c r="K17" s="158"/>
      <c r="L17" s="144">
        <v>0.2</v>
      </c>
      <c r="M17" s="143">
        <f t="shared" si="2"/>
        <v>0.2</v>
      </c>
      <c r="N17" s="158"/>
      <c r="O17" s="158"/>
      <c r="P17" s="144">
        <v>0</v>
      </c>
      <c r="Q17" s="143">
        <f t="shared" si="3"/>
        <v>0.4</v>
      </c>
      <c r="R17" s="158"/>
      <c r="S17" s="144">
        <v>0.15</v>
      </c>
      <c r="T17" s="143">
        <f t="shared" si="4"/>
        <v>0.25</v>
      </c>
      <c r="U17" s="158"/>
      <c r="V17" s="144">
        <v>0.05</v>
      </c>
      <c r="W17" s="143">
        <f t="shared" si="5"/>
        <v>0.35000000000000003</v>
      </c>
      <c r="X17" s="158"/>
      <c r="Y17" s="144">
        <v>0.25</v>
      </c>
      <c r="Z17" s="143">
        <f t="shared" si="6"/>
        <v>0.15000000000000002</v>
      </c>
      <c r="AA17" s="158"/>
      <c r="AB17" s="144">
        <v>0.1</v>
      </c>
      <c r="AC17" s="143">
        <f t="shared" si="7"/>
        <v>0.30000000000000004</v>
      </c>
      <c r="AD17" s="158"/>
      <c r="AE17" s="144">
        <v>0.1</v>
      </c>
      <c r="AF17" s="143">
        <f t="shared" si="8"/>
        <v>0.30000000000000004</v>
      </c>
      <c r="AG17" s="158"/>
      <c r="AH17" s="144">
        <v>0.35</v>
      </c>
      <c r="AI17" s="143">
        <f t="shared" si="9"/>
        <v>5.0000000000000044E-2</v>
      </c>
      <c r="AJ17" s="158"/>
      <c r="AK17" s="144">
        <v>0.2</v>
      </c>
      <c r="AL17" s="143">
        <f t="shared" si="10"/>
        <v>0.2</v>
      </c>
      <c r="AM17" s="158"/>
      <c r="AN17" s="144">
        <v>0.2</v>
      </c>
      <c r="AO17" s="143">
        <f t="shared" si="11"/>
        <v>0.2</v>
      </c>
      <c r="AP17" s="158"/>
      <c r="AQ17" s="144">
        <v>0</v>
      </c>
      <c r="AR17" s="143">
        <f t="shared" si="12"/>
        <v>0.4</v>
      </c>
      <c r="AS17" s="158"/>
      <c r="AT17" s="144">
        <v>0.05</v>
      </c>
      <c r="AU17" s="143">
        <f t="shared" si="13"/>
        <v>0.35000000000000003</v>
      </c>
      <c r="AV17" s="158"/>
      <c r="AW17" s="144">
        <v>0.05</v>
      </c>
      <c r="AX17" s="143">
        <f t="shared" si="14"/>
        <v>0.35000000000000003</v>
      </c>
      <c r="AY17" s="158"/>
      <c r="AZ17" s="144">
        <v>0.15</v>
      </c>
      <c r="BA17" s="143">
        <f t="shared" si="15"/>
        <v>0.25</v>
      </c>
      <c r="BB17" s="158"/>
      <c r="BC17" s="144">
        <v>0.1</v>
      </c>
      <c r="BD17" s="143">
        <f t="shared" si="16"/>
        <v>0.30000000000000004</v>
      </c>
      <c r="BE17" s="158"/>
      <c r="BF17" s="144">
        <v>0.05</v>
      </c>
      <c r="BG17" s="143">
        <f t="shared" si="17"/>
        <v>0.35000000000000003</v>
      </c>
      <c r="BH17" s="158"/>
      <c r="BJ17" s="248"/>
      <c r="BK17" s="196" t="s">
        <v>13</v>
      </c>
      <c r="BL17" s="205">
        <f>AVERAGE(BA74:BA79)</f>
        <v>7.2222222222222215E-2</v>
      </c>
      <c r="BM17" s="248"/>
      <c r="BN17" s="248"/>
    </row>
    <row r="18" spans="1:66" ht="20" customHeight="1" x14ac:dyDescent="0.25">
      <c r="A18" s="150" t="s">
        <v>10</v>
      </c>
      <c r="B18" s="128" t="s">
        <v>13</v>
      </c>
      <c r="C18" s="122" t="s">
        <v>14</v>
      </c>
      <c r="D18" s="134">
        <f>COUNTIFS(STUDY03_DATA!C:C,A18,STUDY03_DATA!D:D,B18,STUDY03_DATA!F:F,C18)/'META DATA'!$B$2</f>
        <v>0</v>
      </c>
      <c r="E18" s="154"/>
      <c r="F18" s="144">
        <v>0</v>
      </c>
      <c r="G18" s="143">
        <f t="shared" si="0"/>
        <v>0</v>
      </c>
      <c r="H18" s="158"/>
      <c r="I18" s="144">
        <v>0</v>
      </c>
      <c r="J18" s="143">
        <f t="shared" si="1"/>
        <v>0</v>
      </c>
      <c r="K18" s="158"/>
      <c r="L18" s="144">
        <v>0</v>
      </c>
      <c r="M18" s="143">
        <f t="shared" si="2"/>
        <v>0</v>
      </c>
      <c r="N18" s="158"/>
      <c r="O18" s="158"/>
      <c r="P18" s="144">
        <v>0</v>
      </c>
      <c r="Q18" s="143">
        <f t="shared" si="3"/>
        <v>0</v>
      </c>
      <c r="R18" s="158"/>
      <c r="S18" s="144">
        <v>0</v>
      </c>
      <c r="T18" s="143">
        <f t="shared" si="4"/>
        <v>0</v>
      </c>
      <c r="U18" s="158"/>
      <c r="V18" s="144">
        <v>0.05</v>
      </c>
      <c r="W18" s="143">
        <f t="shared" si="5"/>
        <v>0.05</v>
      </c>
      <c r="X18" s="158"/>
      <c r="Y18" s="144">
        <v>0</v>
      </c>
      <c r="Z18" s="143">
        <f t="shared" si="6"/>
        <v>0</v>
      </c>
      <c r="AA18" s="158"/>
      <c r="AB18" s="144">
        <v>0</v>
      </c>
      <c r="AC18" s="143">
        <f t="shared" si="7"/>
        <v>0</v>
      </c>
      <c r="AD18" s="158"/>
      <c r="AE18" s="144">
        <v>0</v>
      </c>
      <c r="AF18" s="143">
        <f t="shared" si="8"/>
        <v>0</v>
      </c>
      <c r="AG18" s="158"/>
      <c r="AH18" s="144">
        <v>0</v>
      </c>
      <c r="AI18" s="143">
        <f t="shared" si="9"/>
        <v>0</v>
      </c>
      <c r="AJ18" s="158"/>
      <c r="AK18" s="144">
        <v>0</v>
      </c>
      <c r="AL18" s="143">
        <f t="shared" si="10"/>
        <v>0</v>
      </c>
      <c r="AM18" s="158"/>
      <c r="AN18" s="144">
        <v>0</v>
      </c>
      <c r="AO18" s="143">
        <f t="shared" si="11"/>
        <v>0</v>
      </c>
      <c r="AP18" s="158"/>
      <c r="AQ18" s="144">
        <v>0.05</v>
      </c>
      <c r="AR18" s="143">
        <f t="shared" si="12"/>
        <v>0.05</v>
      </c>
      <c r="AS18" s="158"/>
      <c r="AT18" s="144">
        <v>0</v>
      </c>
      <c r="AU18" s="143">
        <f t="shared" si="13"/>
        <v>0</v>
      </c>
      <c r="AV18" s="158"/>
      <c r="AW18" s="144">
        <v>0</v>
      </c>
      <c r="AX18" s="143">
        <f t="shared" si="14"/>
        <v>0</v>
      </c>
      <c r="AY18" s="158"/>
      <c r="AZ18" s="144">
        <v>0</v>
      </c>
      <c r="BA18" s="143">
        <f t="shared" si="15"/>
        <v>0</v>
      </c>
      <c r="BB18" s="158"/>
      <c r="BC18" s="144">
        <v>0</v>
      </c>
      <c r="BD18" s="143">
        <f t="shared" si="16"/>
        <v>0</v>
      </c>
      <c r="BE18" s="158"/>
      <c r="BF18" s="144">
        <v>0</v>
      </c>
      <c r="BG18" s="143">
        <f t="shared" si="17"/>
        <v>0</v>
      </c>
      <c r="BH18" s="158"/>
      <c r="BJ18" s="248"/>
      <c r="BK18" s="196" t="s">
        <v>14</v>
      </c>
      <c r="BL18" s="205">
        <f>AVERAGE(BA80:BA85)</f>
        <v>0.10833333333333334</v>
      </c>
      <c r="BM18" s="248"/>
      <c r="BN18" s="248"/>
    </row>
    <row r="19" spans="1:66" ht="20" customHeight="1" thickBot="1" x14ac:dyDescent="0.3">
      <c r="A19" s="150" t="s">
        <v>10</v>
      </c>
      <c r="B19" s="128" t="s">
        <v>13</v>
      </c>
      <c r="C19" s="121" t="s">
        <v>15</v>
      </c>
      <c r="D19" s="134">
        <f>COUNTIFS(STUDY03_DATA!C:C,A19,STUDY03_DATA!D:D,B19,STUDY03_DATA!F:F,C19)/'META DATA'!$B$2</f>
        <v>0</v>
      </c>
      <c r="E19" s="154"/>
      <c r="F19" s="144">
        <v>0</v>
      </c>
      <c r="G19" s="143">
        <f t="shared" si="0"/>
        <v>0</v>
      </c>
      <c r="H19" s="158"/>
      <c r="I19" s="144">
        <v>0</v>
      </c>
      <c r="J19" s="143">
        <f t="shared" si="1"/>
        <v>0</v>
      </c>
      <c r="K19" s="158"/>
      <c r="L19" s="144">
        <v>0</v>
      </c>
      <c r="M19" s="143">
        <f t="shared" si="2"/>
        <v>0</v>
      </c>
      <c r="N19" s="158"/>
      <c r="O19" s="158"/>
      <c r="P19" s="144">
        <v>0</v>
      </c>
      <c r="Q19" s="143">
        <f t="shared" si="3"/>
        <v>0</v>
      </c>
      <c r="R19" s="158"/>
      <c r="S19" s="144">
        <v>0</v>
      </c>
      <c r="T19" s="143">
        <f t="shared" si="4"/>
        <v>0</v>
      </c>
      <c r="U19" s="158"/>
      <c r="V19" s="144">
        <v>0</v>
      </c>
      <c r="W19" s="143">
        <f t="shared" si="5"/>
        <v>0</v>
      </c>
      <c r="X19" s="158"/>
      <c r="Y19" s="144">
        <v>0</v>
      </c>
      <c r="Z19" s="143">
        <f t="shared" si="6"/>
        <v>0</v>
      </c>
      <c r="AA19" s="158"/>
      <c r="AB19" s="144">
        <v>0</v>
      </c>
      <c r="AC19" s="143">
        <f t="shared" si="7"/>
        <v>0</v>
      </c>
      <c r="AD19" s="158"/>
      <c r="AE19" s="144">
        <v>0</v>
      </c>
      <c r="AF19" s="143">
        <f t="shared" si="8"/>
        <v>0</v>
      </c>
      <c r="AG19" s="158"/>
      <c r="AH19" s="144">
        <v>0</v>
      </c>
      <c r="AI19" s="143">
        <f t="shared" si="9"/>
        <v>0</v>
      </c>
      <c r="AJ19" s="158"/>
      <c r="AK19" s="144">
        <v>0</v>
      </c>
      <c r="AL19" s="143">
        <f t="shared" si="10"/>
        <v>0</v>
      </c>
      <c r="AM19" s="158"/>
      <c r="AN19" s="144">
        <v>0</v>
      </c>
      <c r="AO19" s="143">
        <f t="shared" si="11"/>
        <v>0</v>
      </c>
      <c r="AP19" s="158"/>
      <c r="AQ19" s="144">
        <v>0</v>
      </c>
      <c r="AR19" s="143">
        <f t="shared" si="12"/>
        <v>0</v>
      </c>
      <c r="AS19" s="158"/>
      <c r="AT19" s="144">
        <v>0</v>
      </c>
      <c r="AU19" s="143">
        <f t="shared" si="13"/>
        <v>0</v>
      </c>
      <c r="AV19" s="158"/>
      <c r="AW19" s="144">
        <v>0</v>
      </c>
      <c r="AX19" s="143">
        <f t="shared" si="14"/>
        <v>0</v>
      </c>
      <c r="AY19" s="158"/>
      <c r="AZ19" s="144">
        <v>0</v>
      </c>
      <c r="BA19" s="143">
        <f t="shared" si="15"/>
        <v>0</v>
      </c>
      <c r="BB19" s="158"/>
      <c r="BC19" s="144">
        <v>0</v>
      </c>
      <c r="BD19" s="143">
        <f t="shared" si="16"/>
        <v>0</v>
      </c>
      <c r="BE19" s="158"/>
      <c r="BF19" s="144">
        <v>0</v>
      </c>
      <c r="BG19" s="143">
        <f t="shared" si="17"/>
        <v>0</v>
      </c>
      <c r="BH19" s="158"/>
      <c r="BJ19" s="239"/>
      <c r="BK19" s="197" t="s">
        <v>15</v>
      </c>
      <c r="BL19" s="206">
        <f>AVERAGE(BA86:BA91)</f>
        <v>8.3333333333333329E-2</v>
      </c>
      <c r="BM19" s="239"/>
      <c r="BN19" s="239"/>
    </row>
    <row r="20" spans="1:66" ht="20" customHeight="1" x14ac:dyDescent="0.25">
      <c r="A20" s="150" t="s">
        <v>10</v>
      </c>
      <c r="B20" s="128" t="s">
        <v>13</v>
      </c>
      <c r="C20" s="121" t="s">
        <v>16</v>
      </c>
      <c r="D20" s="134">
        <f>COUNTIFS(STUDY03_DATA!C:C,A20,STUDY03_DATA!D:D,B20,STUDY03_DATA!F:F,C20)/'META DATA'!$B$2</f>
        <v>1.6666666666666666E-2</v>
      </c>
      <c r="E20" s="154"/>
      <c r="F20" s="144">
        <v>0.05</v>
      </c>
      <c r="G20" s="143">
        <f t="shared" si="0"/>
        <v>3.333333333333334E-2</v>
      </c>
      <c r="H20" s="158"/>
      <c r="I20" s="144">
        <v>0.1</v>
      </c>
      <c r="J20" s="143">
        <f t="shared" si="1"/>
        <v>8.3333333333333343E-2</v>
      </c>
      <c r="K20" s="158"/>
      <c r="L20" s="144">
        <v>0.1</v>
      </c>
      <c r="M20" s="143">
        <f t="shared" si="2"/>
        <v>8.3333333333333343E-2</v>
      </c>
      <c r="N20" s="158"/>
      <c r="O20" s="158"/>
      <c r="P20" s="144">
        <v>0</v>
      </c>
      <c r="Q20" s="143">
        <f t="shared" si="3"/>
        <v>1.6666666666666666E-2</v>
      </c>
      <c r="R20" s="158"/>
      <c r="S20" s="144">
        <v>0.05</v>
      </c>
      <c r="T20" s="143">
        <f t="shared" si="4"/>
        <v>3.333333333333334E-2</v>
      </c>
      <c r="U20" s="158"/>
      <c r="V20" s="144">
        <v>0.15</v>
      </c>
      <c r="W20" s="143">
        <f t="shared" si="5"/>
        <v>0.13333333333333333</v>
      </c>
      <c r="X20" s="158"/>
      <c r="Y20" s="144">
        <v>0.25</v>
      </c>
      <c r="Z20" s="143">
        <f t="shared" si="6"/>
        <v>0.23333333333333334</v>
      </c>
      <c r="AA20" s="158"/>
      <c r="AB20" s="144">
        <v>0.65</v>
      </c>
      <c r="AC20" s="143">
        <f t="shared" si="7"/>
        <v>0.6333333333333333</v>
      </c>
      <c r="AD20" s="158"/>
      <c r="AE20" s="144">
        <v>0</v>
      </c>
      <c r="AF20" s="143">
        <f t="shared" si="8"/>
        <v>1.6666666666666666E-2</v>
      </c>
      <c r="AG20" s="158"/>
      <c r="AH20" s="144">
        <v>0</v>
      </c>
      <c r="AI20" s="143">
        <f t="shared" si="9"/>
        <v>1.6666666666666666E-2</v>
      </c>
      <c r="AJ20" s="158"/>
      <c r="AK20" s="144">
        <v>0.25</v>
      </c>
      <c r="AL20" s="143">
        <f t="shared" si="10"/>
        <v>0.23333333333333334</v>
      </c>
      <c r="AM20" s="158"/>
      <c r="AN20" s="144">
        <v>0.5</v>
      </c>
      <c r="AO20" s="143">
        <f t="shared" si="11"/>
        <v>0.48333333333333334</v>
      </c>
      <c r="AP20" s="158"/>
      <c r="AQ20" s="144">
        <v>0.85</v>
      </c>
      <c r="AR20" s="143">
        <f t="shared" si="12"/>
        <v>0.83333333333333326</v>
      </c>
      <c r="AS20" s="158"/>
      <c r="AT20" s="144">
        <v>0</v>
      </c>
      <c r="AU20" s="143">
        <f t="shared" si="13"/>
        <v>1.6666666666666666E-2</v>
      </c>
      <c r="AV20" s="158"/>
      <c r="AW20" s="144">
        <v>0</v>
      </c>
      <c r="AX20" s="143">
        <f t="shared" si="14"/>
        <v>1.6666666666666666E-2</v>
      </c>
      <c r="AY20" s="158"/>
      <c r="AZ20" s="144">
        <v>0.05</v>
      </c>
      <c r="BA20" s="143">
        <f t="shared" si="15"/>
        <v>3.333333333333334E-2</v>
      </c>
      <c r="BB20" s="158"/>
      <c r="BC20" s="144">
        <v>0.45</v>
      </c>
      <c r="BD20" s="143">
        <f t="shared" si="16"/>
        <v>0.43333333333333335</v>
      </c>
      <c r="BE20" s="158"/>
      <c r="BF20" s="144">
        <v>0.85</v>
      </c>
      <c r="BG20" s="143">
        <f t="shared" si="17"/>
        <v>0.83333333333333326</v>
      </c>
      <c r="BH20" s="158"/>
    </row>
    <row r="21" spans="1:66" ht="20" customHeight="1" thickBot="1" x14ac:dyDescent="0.3">
      <c r="A21" s="150" t="s">
        <v>10</v>
      </c>
      <c r="B21" s="128" t="s">
        <v>14</v>
      </c>
      <c r="C21" s="121" t="s">
        <v>11</v>
      </c>
      <c r="D21" s="138">
        <f>COUNTIFS(STUDY03_DATA!C:C,A21,STUDY03_DATA!D:D,B21,STUDY03_DATA!F:F,C21)/'META DATA'!$B$2</f>
        <v>0.15</v>
      </c>
      <c r="E21" s="154"/>
      <c r="F21" s="145">
        <f t="array" ref="F21:F26">LLM_NH_14!S2:S7</f>
        <v>0.15</v>
      </c>
      <c r="G21" s="143">
        <f t="shared" si="0"/>
        <v>0</v>
      </c>
      <c r="H21" s="158"/>
      <c r="I21" s="145">
        <f t="array" ref="I21:I26">LLM_NH_18!S2:S7</f>
        <v>0.15</v>
      </c>
      <c r="J21" s="143">
        <f t="shared" si="1"/>
        <v>0</v>
      </c>
      <c r="K21" s="158"/>
      <c r="L21" s="145">
        <f t="array" ref="L21:L26">LLM_NH_19!S2:S7</f>
        <v>0.05</v>
      </c>
      <c r="M21" s="143">
        <f t="shared" si="2"/>
        <v>9.9999999999999992E-2</v>
      </c>
      <c r="N21" s="158"/>
      <c r="O21" s="158"/>
      <c r="P21" s="145" cm="1">
        <f t="array" ref="P21:P26">LLM_NH_20!S2:S7</f>
        <v>0</v>
      </c>
      <c r="Q21" s="143">
        <f t="shared" si="3"/>
        <v>0.15</v>
      </c>
      <c r="R21" s="158"/>
      <c r="S21" s="145" cm="1">
        <f t="array" ref="S21:S26">LLM_NH_21!S2:S7</f>
        <v>0.1</v>
      </c>
      <c r="T21" s="143">
        <f t="shared" si="4"/>
        <v>4.9999999999999989E-2</v>
      </c>
      <c r="U21" s="158"/>
      <c r="V21" s="145" cm="1">
        <f t="array" ref="V21:V26">LLM_NH_22!S2:S7</f>
        <v>0.15</v>
      </c>
      <c r="W21" s="143">
        <f t="shared" si="5"/>
        <v>0</v>
      </c>
      <c r="X21" s="158"/>
      <c r="Y21" s="145" cm="1">
        <f t="array" ref="Y21:Y26">LLM_NH_23!S2:S7</f>
        <v>0.2</v>
      </c>
      <c r="Z21" s="143">
        <f t="shared" si="6"/>
        <v>5.0000000000000017E-2</v>
      </c>
      <c r="AA21" s="158"/>
      <c r="AB21" s="145" cm="1">
        <f t="array" ref="AB21:AB26">LLM_NH_24!S2:S7</f>
        <v>0</v>
      </c>
      <c r="AC21" s="143">
        <f t="shared" si="7"/>
        <v>0.15</v>
      </c>
      <c r="AD21" s="158"/>
      <c r="AE21" s="145" cm="1">
        <f t="array" ref="AE21:AE26">LLM_NH_25!S2:S7</f>
        <v>0</v>
      </c>
      <c r="AF21" s="143">
        <f t="shared" si="8"/>
        <v>0.15</v>
      </c>
      <c r="AG21" s="158"/>
      <c r="AH21" s="145" cm="1">
        <f t="array" ref="AH21:AH26">LLM_NH_26!S2:S7</f>
        <v>0</v>
      </c>
      <c r="AI21" s="143">
        <f t="shared" si="9"/>
        <v>0.15</v>
      </c>
      <c r="AJ21" s="158"/>
      <c r="AK21" s="145" cm="1">
        <f t="array" ref="AK21:AK26">LLM_NH_27!S2:S7</f>
        <v>0.05</v>
      </c>
      <c r="AL21" s="143">
        <f>ABS($D21-AK21)</f>
        <v>9.9999999999999992E-2</v>
      </c>
      <c r="AM21" s="158"/>
      <c r="AN21" s="145" cm="1">
        <f t="array" ref="AN21:AN26">LLM_NH_28!S2:S7</f>
        <v>0.15</v>
      </c>
      <c r="AO21" s="143">
        <f t="shared" si="11"/>
        <v>0</v>
      </c>
      <c r="AP21" s="158"/>
      <c r="AQ21" s="145" cm="1">
        <f t="array" ref="AQ21:AQ26">LLM_NH_29!S2:S7</f>
        <v>0.25</v>
      </c>
      <c r="AR21" s="143">
        <f t="shared" si="12"/>
        <v>0.1</v>
      </c>
      <c r="AS21" s="158"/>
      <c r="AT21" s="145" cm="1">
        <f t="array" ref="AT21:AT26">LLM_NH_30!S2:S7</f>
        <v>0</v>
      </c>
      <c r="AU21" s="143">
        <f t="shared" si="13"/>
        <v>0.15</v>
      </c>
      <c r="AV21" s="158"/>
      <c r="AW21" s="145" cm="1">
        <f t="array" ref="AW21:AW26">LLM_NH_31!S2:S7</f>
        <v>0.05</v>
      </c>
      <c r="AX21" s="143">
        <f t="shared" si="14"/>
        <v>9.9999999999999992E-2</v>
      </c>
      <c r="AY21" s="158"/>
      <c r="AZ21" s="145" cm="1">
        <f t="array" ref="AZ21:AZ26">LLM_NH_32!S2:S7</f>
        <v>0.1</v>
      </c>
      <c r="BA21" s="143">
        <f t="shared" si="15"/>
        <v>4.9999999999999989E-2</v>
      </c>
      <c r="BB21" s="158"/>
      <c r="BC21" s="145" cm="1">
        <f t="array" ref="BC21:BC26">LLM_NH_33!S2:S7</f>
        <v>0.2</v>
      </c>
      <c r="BD21" s="143">
        <f t="shared" si="16"/>
        <v>5.0000000000000017E-2</v>
      </c>
      <c r="BE21" s="158"/>
      <c r="BF21" s="145" cm="1">
        <f t="array" ref="BF21:BF26">LLM_NH_34!S2:S7</f>
        <v>0.05</v>
      </c>
      <c r="BG21" s="143">
        <f t="shared" si="17"/>
        <v>9.9999999999999992E-2</v>
      </c>
      <c r="BH21" s="158"/>
    </row>
    <row r="22" spans="1:66" ht="20" customHeight="1" thickBot="1" x14ac:dyDescent="0.3">
      <c r="A22" s="150" t="s">
        <v>10</v>
      </c>
      <c r="B22" s="128" t="s">
        <v>14</v>
      </c>
      <c r="C22" s="122" t="s">
        <v>12</v>
      </c>
      <c r="D22" s="138">
        <f>COUNTIFS(STUDY03_DATA!C:C,A22,STUDY03_DATA!D:D,B22,STUDY03_DATA!F:F,C22)/'META DATA'!$B$2</f>
        <v>0.1</v>
      </c>
      <c r="E22" s="154"/>
      <c r="F22" s="145">
        <v>0.05</v>
      </c>
      <c r="G22" s="143">
        <f t="shared" si="0"/>
        <v>0.05</v>
      </c>
      <c r="H22" s="158"/>
      <c r="I22" s="145">
        <v>0</v>
      </c>
      <c r="J22" s="143">
        <f t="shared" si="1"/>
        <v>0.1</v>
      </c>
      <c r="K22" s="158"/>
      <c r="L22" s="145">
        <v>0.15</v>
      </c>
      <c r="M22" s="143">
        <f t="shared" si="2"/>
        <v>4.9999999999999989E-2</v>
      </c>
      <c r="N22" s="158"/>
      <c r="O22" s="158"/>
      <c r="P22" s="145">
        <v>0</v>
      </c>
      <c r="Q22" s="143">
        <f t="shared" si="3"/>
        <v>0.1</v>
      </c>
      <c r="R22" s="158"/>
      <c r="S22" s="145">
        <v>0.05</v>
      </c>
      <c r="T22" s="143">
        <f t="shared" si="4"/>
        <v>0.05</v>
      </c>
      <c r="U22" s="158"/>
      <c r="V22" s="145">
        <v>0.05</v>
      </c>
      <c r="W22" s="143">
        <f t="shared" si="5"/>
        <v>0.05</v>
      </c>
      <c r="X22" s="158"/>
      <c r="Y22" s="145">
        <v>0.05</v>
      </c>
      <c r="Z22" s="143">
        <f t="shared" si="6"/>
        <v>0.05</v>
      </c>
      <c r="AA22" s="158"/>
      <c r="AB22" s="145">
        <v>0</v>
      </c>
      <c r="AC22" s="143">
        <f t="shared" si="7"/>
        <v>0.1</v>
      </c>
      <c r="AD22" s="158"/>
      <c r="AE22" s="145">
        <v>0</v>
      </c>
      <c r="AF22" s="143">
        <f t="shared" si="8"/>
        <v>0.1</v>
      </c>
      <c r="AG22" s="158"/>
      <c r="AH22" s="145">
        <v>0</v>
      </c>
      <c r="AI22" s="143">
        <f t="shared" si="9"/>
        <v>0.1</v>
      </c>
      <c r="AJ22" s="158"/>
      <c r="AK22" s="145">
        <v>0.05</v>
      </c>
      <c r="AL22" s="143">
        <f>ABS($D22-AK22)</f>
        <v>0.05</v>
      </c>
      <c r="AM22" s="158"/>
      <c r="AN22" s="145">
        <v>0.05</v>
      </c>
      <c r="AO22" s="143">
        <f t="shared" si="11"/>
        <v>0.05</v>
      </c>
      <c r="AP22" s="158"/>
      <c r="AQ22" s="145">
        <v>0.05</v>
      </c>
      <c r="AR22" s="143">
        <f t="shared" si="12"/>
        <v>0.05</v>
      </c>
      <c r="AS22" s="158"/>
      <c r="AT22" s="145">
        <v>0.05</v>
      </c>
      <c r="AU22" s="143">
        <f t="shared" si="13"/>
        <v>0.05</v>
      </c>
      <c r="AV22" s="158"/>
      <c r="AW22" s="145">
        <v>0</v>
      </c>
      <c r="AX22" s="143">
        <f t="shared" si="14"/>
        <v>0.1</v>
      </c>
      <c r="AY22" s="158"/>
      <c r="AZ22" s="145">
        <v>0.1</v>
      </c>
      <c r="BA22" s="143">
        <f t="shared" si="15"/>
        <v>0</v>
      </c>
      <c r="BB22" s="158"/>
      <c r="BC22" s="145">
        <v>0.1</v>
      </c>
      <c r="BD22" s="143">
        <f t="shared" si="16"/>
        <v>0</v>
      </c>
      <c r="BE22" s="158"/>
      <c r="BF22" s="145">
        <v>0.1</v>
      </c>
      <c r="BG22" s="143">
        <f t="shared" si="17"/>
        <v>0</v>
      </c>
      <c r="BH22" s="158"/>
      <c r="BJ22" s="243" t="s">
        <v>208</v>
      </c>
      <c r="BK22" s="244"/>
      <c r="BL22" s="244"/>
      <c r="BM22" s="244"/>
      <c r="BN22" s="232"/>
    </row>
    <row r="23" spans="1:66" ht="20" customHeight="1" thickBot="1" x14ac:dyDescent="0.3">
      <c r="A23" s="150" t="s">
        <v>10</v>
      </c>
      <c r="B23" s="128" t="s">
        <v>14</v>
      </c>
      <c r="C23" s="122" t="s">
        <v>13</v>
      </c>
      <c r="D23" s="138">
        <f>COUNTIFS(STUDY03_DATA!C:C,A23,STUDY03_DATA!D:D,B23,STUDY03_DATA!F:F,C23)/'META DATA'!$B$2</f>
        <v>3.3333333333333333E-2</v>
      </c>
      <c r="E23" s="154"/>
      <c r="F23" s="145">
        <v>0</v>
      </c>
      <c r="G23" s="143">
        <f t="shared" si="0"/>
        <v>3.3333333333333333E-2</v>
      </c>
      <c r="H23" s="158"/>
      <c r="I23" s="145">
        <v>0</v>
      </c>
      <c r="J23" s="143">
        <f t="shared" si="1"/>
        <v>3.3333333333333333E-2</v>
      </c>
      <c r="K23" s="158"/>
      <c r="L23" s="145">
        <v>0</v>
      </c>
      <c r="M23" s="143">
        <f t="shared" si="2"/>
        <v>3.3333333333333333E-2</v>
      </c>
      <c r="N23" s="158"/>
      <c r="O23" s="158"/>
      <c r="P23" s="145">
        <v>0</v>
      </c>
      <c r="Q23" s="143">
        <f t="shared" si="3"/>
        <v>3.3333333333333333E-2</v>
      </c>
      <c r="R23" s="158"/>
      <c r="S23" s="145">
        <v>0</v>
      </c>
      <c r="T23" s="143">
        <f t="shared" si="4"/>
        <v>3.3333333333333333E-2</v>
      </c>
      <c r="U23" s="158"/>
      <c r="V23" s="145">
        <v>0</v>
      </c>
      <c r="W23" s="143">
        <f t="shared" si="5"/>
        <v>3.3333333333333333E-2</v>
      </c>
      <c r="X23" s="158"/>
      <c r="Y23" s="145">
        <v>0.05</v>
      </c>
      <c r="Z23" s="143">
        <f t="shared" si="6"/>
        <v>1.666666666666667E-2</v>
      </c>
      <c r="AA23" s="158"/>
      <c r="AB23" s="145">
        <v>0</v>
      </c>
      <c r="AC23" s="143">
        <f t="shared" si="7"/>
        <v>3.3333333333333333E-2</v>
      </c>
      <c r="AD23" s="158"/>
      <c r="AE23" s="145">
        <v>0</v>
      </c>
      <c r="AF23" s="143">
        <f t="shared" si="8"/>
        <v>3.3333333333333333E-2</v>
      </c>
      <c r="AG23" s="158"/>
      <c r="AH23" s="145">
        <v>0</v>
      </c>
      <c r="AI23" s="143">
        <f t="shared" si="9"/>
        <v>3.3333333333333333E-2</v>
      </c>
      <c r="AJ23" s="158"/>
      <c r="AK23" s="145">
        <v>0</v>
      </c>
      <c r="AL23" s="143">
        <f t="shared" si="10"/>
        <v>3.3333333333333333E-2</v>
      </c>
      <c r="AM23" s="158"/>
      <c r="AN23" s="145">
        <v>0</v>
      </c>
      <c r="AO23" s="143">
        <f t="shared" si="11"/>
        <v>3.3333333333333333E-2</v>
      </c>
      <c r="AP23" s="158"/>
      <c r="AQ23" s="145">
        <v>0</v>
      </c>
      <c r="AR23" s="143">
        <f t="shared" si="12"/>
        <v>3.3333333333333333E-2</v>
      </c>
      <c r="AS23" s="158"/>
      <c r="AT23" s="145">
        <v>0</v>
      </c>
      <c r="AU23" s="143">
        <f t="shared" si="13"/>
        <v>3.3333333333333333E-2</v>
      </c>
      <c r="AV23" s="158"/>
      <c r="AW23" s="145">
        <v>0</v>
      </c>
      <c r="AX23" s="143">
        <f t="shared" si="14"/>
        <v>3.3333333333333333E-2</v>
      </c>
      <c r="AY23" s="158"/>
      <c r="AZ23" s="145">
        <v>0</v>
      </c>
      <c r="BA23" s="143">
        <f t="shared" si="15"/>
        <v>3.3333333333333333E-2</v>
      </c>
      <c r="BB23" s="158"/>
      <c r="BC23" s="145">
        <v>0</v>
      </c>
      <c r="BD23" s="143">
        <f t="shared" si="16"/>
        <v>3.3333333333333333E-2</v>
      </c>
      <c r="BE23" s="158"/>
      <c r="BF23" s="145">
        <v>0</v>
      </c>
      <c r="BG23" s="143">
        <f t="shared" si="17"/>
        <v>3.3333333333333333E-2</v>
      </c>
      <c r="BH23" s="158"/>
      <c r="BJ23" s="180" t="s">
        <v>45</v>
      </c>
      <c r="BK23" s="181" t="s">
        <v>46</v>
      </c>
      <c r="BL23" s="203" t="s">
        <v>57</v>
      </c>
      <c r="BM23" s="181" t="s">
        <v>58</v>
      </c>
      <c r="BN23" s="222" t="s">
        <v>59</v>
      </c>
    </row>
    <row r="24" spans="1:66" ht="20" customHeight="1" thickBot="1" x14ac:dyDescent="0.3">
      <c r="A24" s="150" t="s">
        <v>10</v>
      </c>
      <c r="B24" s="128" t="s">
        <v>14</v>
      </c>
      <c r="C24" s="122" t="s">
        <v>14</v>
      </c>
      <c r="D24" s="138">
        <f>COUNTIFS(STUDY03_DATA!C:C,A24,STUDY03_DATA!D:D,B24,STUDY03_DATA!F:F,C24)/'META DATA'!$B$2</f>
        <v>0.51666666666666672</v>
      </c>
      <c r="E24" s="154"/>
      <c r="F24" s="145">
        <v>0.45</v>
      </c>
      <c r="G24" s="143">
        <f t="shared" si="0"/>
        <v>6.6666666666666707E-2</v>
      </c>
      <c r="H24" s="158"/>
      <c r="I24" s="145">
        <v>0.4</v>
      </c>
      <c r="J24" s="143">
        <f t="shared" si="1"/>
        <v>0.1166666666666667</v>
      </c>
      <c r="K24" s="158"/>
      <c r="L24" s="145">
        <v>0.45</v>
      </c>
      <c r="M24" s="143">
        <f t="shared" si="2"/>
        <v>6.6666666666666707E-2</v>
      </c>
      <c r="N24" s="158"/>
      <c r="O24" s="158"/>
      <c r="P24" s="145">
        <v>0.75</v>
      </c>
      <c r="Q24" s="143">
        <f t="shared" si="3"/>
        <v>0.23333333333333328</v>
      </c>
      <c r="R24" s="158"/>
      <c r="S24" s="145">
        <v>0.45</v>
      </c>
      <c r="T24" s="143">
        <f t="shared" si="4"/>
        <v>6.6666666666666707E-2</v>
      </c>
      <c r="U24" s="158"/>
      <c r="V24" s="145">
        <v>0.6</v>
      </c>
      <c r="W24" s="143">
        <f t="shared" si="5"/>
        <v>8.3333333333333259E-2</v>
      </c>
      <c r="X24" s="158"/>
      <c r="Y24" s="145">
        <v>0.05</v>
      </c>
      <c r="Z24" s="143">
        <f t="shared" si="6"/>
        <v>0.46666666666666673</v>
      </c>
      <c r="AA24" s="158"/>
      <c r="AB24" s="145">
        <v>0.1</v>
      </c>
      <c r="AC24" s="143">
        <f t="shared" si="7"/>
        <v>0.41666666666666674</v>
      </c>
      <c r="AD24" s="158"/>
      <c r="AE24" s="145">
        <v>0.95</v>
      </c>
      <c r="AF24" s="143">
        <f t="shared" si="8"/>
        <v>0.43333333333333324</v>
      </c>
      <c r="AG24" s="158"/>
      <c r="AH24" s="145">
        <v>0.75</v>
      </c>
      <c r="AI24" s="143">
        <f t="shared" si="9"/>
        <v>0.23333333333333328</v>
      </c>
      <c r="AJ24" s="158"/>
      <c r="AK24" s="145">
        <v>0.5</v>
      </c>
      <c r="AL24" s="143">
        <f t="shared" si="10"/>
        <v>1.6666666666666718E-2</v>
      </c>
      <c r="AM24" s="158"/>
      <c r="AN24" s="145">
        <v>0.2</v>
      </c>
      <c r="AO24" s="143">
        <f t="shared" si="11"/>
        <v>0.31666666666666671</v>
      </c>
      <c r="AP24" s="158"/>
      <c r="AQ24" s="145">
        <v>0.15</v>
      </c>
      <c r="AR24" s="143">
        <f t="shared" si="12"/>
        <v>0.3666666666666667</v>
      </c>
      <c r="AS24" s="158"/>
      <c r="AT24" s="145">
        <v>0.85</v>
      </c>
      <c r="AU24" s="143">
        <f t="shared" si="13"/>
        <v>0.33333333333333326</v>
      </c>
      <c r="AV24" s="158"/>
      <c r="AW24" s="145">
        <v>0.8</v>
      </c>
      <c r="AX24" s="143">
        <f t="shared" si="14"/>
        <v>0.28333333333333333</v>
      </c>
      <c r="AY24" s="158"/>
      <c r="AZ24" s="145">
        <v>0.55000000000000004</v>
      </c>
      <c r="BA24" s="143">
        <f t="shared" si="15"/>
        <v>3.3333333333333326E-2</v>
      </c>
      <c r="BB24" s="158"/>
      <c r="BC24" s="145">
        <v>0.3</v>
      </c>
      <c r="BD24" s="143">
        <f t="shared" si="16"/>
        <v>0.21666666666666673</v>
      </c>
      <c r="BE24" s="158"/>
      <c r="BF24" s="145">
        <v>0</v>
      </c>
      <c r="BG24" s="143">
        <f t="shared" si="17"/>
        <v>0.51666666666666672</v>
      </c>
      <c r="BH24" s="158"/>
      <c r="BJ24" s="251" t="s">
        <v>10</v>
      </c>
      <c r="BK24" s="213" t="s">
        <v>11</v>
      </c>
      <c r="BL24" s="210">
        <f>1-BL5</f>
        <v>0.92333333333333334</v>
      </c>
      <c r="BM24" s="259">
        <f>AVERAGE(BL24:BL28)</f>
        <v>0.90299999999999991</v>
      </c>
      <c r="BN24" s="258">
        <f>AVERAGE(BM24,BM29,BM34)</f>
        <v>0.9035925925925925</v>
      </c>
    </row>
    <row r="25" spans="1:66" ht="20" customHeight="1" x14ac:dyDescent="0.25">
      <c r="A25" s="150" t="s">
        <v>10</v>
      </c>
      <c r="B25" s="128" t="s">
        <v>14</v>
      </c>
      <c r="C25" s="121" t="s">
        <v>15</v>
      </c>
      <c r="D25" s="138">
        <f>COUNTIFS(STUDY03_DATA!C:C,A25,STUDY03_DATA!D:D,B25,STUDY03_DATA!F:F,C25)/'META DATA'!$B$2</f>
        <v>0.11666666666666667</v>
      </c>
      <c r="E25" s="154"/>
      <c r="F25" s="145">
        <v>0.3</v>
      </c>
      <c r="G25" s="143">
        <f t="shared" si="0"/>
        <v>0.18333333333333332</v>
      </c>
      <c r="H25" s="158"/>
      <c r="I25" s="145">
        <v>0.4</v>
      </c>
      <c r="J25" s="143">
        <f t="shared" si="1"/>
        <v>0.28333333333333333</v>
      </c>
      <c r="K25" s="158"/>
      <c r="L25" s="145">
        <v>0.35</v>
      </c>
      <c r="M25" s="143">
        <f t="shared" si="2"/>
        <v>0.23333333333333331</v>
      </c>
      <c r="N25" s="158"/>
      <c r="O25" s="158"/>
      <c r="P25" s="145">
        <v>0.25</v>
      </c>
      <c r="Q25" s="143">
        <f t="shared" si="3"/>
        <v>0.13333333333333333</v>
      </c>
      <c r="R25" s="158"/>
      <c r="S25" s="145">
        <v>0.4</v>
      </c>
      <c r="T25" s="143">
        <f t="shared" si="4"/>
        <v>0.28333333333333333</v>
      </c>
      <c r="U25" s="158"/>
      <c r="V25" s="145">
        <v>0.15</v>
      </c>
      <c r="W25" s="143">
        <f t="shared" si="5"/>
        <v>3.3333333333333326E-2</v>
      </c>
      <c r="X25" s="158"/>
      <c r="Y25" s="145">
        <v>0.35</v>
      </c>
      <c r="Z25" s="143">
        <f t="shared" si="6"/>
        <v>0.23333333333333331</v>
      </c>
      <c r="AA25" s="158"/>
      <c r="AB25" s="145">
        <v>0.15</v>
      </c>
      <c r="AC25" s="143">
        <f t="shared" si="7"/>
        <v>3.3333333333333326E-2</v>
      </c>
      <c r="AD25" s="158"/>
      <c r="AE25" s="145">
        <v>0.05</v>
      </c>
      <c r="AF25" s="143">
        <f t="shared" si="8"/>
        <v>6.6666666666666666E-2</v>
      </c>
      <c r="AG25" s="158"/>
      <c r="AH25" s="145">
        <v>0.2</v>
      </c>
      <c r="AI25" s="143">
        <f t="shared" si="9"/>
        <v>8.3333333333333343E-2</v>
      </c>
      <c r="AJ25" s="158"/>
      <c r="AK25" s="145">
        <v>0.35</v>
      </c>
      <c r="AL25" s="143">
        <f t="shared" si="10"/>
        <v>0.23333333333333331</v>
      </c>
      <c r="AM25" s="158"/>
      <c r="AN25" s="145">
        <v>0.35</v>
      </c>
      <c r="AO25" s="143">
        <f t="shared" si="11"/>
        <v>0.23333333333333331</v>
      </c>
      <c r="AP25" s="158"/>
      <c r="AQ25" s="145">
        <v>0.1</v>
      </c>
      <c r="AR25" s="143">
        <f t="shared" si="12"/>
        <v>1.6666666666666663E-2</v>
      </c>
      <c r="AS25" s="158"/>
      <c r="AT25" s="145">
        <v>0.1</v>
      </c>
      <c r="AU25" s="143">
        <f t="shared" si="13"/>
        <v>1.6666666666666663E-2</v>
      </c>
      <c r="AV25" s="158"/>
      <c r="AW25" s="145">
        <v>0.15</v>
      </c>
      <c r="AX25" s="143">
        <f t="shared" si="14"/>
        <v>3.3333333333333326E-2</v>
      </c>
      <c r="AY25" s="158"/>
      <c r="AZ25" s="145">
        <v>0.15</v>
      </c>
      <c r="BA25" s="143">
        <f t="shared" si="15"/>
        <v>3.3333333333333326E-2</v>
      </c>
      <c r="BB25" s="158"/>
      <c r="BC25" s="145">
        <v>0.1</v>
      </c>
      <c r="BD25" s="143">
        <f t="shared" si="16"/>
        <v>1.6666666666666663E-2</v>
      </c>
      <c r="BE25" s="158"/>
      <c r="BF25" s="145">
        <v>0.05</v>
      </c>
      <c r="BG25" s="143">
        <f t="shared" si="17"/>
        <v>6.6666666666666666E-2</v>
      </c>
      <c r="BH25" s="158"/>
      <c r="BJ25" s="248"/>
      <c r="BK25" s="214" t="s">
        <v>12</v>
      </c>
      <c r="BL25" s="211">
        <f t="shared" ref="BL25:BL38" si="18">1-BL6</f>
        <v>0.81111111111111101</v>
      </c>
      <c r="BM25" s="248"/>
      <c r="BN25" s="234"/>
    </row>
    <row r="26" spans="1:66" ht="20" customHeight="1" x14ac:dyDescent="0.25">
      <c r="A26" s="150" t="s">
        <v>10</v>
      </c>
      <c r="B26" s="128" t="s">
        <v>14</v>
      </c>
      <c r="C26" s="121" t="s">
        <v>16</v>
      </c>
      <c r="D26" s="138">
        <f>COUNTIFS(STUDY03_DATA!C:C,A26,STUDY03_DATA!D:D,B26,STUDY03_DATA!F:F,C26)/'META DATA'!$B$2</f>
        <v>8.3333333333333329E-2</v>
      </c>
      <c r="E26" s="154"/>
      <c r="F26" s="145">
        <v>0.05</v>
      </c>
      <c r="G26" s="143">
        <f t="shared" si="0"/>
        <v>3.3333333333333326E-2</v>
      </c>
      <c r="H26" s="158"/>
      <c r="I26" s="145">
        <v>0.05</v>
      </c>
      <c r="J26" s="143">
        <f t="shared" si="1"/>
        <v>3.3333333333333326E-2</v>
      </c>
      <c r="K26" s="158"/>
      <c r="L26" s="145">
        <v>0</v>
      </c>
      <c r="M26" s="143">
        <f t="shared" si="2"/>
        <v>8.3333333333333329E-2</v>
      </c>
      <c r="N26" s="158"/>
      <c r="O26" s="158"/>
      <c r="P26" s="145">
        <v>0</v>
      </c>
      <c r="Q26" s="143">
        <f t="shared" si="3"/>
        <v>8.3333333333333329E-2</v>
      </c>
      <c r="R26" s="158"/>
      <c r="S26" s="145">
        <v>0</v>
      </c>
      <c r="T26" s="143">
        <f t="shared" si="4"/>
        <v>8.3333333333333329E-2</v>
      </c>
      <c r="U26" s="158"/>
      <c r="V26" s="145">
        <v>0.05</v>
      </c>
      <c r="W26" s="143">
        <f t="shared" si="5"/>
        <v>3.3333333333333326E-2</v>
      </c>
      <c r="X26" s="158"/>
      <c r="Y26" s="145">
        <v>0.3</v>
      </c>
      <c r="Z26" s="143">
        <f t="shared" si="6"/>
        <v>0.21666666666666667</v>
      </c>
      <c r="AA26" s="158"/>
      <c r="AB26" s="145">
        <v>0.7</v>
      </c>
      <c r="AC26" s="143">
        <f t="shared" si="7"/>
        <v>0.61666666666666659</v>
      </c>
      <c r="AD26" s="158"/>
      <c r="AE26" s="145">
        <v>0</v>
      </c>
      <c r="AF26" s="143">
        <f t="shared" si="8"/>
        <v>8.3333333333333329E-2</v>
      </c>
      <c r="AG26" s="158"/>
      <c r="AH26" s="145">
        <v>0</v>
      </c>
      <c r="AI26" s="143">
        <f t="shared" si="9"/>
        <v>8.3333333333333329E-2</v>
      </c>
      <c r="AJ26" s="158"/>
      <c r="AK26" s="145">
        <v>0.05</v>
      </c>
      <c r="AL26" s="143">
        <f t="shared" si="10"/>
        <v>3.3333333333333326E-2</v>
      </c>
      <c r="AM26" s="158"/>
      <c r="AN26" s="145">
        <v>0.15</v>
      </c>
      <c r="AO26" s="143">
        <f t="shared" si="11"/>
        <v>6.6666666666666666E-2</v>
      </c>
      <c r="AP26" s="158"/>
      <c r="AQ26" s="145">
        <v>0.4</v>
      </c>
      <c r="AR26" s="143">
        <f t="shared" si="12"/>
        <v>0.31666666666666671</v>
      </c>
      <c r="AS26" s="158"/>
      <c r="AT26" s="145">
        <v>0</v>
      </c>
      <c r="AU26" s="143">
        <f t="shared" si="13"/>
        <v>8.3333333333333329E-2</v>
      </c>
      <c r="AV26" s="158"/>
      <c r="AW26" s="145">
        <v>0</v>
      </c>
      <c r="AX26" s="143">
        <f t="shared" si="14"/>
        <v>8.3333333333333329E-2</v>
      </c>
      <c r="AY26" s="158"/>
      <c r="AZ26" s="145">
        <v>0.1</v>
      </c>
      <c r="BA26" s="143">
        <f t="shared" si="15"/>
        <v>1.6666666666666677E-2</v>
      </c>
      <c r="BB26" s="158"/>
      <c r="BC26" s="145">
        <v>0.3</v>
      </c>
      <c r="BD26" s="143">
        <f t="shared" si="16"/>
        <v>0.21666666666666667</v>
      </c>
      <c r="BE26" s="158"/>
      <c r="BF26" s="145">
        <v>0.8</v>
      </c>
      <c r="BG26" s="143">
        <f t="shared" si="17"/>
        <v>0.71666666666666667</v>
      </c>
      <c r="BH26" s="158"/>
      <c r="BJ26" s="248"/>
      <c r="BK26" s="214" t="s">
        <v>13</v>
      </c>
      <c r="BL26" s="211">
        <f t="shared" si="18"/>
        <v>0.89166666666666661</v>
      </c>
      <c r="BM26" s="248"/>
      <c r="BN26" s="234"/>
    </row>
    <row r="27" spans="1:66" ht="20" customHeight="1" x14ac:dyDescent="0.25">
      <c r="A27" s="150" t="s">
        <v>10</v>
      </c>
      <c r="B27" s="127" t="s">
        <v>15</v>
      </c>
      <c r="C27" s="121" t="s">
        <v>11</v>
      </c>
      <c r="D27" s="134">
        <f>COUNTIFS(STUDY03_DATA!C:C,A27,STUDY03_DATA!D:D,B27,STUDY03_DATA!F:F,C27)/'META DATA'!$B$2</f>
        <v>0.05</v>
      </c>
      <c r="E27" s="154"/>
      <c r="F27" s="144">
        <f t="array" ref="F27:F32">LLM_C_14!S2:S7</f>
        <v>0.2</v>
      </c>
      <c r="G27" s="143">
        <f t="shared" si="0"/>
        <v>0.15000000000000002</v>
      </c>
      <c r="H27" s="158"/>
      <c r="I27" s="144">
        <f t="array" ref="I27:I32">LLM_C_18!S2:S7</f>
        <v>0.1</v>
      </c>
      <c r="J27" s="143">
        <f t="shared" si="1"/>
        <v>0.05</v>
      </c>
      <c r="K27" s="158"/>
      <c r="L27" s="144">
        <f t="array" ref="L27:L32">LLM_C_19!S2:S7</f>
        <v>0</v>
      </c>
      <c r="M27" s="143">
        <f t="shared" si="2"/>
        <v>0.05</v>
      </c>
      <c r="N27" s="158"/>
      <c r="O27" s="158"/>
      <c r="P27" s="144" cm="1">
        <f t="array" ref="P27:P32">LLM_C_20!S2:S7</f>
        <v>0</v>
      </c>
      <c r="Q27" s="143">
        <f t="shared" si="3"/>
        <v>0.05</v>
      </c>
      <c r="R27" s="158"/>
      <c r="S27" s="144" cm="1">
        <f t="array" ref="S27:S32">LLM_C_21!S2:S7</f>
        <v>0</v>
      </c>
      <c r="T27" s="143">
        <f t="shared" si="4"/>
        <v>0.05</v>
      </c>
      <c r="U27" s="158"/>
      <c r="V27" s="144" cm="1">
        <f t="array" ref="V27:V32">LLM_C_22!S2:S7</f>
        <v>0.2</v>
      </c>
      <c r="W27" s="143">
        <f t="shared" si="5"/>
        <v>0.15000000000000002</v>
      </c>
      <c r="X27" s="158"/>
      <c r="Y27" s="144" cm="1">
        <f t="array" ref="Y27:Y32">LLM_C_23!S2:S7</f>
        <v>0.15</v>
      </c>
      <c r="Z27" s="143">
        <f t="shared" si="6"/>
        <v>9.9999999999999992E-2</v>
      </c>
      <c r="AA27" s="158"/>
      <c r="AB27" s="144" cm="1">
        <f t="array" ref="AB27:AB32">LLM_C_24!S2:S7</f>
        <v>0</v>
      </c>
      <c r="AC27" s="143">
        <f t="shared" si="7"/>
        <v>0.05</v>
      </c>
      <c r="AD27" s="158"/>
      <c r="AE27" s="144" cm="1">
        <f t="array" ref="AE27:AE32">LLM_C_25!S2:S7</f>
        <v>0</v>
      </c>
      <c r="AF27" s="143">
        <f t="shared" si="8"/>
        <v>0.05</v>
      </c>
      <c r="AG27" s="158"/>
      <c r="AH27" s="144" cm="1">
        <f t="array" ref="AH27:AH32">LLM_C_26!S2:S7</f>
        <v>0.2</v>
      </c>
      <c r="AI27" s="143">
        <f t="shared" si="9"/>
        <v>0.15000000000000002</v>
      </c>
      <c r="AJ27" s="158"/>
      <c r="AK27" s="144" cm="1">
        <f t="array" ref="AK27:AK32">LLM_C_27!S2:S7</f>
        <v>0.05</v>
      </c>
      <c r="AL27" s="143">
        <f t="shared" si="10"/>
        <v>0</v>
      </c>
      <c r="AM27" s="158"/>
      <c r="AN27" s="144" cm="1">
        <f t="array" ref="AN27:AN32">LLM_C_28!S2:S7</f>
        <v>0</v>
      </c>
      <c r="AO27" s="143">
        <f t="shared" si="11"/>
        <v>0.05</v>
      </c>
      <c r="AP27" s="158"/>
      <c r="AQ27" s="144" cm="1">
        <f t="array" ref="AQ27:AQ32">LLM_C_29!S2:S7</f>
        <v>0.1</v>
      </c>
      <c r="AR27" s="143">
        <f t="shared" si="12"/>
        <v>0.05</v>
      </c>
      <c r="AS27" s="158"/>
      <c r="AT27" s="144" cm="1">
        <f t="array" ref="AT27:AT32">LLM_C_30!S2:S7</f>
        <v>0</v>
      </c>
      <c r="AU27" s="143">
        <f t="shared" si="13"/>
        <v>0.05</v>
      </c>
      <c r="AV27" s="158"/>
      <c r="AW27" s="144" cm="1">
        <f t="array" ref="AW27:AW32">LLM_C_31!S2:S7</f>
        <v>0.1</v>
      </c>
      <c r="AX27" s="143">
        <f t="shared" si="14"/>
        <v>0.05</v>
      </c>
      <c r="AY27" s="158"/>
      <c r="AZ27" s="144" cm="1">
        <f t="array" ref="AZ27:AZ32">LLM_C_32!S2:S7</f>
        <v>0.2</v>
      </c>
      <c r="BA27" s="143">
        <f t="shared" si="15"/>
        <v>0.15000000000000002</v>
      </c>
      <c r="BB27" s="158"/>
      <c r="BC27" s="144" cm="1">
        <f t="array" ref="BC27:BC32">LLM_C_33!S2:S7</f>
        <v>0.05</v>
      </c>
      <c r="BD27" s="143">
        <f t="shared" si="16"/>
        <v>0</v>
      </c>
      <c r="BE27" s="158"/>
      <c r="BF27" s="144" cm="1">
        <f t="array" ref="BF27:BF32">LLM_C_34!S2:S7</f>
        <v>0.05</v>
      </c>
      <c r="BG27" s="143">
        <f t="shared" si="17"/>
        <v>0</v>
      </c>
      <c r="BH27" s="158"/>
      <c r="BJ27" s="248"/>
      <c r="BK27" s="214" t="s">
        <v>14</v>
      </c>
      <c r="BL27" s="211">
        <f t="shared" si="18"/>
        <v>0.96944444444444444</v>
      </c>
      <c r="BM27" s="248"/>
      <c r="BN27" s="234"/>
    </row>
    <row r="28" spans="1:66" ht="20" customHeight="1" thickBot="1" x14ac:dyDescent="0.3">
      <c r="A28" s="150" t="s">
        <v>10</v>
      </c>
      <c r="B28" s="127" t="s">
        <v>15</v>
      </c>
      <c r="C28" s="122" t="s">
        <v>12</v>
      </c>
      <c r="D28" s="134">
        <f>COUNTIFS(STUDY03_DATA!C:C,A28,STUDY03_DATA!D:D,B28,STUDY03_DATA!F:F,C28)/'META DATA'!$B$2</f>
        <v>8.3333333333333329E-2</v>
      </c>
      <c r="E28" s="154"/>
      <c r="F28" s="144">
        <v>0</v>
      </c>
      <c r="G28" s="143">
        <f t="shared" si="0"/>
        <v>8.3333333333333329E-2</v>
      </c>
      <c r="H28" s="158"/>
      <c r="I28" s="144">
        <v>0</v>
      </c>
      <c r="J28" s="143">
        <f t="shared" si="1"/>
        <v>8.3333333333333329E-2</v>
      </c>
      <c r="K28" s="158"/>
      <c r="L28" s="144">
        <v>0</v>
      </c>
      <c r="M28" s="143">
        <f t="shared" si="2"/>
        <v>8.3333333333333329E-2</v>
      </c>
      <c r="N28" s="158"/>
      <c r="O28" s="158"/>
      <c r="P28" s="144">
        <v>0</v>
      </c>
      <c r="Q28" s="143">
        <f t="shared" si="3"/>
        <v>8.3333333333333329E-2</v>
      </c>
      <c r="R28" s="158"/>
      <c r="S28" s="144">
        <v>0</v>
      </c>
      <c r="T28" s="143">
        <f t="shared" si="4"/>
        <v>8.3333333333333329E-2</v>
      </c>
      <c r="U28" s="158"/>
      <c r="V28" s="144">
        <v>0</v>
      </c>
      <c r="W28" s="143">
        <f t="shared" si="5"/>
        <v>8.3333333333333329E-2</v>
      </c>
      <c r="X28" s="158"/>
      <c r="Y28" s="144">
        <v>0</v>
      </c>
      <c r="Z28" s="143">
        <f t="shared" si="6"/>
        <v>8.3333333333333329E-2</v>
      </c>
      <c r="AA28" s="158"/>
      <c r="AB28" s="144">
        <v>0</v>
      </c>
      <c r="AC28" s="143">
        <f t="shared" si="7"/>
        <v>8.3333333333333329E-2</v>
      </c>
      <c r="AD28" s="158"/>
      <c r="AE28" s="144">
        <v>0</v>
      </c>
      <c r="AF28" s="143">
        <f t="shared" si="8"/>
        <v>8.3333333333333329E-2</v>
      </c>
      <c r="AG28" s="158"/>
      <c r="AH28" s="144">
        <v>0</v>
      </c>
      <c r="AI28" s="143">
        <f t="shared" si="9"/>
        <v>8.3333333333333329E-2</v>
      </c>
      <c r="AJ28" s="158"/>
      <c r="AK28" s="144">
        <v>0.05</v>
      </c>
      <c r="AL28" s="143">
        <f t="shared" si="10"/>
        <v>3.3333333333333326E-2</v>
      </c>
      <c r="AM28" s="158"/>
      <c r="AN28" s="144">
        <v>0</v>
      </c>
      <c r="AO28" s="143">
        <f t="shared" si="11"/>
        <v>8.3333333333333329E-2</v>
      </c>
      <c r="AP28" s="158"/>
      <c r="AQ28" s="144">
        <v>0</v>
      </c>
      <c r="AR28" s="143">
        <f t="shared" si="12"/>
        <v>8.3333333333333329E-2</v>
      </c>
      <c r="AS28" s="158"/>
      <c r="AT28" s="144">
        <v>0</v>
      </c>
      <c r="AU28" s="143">
        <f t="shared" si="13"/>
        <v>8.3333333333333329E-2</v>
      </c>
      <c r="AV28" s="158"/>
      <c r="AW28" s="144">
        <v>0</v>
      </c>
      <c r="AX28" s="143">
        <f t="shared" si="14"/>
        <v>8.3333333333333329E-2</v>
      </c>
      <c r="AY28" s="158"/>
      <c r="AZ28" s="144">
        <v>0.05</v>
      </c>
      <c r="BA28" s="143">
        <f t="shared" si="15"/>
        <v>3.3333333333333326E-2</v>
      </c>
      <c r="BB28" s="158"/>
      <c r="BC28" s="144">
        <v>0</v>
      </c>
      <c r="BD28" s="143">
        <f t="shared" si="16"/>
        <v>8.3333333333333329E-2</v>
      </c>
      <c r="BE28" s="158"/>
      <c r="BF28" s="144">
        <v>0</v>
      </c>
      <c r="BG28" s="143">
        <f t="shared" si="17"/>
        <v>8.3333333333333329E-2</v>
      </c>
      <c r="BH28" s="158"/>
      <c r="BJ28" s="239"/>
      <c r="BK28" s="215" t="s">
        <v>15</v>
      </c>
      <c r="BL28" s="212">
        <f t="shared" si="18"/>
        <v>0.9194444444444444</v>
      </c>
      <c r="BM28" s="239"/>
      <c r="BN28" s="234"/>
    </row>
    <row r="29" spans="1:66" ht="20" customHeight="1" thickBot="1" x14ac:dyDescent="0.3">
      <c r="A29" s="150" t="s">
        <v>10</v>
      </c>
      <c r="B29" s="127" t="s">
        <v>15</v>
      </c>
      <c r="C29" s="122" t="s">
        <v>13</v>
      </c>
      <c r="D29" s="134">
        <f>COUNTIFS(STUDY03_DATA!C:C,A29,STUDY03_DATA!D:D,B29,STUDY03_DATA!F:F,C29)/'META DATA'!$B$2</f>
        <v>0</v>
      </c>
      <c r="E29" s="154"/>
      <c r="F29" s="144">
        <v>0</v>
      </c>
      <c r="G29" s="143">
        <f t="shared" si="0"/>
        <v>0</v>
      </c>
      <c r="H29" s="158"/>
      <c r="I29" s="144">
        <v>0</v>
      </c>
      <c r="J29" s="143">
        <f t="shared" si="1"/>
        <v>0</v>
      </c>
      <c r="K29" s="158"/>
      <c r="L29" s="144">
        <v>0</v>
      </c>
      <c r="M29" s="143">
        <f t="shared" si="2"/>
        <v>0</v>
      </c>
      <c r="N29" s="158"/>
      <c r="O29" s="158"/>
      <c r="P29" s="144">
        <v>0</v>
      </c>
      <c r="Q29" s="143">
        <f t="shared" si="3"/>
        <v>0</v>
      </c>
      <c r="R29" s="158"/>
      <c r="S29" s="144">
        <v>0</v>
      </c>
      <c r="T29" s="143">
        <f t="shared" si="4"/>
        <v>0</v>
      </c>
      <c r="U29" s="158"/>
      <c r="V29" s="144">
        <v>0</v>
      </c>
      <c r="W29" s="143">
        <f t="shared" si="5"/>
        <v>0</v>
      </c>
      <c r="X29" s="158"/>
      <c r="Y29" s="144">
        <v>0</v>
      </c>
      <c r="Z29" s="143">
        <f t="shared" si="6"/>
        <v>0</v>
      </c>
      <c r="AA29" s="158"/>
      <c r="AB29" s="144">
        <v>0</v>
      </c>
      <c r="AC29" s="143">
        <f t="shared" si="7"/>
        <v>0</v>
      </c>
      <c r="AD29" s="158"/>
      <c r="AE29" s="144">
        <v>0</v>
      </c>
      <c r="AF29" s="143">
        <f t="shared" si="8"/>
        <v>0</v>
      </c>
      <c r="AG29" s="158"/>
      <c r="AH29" s="144">
        <v>0</v>
      </c>
      <c r="AI29" s="143">
        <f t="shared" si="9"/>
        <v>0</v>
      </c>
      <c r="AJ29" s="158"/>
      <c r="AK29" s="144">
        <v>0</v>
      </c>
      <c r="AL29" s="143">
        <f t="shared" si="10"/>
        <v>0</v>
      </c>
      <c r="AM29" s="158"/>
      <c r="AN29" s="144">
        <v>0</v>
      </c>
      <c r="AO29" s="143">
        <f t="shared" si="11"/>
        <v>0</v>
      </c>
      <c r="AP29" s="158"/>
      <c r="AQ29" s="144">
        <v>0</v>
      </c>
      <c r="AR29" s="143">
        <f t="shared" si="12"/>
        <v>0</v>
      </c>
      <c r="AS29" s="158"/>
      <c r="AT29" s="144">
        <v>0</v>
      </c>
      <c r="AU29" s="143">
        <f t="shared" si="13"/>
        <v>0</v>
      </c>
      <c r="AV29" s="158"/>
      <c r="AW29" s="144">
        <v>0</v>
      </c>
      <c r="AX29" s="143">
        <f t="shared" si="14"/>
        <v>0</v>
      </c>
      <c r="AY29" s="158"/>
      <c r="AZ29" s="144">
        <v>0</v>
      </c>
      <c r="BA29" s="143">
        <f t="shared" si="15"/>
        <v>0</v>
      </c>
      <c r="BB29" s="158"/>
      <c r="BC29" s="144">
        <v>0</v>
      </c>
      <c r="BD29" s="143">
        <f t="shared" si="16"/>
        <v>0</v>
      </c>
      <c r="BE29" s="158"/>
      <c r="BF29" s="144">
        <v>0</v>
      </c>
      <c r="BG29" s="143">
        <f t="shared" si="17"/>
        <v>0</v>
      </c>
      <c r="BH29" s="158"/>
      <c r="BJ29" s="262" t="s">
        <v>17</v>
      </c>
      <c r="BK29" s="216" t="s">
        <v>11</v>
      </c>
      <c r="BL29" s="221">
        <f t="shared" si="18"/>
        <v>0.94444444444444442</v>
      </c>
      <c r="BM29" s="257">
        <f>AVERAGE(BL29:BL33)</f>
        <v>0.89111111111111119</v>
      </c>
      <c r="BN29" s="234"/>
    </row>
    <row r="30" spans="1:66" ht="20" customHeight="1" x14ac:dyDescent="0.25">
      <c r="A30" s="150" t="s">
        <v>10</v>
      </c>
      <c r="B30" s="127" t="s">
        <v>15</v>
      </c>
      <c r="C30" s="122" t="s">
        <v>14</v>
      </c>
      <c r="D30" s="134">
        <f>COUNTIFS(STUDY03_DATA!C:C,A30,STUDY03_DATA!D:D,B30,STUDY03_DATA!F:F,C30)/'META DATA'!$B$2</f>
        <v>0.51666666666666672</v>
      </c>
      <c r="E30" s="154"/>
      <c r="F30" s="144">
        <v>0.45</v>
      </c>
      <c r="G30" s="143">
        <f t="shared" si="0"/>
        <v>6.6666666666666707E-2</v>
      </c>
      <c r="H30" s="158"/>
      <c r="I30" s="144">
        <v>0.35</v>
      </c>
      <c r="J30" s="143">
        <f t="shared" si="1"/>
        <v>0.16666666666666674</v>
      </c>
      <c r="K30" s="158"/>
      <c r="L30" s="144">
        <v>0.6</v>
      </c>
      <c r="M30" s="143">
        <f t="shared" si="2"/>
        <v>8.3333333333333259E-2</v>
      </c>
      <c r="N30" s="158"/>
      <c r="O30" s="158"/>
      <c r="P30" s="144">
        <v>0.4</v>
      </c>
      <c r="Q30" s="143">
        <f t="shared" si="3"/>
        <v>0.1166666666666667</v>
      </c>
      <c r="R30" s="158"/>
      <c r="S30" s="144">
        <v>0.25</v>
      </c>
      <c r="T30" s="143">
        <f t="shared" si="4"/>
        <v>0.26666666666666672</v>
      </c>
      <c r="U30" s="158"/>
      <c r="V30" s="144">
        <v>0.2</v>
      </c>
      <c r="W30" s="143">
        <f t="shared" si="5"/>
        <v>0.31666666666666671</v>
      </c>
      <c r="X30" s="158"/>
      <c r="Y30" s="144">
        <v>0.15</v>
      </c>
      <c r="Z30" s="143">
        <f t="shared" si="6"/>
        <v>0.3666666666666667</v>
      </c>
      <c r="AA30" s="158"/>
      <c r="AB30" s="144">
        <v>0.15</v>
      </c>
      <c r="AC30" s="143">
        <f t="shared" si="7"/>
        <v>0.3666666666666667</v>
      </c>
      <c r="AD30" s="158"/>
      <c r="AE30" s="144">
        <v>0.85</v>
      </c>
      <c r="AF30" s="143">
        <f t="shared" si="8"/>
        <v>0.33333333333333326</v>
      </c>
      <c r="AG30" s="158"/>
      <c r="AH30" s="144">
        <v>0.7</v>
      </c>
      <c r="AI30" s="143">
        <f t="shared" si="9"/>
        <v>0.18333333333333324</v>
      </c>
      <c r="AJ30" s="158"/>
      <c r="AK30" s="144">
        <v>0.4</v>
      </c>
      <c r="AL30" s="143">
        <f t="shared" si="10"/>
        <v>0.1166666666666667</v>
      </c>
      <c r="AM30" s="158"/>
      <c r="AN30" s="144">
        <v>0.25</v>
      </c>
      <c r="AO30" s="143">
        <f t="shared" si="11"/>
        <v>0.26666666666666672</v>
      </c>
      <c r="AP30" s="158"/>
      <c r="AQ30" s="144">
        <v>0</v>
      </c>
      <c r="AR30" s="143">
        <f t="shared" si="12"/>
        <v>0.51666666666666672</v>
      </c>
      <c r="AS30" s="158"/>
      <c r="AT30" s="144">
        <v>0.9</v>
      </c>
      <c r="AU30" s="143">
        <f t="shared" si="13"/>
        <v>0.3833333333333333</v>
      </c>
      <c r="AV30" s="158"/>
      <c r="AW30" s="144">
        <v>0.65</v>
      </c>
      <c r="AX30" s="143">
        <f t="shared" si="14"/>
        <v>0.1333333333333333</v>
      </c>
      <c r="AY30" s="158"/>
      <c r="AZ30" s="144">
        <v>0.35</v>
      </c>
      <c r="BA30" s="143">
        <f t="shared" si="15"/>
        <v>0.16666666666666674</v>
      </c>
      <c r="BB30" s="158"/>
      <c r="BC30" s="144">
        <v>0.1</v>
      </c>
      <c r="BD30" s="143">
        <f t="shared" si="16"/>
        <v>0.41666666666666674</v>
      </c>
      <c r="BE30" s="158"/>
      <c r="BF30" s="144">
        <v>0.1</v>
      </c>
      <c r="BG30" s="143">
        <f t="shared" si="17"/>
        <v>0.41666666666666674</v>
      </c>
      <c r="BH30" s="158"/>
      <c r="BJ30" s="248"/>
      <c r="BK30" s="217" t="s">
        <v>12</v>
      </c>
      <c r="BL30" s="223">
        <f t="shared" si="18"/>
        <v>0.86944444444444446</v>
      </c>
      <c r="BM30" s="248"/>
      <c r="BN30" s="234"/>
    </row>
    <row r="31" spans="1:66" ht="20" customHeight="1" x14ac:dyDescent="0.25">
      <c r="A31" s="150" t="s">
        <v>10</v>
      </c>
      <c r="B31" s="127" t="s">
        <v>15</v>
      </c>
      <c r="C31" s="121" t="s">
        <v>15</v>
      </c>
      <c r="D31" s="134">
        <f>COUNTIFS(STUDY03_DATA!C:C,A31,STUDY03_DATA!D:D,B31,STUDY03_DATA!F:F,C31)/'META DATA'!$B$2</f>
        <v>0.31666666666666665</v>
      </c>
      <c r="E31" s="154"/>
      <c r="F31" s="144">
        <v>0.15</v>
      </c>
      <c r="G31" s="143">
        <f t="shared" si="0"/>
        <v>0.16666666666666666</v>
      </c>
      <c r="H31" s="158"/>
      <c r="I31" s="144">
        <v>0.3</v>
      </c>
      <c r="J31" s="143">
        <f t="shared" si="1"/>
        <v>1.6666666666666663E-2</v>
      </c>
      <c r="K31" s="158"/>
      <c r="L31" s="144">
        <v>0.25</v>
      </c>
      <c r="M31" s="143">
        <f t="shared" si="2"/>
        <v>6.6666666666666652E-2</v>
      </c>
      <c r="N31" s="158"/>
      <c r="O31" s="158"/>
      <c r="P31" s="144">
        <v>0.6</v>
      </c>
      <c r="Q31" s="143">
        <f t="shared" si="3"/>
        <v>0.28333333333333333</v>
      </c>
      <c r="R31" s="158"/>
      <c r="S31" s="144">
        <v>0.75</v>
      </c>
      <c r="T31" s="143">
        <f t="shared" si="4"/>
        <v>0.43333333333333335</v>
      </c>
      <c r="U31" s="158"/>
      <c r="V31" s="144">
        <v>0.5</v>
      </c>
      <c r="W31" s="143">
        <f t="shared" si="5"/>
        <v>0.18333333333333335</v>
      </c>
      <c r="X31" s="158"/>
      <c r="Y31" s="144">
        <v>0.2</v>
      </c>
      <c r="Z31" s="143">
        <f t="shared" si="6"/>
        <v>0.11666666666666664</v>
      </c>
      <c r="AA31" s="158"/>
      <c r="AB31" s="144">
        <v>0.15</v>
      </c>
      <c r="AC31" s="143">
        <f t="shared" si="7"/>
        <v>0.16666666666666666</v>
      </c>
      <c r="AD31" s="158"/>
      <c r="AE31" s="144">
        <v>0.1</v>
      </c>
      <c r="AF31" s="143">
        <f t="shared" si="8"/>
        <v>0.21666666666666665</v>
      </c>
      <c r="AG31" s="158"/>
      <c r="AH31" s="144">
        <v>0.1</v>
      </c>
      <c r="AI31" s="143">
        <f t="shared" si="9"/>
        <v>0.21666666666666665</v>
      </c>
      <c r="AJ31" s="158"/>
      <c r="AK31" s="144">
        <v>0.35</v>
      </c>
      <c r="AL31" s="143">
        <f t="shared" si="10"/>
        <v>3.3333333333333326E-2</v>
      </c>
      <c r="AM31" s="158"/>
      <c r="AN31" s="144">
        <v>0.2</v>
      </c>
      <c r="AO31" s="143">
        <f t="shared" si="11"/>
        <v>0.11666666666666664</v>
      </c>
      <c r="AP31" s="158"/>
      <c r="AQ31" s="144">
        <v>0.1</v>
      </c>
      <c r="AR31" s="143">
        <f t="shared" si="12"/>
        <v>0.21666666666666665</v>
      </c>
      <c r="AS31" s="158"/>
      <c r="AT31" s="144">
        <v>0.1</v>
      </c>
      <c r="AU31" s="143">
        <f t="shared" si="13"/>
        <v>0.21666666666666665</v>
      </c>
      <c r="AV31" s="158"/>
      <c r="AW31" s="144">
        <v>0.2</v>
      </c>
      <c r="AX31" s="143">
        <f t="shared" si="14"/>
        <v>0.11666666666666664</v>
      </c>
      <c r="AY31" s="158"/>
      <c r="AZ31" s="144">
        <v>0.2</v>
      </c>
      <c r="BA31" s="143">
        <f t="shared" si="15"/>
        <v>0.11666666666666664</v>
      </c>
      <c r="BB31" s="158"/>
      <c r="BC31" s="144">
        <v>0.5</v>
      </c>
      <c r="BD31" s="143">
        <f t="shared" si="16"/>
        <v>0.18333333333333335</v>
      </c>
      <c r="BE31" s="158"/>
      <c r="BF31" s="144">
        <v>0.15</v>
      </c>
      <c r="BG31" s="143">
        <f t="shared" si="17"/>
        <v>0.16666666666666666</v>
      </c>
      <c r="BH31" s="158"/>
      <c r="BJ31" s="248"/>
      <c r="BK31" s="217" t="s">
        <v>13</v>
      </c>
      <c r="BL31" s="223">
        <f t="shared" si="18"/>
        <v>0.93333333333333335</v>
      </c>
      <c r="BM31" s="248"/>
      <c r="BN31" s="234"/>
    </row>
    <row r="32" spans="1:66" ht="20" customHeight="1" x14ac:dyDescent="0.25">
      <c r="A32" s="150" t="s">
        <v>10</v>
      </c>
      <c r="B32" s="127" t="s">
        <v>15</v>
      </c>
      <c r="C32" s="121" t="s">
        <v>16</v>
      </c>
      <c r="D32" s="134">
        <f>COUNTIFS(STUDY03_DATA!C:C,A32,STUDY03_DATA!D:D,B32,STUDY03_DATA!F:F,C32)/'META DATA'!$B$2</f>
        <v>3.3333333333333333E-2</v>
      </c>
      <c r="E32" s="154"/>
      <c r="F32" s="144">
        <v>0.2</v>
      </c>
      <c r="G32" s="143">
        <f t="shared" si="0"/>
        <v>0.16666666666666669</v>
      </c>
      <c r="H32" s="158"/>
      <c r="I32" s="144">
        <v>0.2</v>
      </c>
      <c r="J32" s="143">
        <f t="shared" si="1"/>
        <v>0.16666666666666669</v>
      </c>
      <c r="K32" s="158"/>
      <c r="L32" s="144">
        <v>0.1</v>
      </c>
      <c r="M32" s="143">
        <f t="shared" si="2"/>
        <v>6.666666666666668E-2</v>
      </c>
      <c r="N32" s="158"/>
      <c r="O32" s="158"/>
      <c r="P32" s="144">
        <v>0</v>
      </c>
      <c r="Q32" s="143">
        <f t="shared" si="3"/>
        <v>3.3333333333333333E-2</v>
      </c>
      <c r="R32" s="158"/>
      <c r="S32" s="144">
        <v>0</v>
      </c>
      <c r="T32" s="143">
        <f t="shared" si="4"/>
        <v>3.3333333333333333E-2</v>
      </c>
      <c r="U32" s="158"/>
      <c r="V32" s="144">
        <v>0.1</v>
      </c>
      <c r="W32" s="143">
        <f t="shared" si="5"/>
        <v>6.666666666666668E-2</v>
      </c>
      <c r="X32" s="158"/>
      <c r="Y32" s="144">
        <v>0.5</v>
      </c>
      <c r="Z32" s="143">
        <f t="shared" si="6"/>
        <v>0.46666666666666667</v>
      </c>
      <c r="AA32" s="158"/>
      <c r="AB32" s="144">
        <v>0.7</v>
      </c>
      <c r="AC32" s="143">
        <f t="shared" si="7"/>
        <v>0.66666666666666663</v>
      </c>
      <c r="AD32" s="158"/>
      <c r="AE32" s="144">
        <v>0</v>
      </c>
      <c r="AF32" s="143">
        <f t="shared" si="8"/>
        <v>3.3333333333333333E-2</v>
      </c>
      <c r="AG32" s="158"/>
      <c r="AH32" s="144">
        <v>0</v>
      </c>
      <c r="AI32" s="143">
        <f t="shared" si="9"/>
        <v>3.3333333333333333E-2</v>
      </c>
      <c r="AJ32" s="158"/>
      <c r="AK32" s="144">
        <v>0.15</v>
      </c>
      <c r="AL32" s="143">
        <f t="shared" si="10"/>
        <v>0.11666666666666667</v>
      </c>
      <c r="AM32" s="158"/>
      <c r="AN32" s="144">
        <v>0.55000000000000004</v>
      </c>
      <c r="AO32" s="143">
        <f t="shared" si="11"/>
        <v>0.51666666666666672</v>
      </c>
      <c r="AP32" s="158"/>
      <c r="AQ32" s="144">
        <v>0.8</v>
      </c>
      <c r="AR32" s="143">
        <f t="shared" si="12"/>
        <v>0.76666666666666672</v>
      </c>
      <c r="AS32" s="158"/>
      <c r="AT32" s="144">
        <v>0</v>
      </c>
      <c r="AU32" s="143">
        <f t="shared" si="13"/>
        <v>3.3333333333333333E-2</v>
      </c>
      <c r="AV32" s="158"/>
      <c r="AW32" s="144">
        <v>0.05</v>
      </c>
      <c r="AX32" s="143">
        <f t="shared" si="14"/>
        <v>1.666666666666667E-2</v>
      </c>
      <c r="AY32" s="158"/>
      <c r="AZ32" s="144">
        <v>0.2</v>
      </c>
      <c r="BA32" s="143">
        <f t="shared" si="15"/>
        <v>0.16666666666666669</v>
      </c>
      <c r="BB32" s="158"/>
      <c r="BC32" s="144">
        <v>0.35</v>
      </c>
      <c r="BD32" s="143">
        <f t="shared" si="16"/>
        <v>0.31666666666666665</v>
      </c>
      <c r="BE32" s="158"/>
      <c r="BF32" s="144">
        <v>0.7</v>
      </c>
      <c r="BG32" s="143">
        <f t="shared" si="17"/>
        <v>0.66666666666666663</v>
      </c>
      <c r="BH32" s="158"/>
      <c r="BJ32" s="248"/>
      <c r="BK32" s="217" t="s">
        <v>14</v>
      </c>
      <c r="BL32" s="223">
        <f t="shared" si="18"/>
        <v>0.78333333333333333</v>
      </c>
      <c r="BM32" s="248"/>
      <c r="BN32" s="234"/>
    </row>
    <row r="33" spans="1:68" ht="20" customHeight="1" thickBot="1" x14ac:dyDescent="0.3">
      <c r="A33" s="151" t="s">
        <v>17</v>
      </c>
      <c r="B33" s="129" t="s">
        <v>11</v>
      </c>
      <c r="C33" s="123" t="s">
        <v>11</v>
      </c>
      <c r="D33" s="138">
        <f>COUNTIFS(STUDY03_DATA!C:C,A33,STUDY03_DATA!D:D,B33,STUDY03_DATA!F:F,C33)/'META DATA'!$B$2</f>
        <v>0.65</v>
      </c>
      <c r="E33" s="154"/>
      <c r="F33" s="145">
        <f t="array" ref="F33:F38">HUM_WFI_14!S2:S7</f>
        <v>0.7</v>
      </c>
      <c r="G33" s="143">
        <f t="shared" si="0"/>
        <v>4.9999999999999933E-2</v>
      </c>
      <c r="H33" s="158"/>
      <c r="I33" s="145">
        <f t="array" ref="I33:I38">HUM_WFI_18!S2:S7</f>
        <v>0.6</v>
      </c>
      <c r="J33" s="143">
        <f t="shared" si="1"/>
        <v>5.0000000000000044E-2</v>
      </c>
      <c r="K33" s="158"/>
      <c r="L33" s="145">
        <f t="array" ref="L33:L38">HUM_WFI_19!S2:S7</f>
        <v>0.6</v>
      </c>
      <c r="M33" s="143">
        <f t="shared" si="2"/>
        <v>5.0000000000000044E-2</v>
      </c>
      <c r="N33" s="158"/>
      <c r="O33" s="158"/>
      <c r="P33" s="145" cm="1">
        <f t="array" ref="P33:P38">HUM_WFI_20!S2:S7</f>
        <v>0.9</v>
      </c>
      <c r="Q33" s="143">
        <f t="shared" si="3"/>
        <v>0.25</v>
      </c>
      <c r="R33" s="158"/>
      <c r="S33" s="145" cm="1">
        <f t="array" ref="S33:S38">HUM_WFI_21!S2:S7</f>
        <v>0.65</v>
      </c>
      <c r="T33" s="143">
        <f t="shared" si="4"/>
        <v>0</v>
      </c>
      <c r="U33" s="158"/>
      <c r="V33" s="145" cm="1">
        <f t="array" ref="V33:V38">HUM_WFI_22!S2:S7</f>
        <v>0.6</v>
      </c>
      <c r="W33" s="143">
        <f t="shared" si="5"/>
        <v>5.0000000000000044E-2</v>
      </c>
      <c r="X33" s="158"/>
      <c r="Y33" s="145" cm="1">
        <f t="array" ref="Y33:Y38">HUM_WFI_23!S2:S7</f>
        <v>0.35</v>
      </c>
      <c r="Z33" s="143">
        <f t="shared" si="6"/>
        <v>0.30000000000000004</v>
      </c>
      <c r="AA33" s="158"/>
      <c r="AB33" s="145" cm="1">
        <f t="array" ref="AB33:AB38">HUM_WFI_24!S2:S7</f>
        <v>0.05</v>
      </c>
      <c r="AC33" s="143">
        <f t="shared" si="7"/>
        <v>0.6</v>
      </c>
      <c r="AD33" s="158"/>
      <c r="AE33" s="145" cm="1">
        <f t="array" ref="AE33:AE38">HUM_WFI_25!S2:S7</f>
        <v>0.9</v>
      </c>
      <c r="AF33" s="143">
        <f t="shared" si="8"/>
        <v>0.25</v>
      </c>
      <c r="AG33" s="158"/>
      <c r="AH33" s="145" cm="1">
        <f t="array" ref="AH33:AH38">HUM_WFI_26!S2:S7</f>
        <v>0.75</v>
      </c>
      <c r="AI33" s="143">
        <f t="shared" si="9"/>
        <v>9.9999999999999978E-2</v>
      </c>
      <c r="AJ33" s="158"/>
      <c r="AK33" s="145" cm="1">
        <f t="array" ref="AK33:AK38">HUM_WFI_27!S2:S7</f>
        <v>0.8</v>
      </c>
      <c r="AL33" s="143">
        <f t="shared" si="10"/>
        <v>0.15000000000000002</v>
      </c>
      <c r="AM33" s="158"/>
      <c r="AN33" s="145" cm="1">
        <f t="array" ref="AN33:AN38">HUM_WFI_28!S2:S7</f>
        <v>0.2</v>
      </c>
      <c r="AO33" s="143">
        <f t="shared" si="11"/>
        <v>0.45</v>
      </c>
      <c r="AP33" s="158"/>
      <c r="AQ33" s="145" cm="1">
        <f t="array" ref="AQ33:AQ38">HUM_WFI_29!S2:S7</f>
        <v>0.1</v>
      </c>
      <c r="AR33" s="143">
        <f t="shared" si="12"/>
        <v>0.55000000000000004</v>
      </c>
      <c r="AS33" s="158"/>
      <c r="AT33" s="145" cm="1">
        <f t="array" ref="AT33:AT38">HUM_WFI_30!S2:S7</f>
        <v>0.85</v>
      </c>
      <c r="AU33" s="143">
        <f t="shared" si="13"/>
        <v>0.19999999999999996</v>
      </c>
      <c r="AV33" s="158"/>
      <c r="AW33" s="145" cm="1">
        <f t="array" ref="AW33:AW38">HUM_WFI_31!S2:S7</f>
        <v>0.65</v>
      </c>
      <c r="AX33" s="143">
        <f t="shared" si="14"/>
        <v>0</v>
      </c>
      <c r="AY33" s="158"/>
      <c r="AZ33" s="145" cm="1">
        <f t="array" ref="AZ33:AZ38">HUM_WFI_32!S2:S7</f>
        <v>0.65</v>
      </c>
      <c r="BA33" s="143">
        <f t="shared" si="15"/>
        <v>0</v>
      </c>
      <c r="BB33" s="158"/>
      <c r="BC33" s="145" cm="1">
        <f t="array" ref="BC33:BC38">HUM_WFI_33!S2:S7</f>
        <v>0.25</v>
      </c>
      <c r="BD33" s="143">
        <f t="shared" si="16"/>
        <v>0.4</v>
      </c>
      <c r="BE33" s="158"/>
      <c r="BF33" s="145" cm="1">
        <f t="array" ref="BF33:BF38">HUM_WFI_34!S2:S7</f>
        <v>0.15</v>
      </c>
      <c r="BG33" s="143">
        <f t="shared" si="17"/>
        <v>0.5</v>
      </c>
      <c r="BH33" s="158"/>
      <c r="BJ33" s="239"/>
      <c r="BK33" s="216" t="s">
        <v>15</v>
      </c>
      <c r="BL33" s="224">
        <f t="shared" si="18"/>
        <v>0.92500000000000004</v>
      </c>
      <c r="BM33" s="239"/>
      <c r="BN33" s="234"/>
    </row>
    <row r="34" spans="1:68" ht="20" customHeight="1" thickBot="1" x14ac:dyDescent="0.3">
      <c r="A34" s="151" t="s">
        <v>17</v>
      </c>
      <c r="B34" s="129" t="s">
        <v>11</v>
      </c>
      <c r="C34" s="124" t="s">
        <v>12</v>
      </c>
      <c r="D34" s="138">
        <f>COUNTIFS(STUDY03_DATA!C:C,A34,STUDY03_DATA!D:D,B34,STUDY03_DATA!F:F,C34)/'META DATA'!$B$2</f>
        <v>8.3333333333333329E-2</v>
      </c>
      <c r="E34" s="154"/>
      <c r="F34" s="145">
        <v>0.15</v>
      </c>
      <c r="G34" s="143">
        <f t="shared" si="0"/>
        <v>6.6666666666666666E-2</v>
      </c>
      <c r="H34" s="158"/>
      <c r="I34" s="145">
        <v>0.15</v>
      </c>
      <c r="J34" s="143">
        <f t="shared" si="1"/>
        <v>6.6666666666666666E-2</v>
      </c>
      <c r="K34" s="158"/>
      <c r="L34" s="145">
        <v>0.15</v>
      </c>
      <c r="M34" s="143">
        <f t="shared" si="2"/>
        <v>6.6666666666666666E-2</v>
      </c>
      <c r="N34" s="158"/>
      <c r="O34" s="158"/>
      <c r="P34" s="145">
        <v>0</v>
      </c>
      <c r="Q34" s="143">
        <f t="shared" si="3"/>
        <v>8.3333333333333329E-2</v>
      </c>
      <c r="R34" s="158"/>
      <c r="S34" s="145">
        <v>0</v>
      </c>
      <c r="T34" s="143">
        <f t="shared" si="4"/>
        <v>8.3333333333333329E-2</v>
      </c>
      <c r="U34" s="158"/>
      <c r="V34" s="145">
        <v>0.1</v>
      </c>
      <c r="W34" s="143">
        <f t="shared" si="5"/>
        <v>1.6666666666666677E-2</v>
      </c>
      <c r="X34" s="158"/>
      <c r="Y34" s="145">
        <v>0.05</v>
      </c>
      <c r="Z34" s="143">
        <f t="shared" si="6"/>
        <v>3.3333333333333326E-2</v>
      </c>
      <c r="AA34" s="158"/>
      <c r="AB34" s="145">
        <v>0.05</v>
      </c>
      <c r="AC34" s="143">
        <f t="shared" si="7"/>
        <v>3.3333333333333326E-2</v>
      </c>
      <c r="AD34" s="158"/>
      <c r="AE34" s="145">
        <v>0.05</v>
      </c>
      <c r="AF34" s="143">
        <f t="shared" si="8"/>
        <v>3.3333333333333326E-2</v>
      </c>
      <c r="AG34" s="158"/>
      <c r="AH34" s="145">
        <v>0.15</v>
      </c>
      <c r="AI34" s="143">
        <f t="shared" si="9"/>
        <v>6.6666666666666666E-2</v>
      </c>
      <c r="AJ34" s="158"/>
      <c r="AK34" s="145">
        <v>0.1</v>
      </c>
      <c r="AL34" s="143">
        <f t="shared" si="10"/>
        <v>1.6666666666666677E-2</v>
      </c>
      <c r="AM34" s="158"/>
      <c r="AN34" s="145">
        <v>0.3</v>
      </c>
      <c r="AO34" s="143">
        <f t="shared" si="11"/>
        <v>0.21666666666666667</v>
      </c>
      <c r="AP34" s="158"/>
      <c r="AQ34" s="145">
        <v>0.15</v>
      </c>
      <c r="AR34" s="143">
        <f t="shared" si="12"/>
        <v>6.6666666666666666E-2</v>
      </c>
      <c r="AS34" s="158"/>
      <c r="AT34" s="145">
        <v>0</v>
      </c>
      <c r="AU34" s="143">
        <f t="shared" si="13"/>
        <v>8.3333333333333329E-2</v>
      </c>
      <c r="AV34" s="158"/>
      <c r="AW34" s="145">
        <v>0.15</v>
      </c>
      <c r="AX34" s="143">
        <f t="shared" si="14"/>
        <v>6.6666666666666666E-2</v>
      </c>
      <c r="AY34" s="158"/>
      <c r="AZ34" s="145">
        <v>0.1</v>
      </c>
      <c r="BA34" s="143">
        <f t="shared" si="15"/>
        <v>1.6666666666666677E-2</v>
      </c>
      <c r="BB34" s="158"/>
      <c r="BC34" s="145">
        <v>0.05</v>
      </c>
      <c r="BD34" s="143">
        <f t="shared" si="16"/>
        <v>3.3333333333333326E-2</v>
      </c>
      <c r="BE34" s="158"/>
      <c r="BF34" s="145">
        <v>0.1</v>
      </c>
      <c r="BG34" s="143">
        <f t="shared" si="17"/>
        <v>1.6666666666666677E-2</v>
      </c>
      <c r="BH34" s="158"/>
      <c r="BJ34" s="249" t="s">
        <v>18</v>
      </c>
      <c r="BK34" s="218" t="s">
        <v>11</v>
      </c>
      <c r="BL34" s="204">
        <f t="shared" si="18"/>
        <v>0.88611111111111107</v>
      </c>
      <c r="BM34" s="254">
        <f>AVERAGE(BL34:BL38)</f>
        <v>0.91666666666666674</v>
      </c>
      <c r="BN34" s="234"/>
    </row>
    <row r="35" spans="1:68" ht="20" customHeight="1" x14ac:dyDescent="0.25">
      <c r="A35" s="151" t="s">
        <v>17</v>
      </c>
      <c r="B35" s="129" t="s">
        <v>11</v>
      </c>
      <c r="C35" s="124" t="s">
        <v>13</v>
      </c>
      <c r="D35" s="138">
        <f>COUNTIFS(STUDY03_DATA!C:C,A35,STUDY03_DATA!D:D,B35,STUDY03_DATA!F:F,C35)/'META DATA'!$B$2</f>
        <v>8.3333333333333329E-2</v>
      </c>
      <c r="E35" s="154"/>
      <c r="F35" s="145">
        <v>0</v>
      </c>
      <c r="G35" s="143">
        <f t="shared" ref="G35:G66" si="19">ABS($D35-F35)</f>
        <v>8.3333333333333329E-2</v>
      </c>
      <c r="H35" s="158"/>
      <c r="I35" s="145">
        <v>0</v>
      </c>
      <c r="J35" s="143">
        <f t="shared" ref="J35:J66" si="20">ABS($D35-I35)</f>
        <v>8.3333333333333329E-2</v>
      </c>
      <c r="K35" s="158"/>
      <c r="L35" s="145">
        <v>0</v>
      </c>
      <c r="M35" s="143">
        <f t="shared" ref="M35:M66" si="21">ABS($D35-L35)</f>
        <v>8.3333333333333329E-2</v>
      </c>
      <c r="N35" s="158"/>
      <c r="O35" s="158"/>
      <c r="P35" s="145">
        <v>0</v>
      </c>
      <c r="Q35" s="143">
        <f t="shared" si="3"/>
        <v>8.3333333333333329E-2</v>
      </c>
      <c r="R35" s="158"/>
      <c r="S35" s="145">
        <v>0</v>
      </c>
      <c r="T35" s="143">
        <f t="shared" si="4"/>
        <v>8.3333333333333329E-2</v>
      </c>
      <c r="U35" s="158"/>
      <c r="V35" s="145">
        <v>0</v>
      </c>
      <c r="W35" s="143">
        <f t="shared" si="5"/>
        <v>8.3333333333333329E-2</v>
      </c>
      <c r="X35" s="158"/>
      <c r="Y35" s="145">
        <v>0</v>
      </c>
      <c r="Z35" s="143">
        <f t="shared" si="6"/>
        <v>8.3333333333333329E-2</v>
      </c>
      <c r="AA35" s="158"/>
      <c r="AB35" s="145">
        <v>0</v>
      </c>
      <c r="AC35" s="143">
        <f t="shared" si="7"/>
        <v>8.3333333333333329E-2</v>
      </c>
      <c r="AD35" s="158"/>
      <c r="AE35" s="145">
        <v>0</v>
      </c>
      <c r="AF35" s="143">
        <f t="shared" si="8"/>
        <v>8.3333333333333329E-2</v>
      </c>
      <c r="AG35" s="158"/>
      <c r="AH35" s="145">
        <v>0</v>
      </c>
      <c r="AI35" s="143">
        <f t="shared" si="9"/>
        <v>8.3333333333333329E-2</v>
      </c>
      <c r="AJ35" s="158"/>
      <c r="AK35" s="145">
        <v>0</v>
      </c>
      <c r="AL35" s="143">
        <f t="shared" si="10"/>
        <v>8.3333333333333329E-2</v>
      </c>
      <c r="AM35" s="158"/>
      <c r="AN35" s="145">
        <v>0</v>
      </c>
      <c r="AO35" s="143">
        <f t="shared" si="11"/>
        <v>8.3333333333333329E-2</v>
      </c>
      <c r="AP35" s="158"/>
      <c r="AQ35" s="145">
        <v>0</v>
      </c>
      <c r="AR35" s="143">
        <f t="shared" si="12"/>
        <v>8.3333333333333329E-2</v>
      </c>
      <c r="AS35" s="158"/>
      <c r="AT35" s="145">
        <v>0</v>
      </c>
      <c r="AU35" s="143">
        <f t="shared" si="13"/>
        <v>8.3333333333333329E-2</v>
      </c>
      <c r="AV35" s="158"/>
      <c r="AW35" s="145">
        <v>0</v>
      </c>
      <c r="AX35" s="143">
        <f t="shared" si="14"/>
        <v>8.3333333333333329E-2</v>
      </c>
      <c r="AY35" s="158"/>
      <c r="AZ35" s="145">
        <v>0</v>
      </c>
      <c r="BA35" s="143">
        <f t="shared" si="15"/>
        <v>8.3333333333333329E-2</v>
      </c>
      <c r="BB35" s="158"/>
      <c r="BC35" s="145">
        <v>0</v>
      </c>
      <c r="BD35" s="143">
        <f t="shared" si="16"/>
        <v>8.3333333333333329E-2</v>
      </c>
      <c r="BE35" s="158"/>
      <c r="BF35" s="145">
        <v>0</v>
      </c>
      <c r="BG35" s="143">
        <f t="shared" si="17"/>
        <v>8.3333333333333329E-2</v>
      </c>
      <c r="BH35" s="158"/>
      <c r="BJ35" s="248"/>
      <c r="BK35" s="219" t="s">
        <v>12</v>
      </c>
      <c r="BL35" s="205">
        <f t="shared" si="18"/>
        <v>0.96111111111111114</v>
      </c>
      <c r="BM35" s="248"/>
      <c r="BN35" s="234"/>
    </row>
    <row r="36" spans="1:68" ht="20" customHeight="1" x14ac:dyDescent="0.25">
      <c r="A36" s="151" t="s">
        <v>17</v>
      </c>
      <c r="B36" s="129" t="s">
        <v>11</v>
      </c>
      <c r="C36" s="124" t="s">
        <v>14</v>
      </c>
      <c r="D36" s="138">
        <f>COUNTIFS(STUDY03_DATA!C:C,A36,STUDY03_DATA!D:D,B36,STUDY03_DATA!F:F,C36)/'META DATA'!$B$2</f>
        <v>0.05</v>
      </c>
      <c r="E36" s="154"/>
      <c r="F36" s="145">
        <v>0.05</v>
      </c>
      <c r="G36" s="143">
        <f t="shared" si="19"/>
        <v>0</v>
      </c>
      <c r="H36" s="158"/>
      <c r="I36" s="145">
        <v>0.1</v>
      </c>
      <c r="J36" s="143">
        <f t="shared" si="20"/>
        <v>0.05</v>
      </c>
      <c r="K36" s="158"/>
      <c r="L36" s="145">
        <v>0</v>
      </c>
      <c r="M36" s="143">
        <f t="shared" si="21"/>
        <v>0.05</v>
      </c>
      <c r="N36" s="158"/>
      <c r="O36" s="158"/>
      <c r="P36" s="145">
        <v>0.1</v>
      </c>
      <c r="Q36" s="143">
        <f t="shared" si="3"/>
        <v>0.05</v>
      </c>
      <c r="R36" s="158"/>
      <c r="S36" s="145">
        <v>0.15</v>
      </c>
      <c r="T36" s="143">
        <f t="shared" si="4"/>
        <v>9.9999999999999992E-2</v>
      </c>
      <c r="U36" s="158"/>
      <c r="V36" s="145">
        <v>0</v>
      </c>
      <c r="W36" s="143">
        <f t="shared" si="5"/>
        <v>0.05</v>
      </c>
      <c r="X36" s="158"/>
      <c r="Y36" s="145">
        <v>0.1</v>
      </c>
      <c r="Z36" s="143">
        <f t="shared" si="6"/>
        <v>0.05</v>
      </c>
      <c r="AA36" s="158"/>
      <c r="AB36" s="145">
        <v>0</v>
      </c>
      <c r="AC36" s="143">
        <f t="shared" si="7"/>
        <v>0.05</v>
      </c>
      <c r="AD36" s="158"/>
      <c r="AE36" s="145">
        <v>0.05</v>
      </c>
      <c r="AF36" s="143">
        <f t="shared" si="8"/>
        <v>0</v>
      </c>
      <c r="AG36" s="158"/>
      <c r="AH36" s="145">
        <v>0.05</v>
      </c>
      <c r="AI36" s="143">
        <f t="shared" si="9"/>
        <v>0</v>
      </c>
      <c r="AJ36" s="158"/>
      <c r="AK36" s="145">
        <v>0</v>
      </c>
      <c r="AL36" s="143">
        <f t="shared" si="10"/>
        <v>0.05</v>
      </c>
      <c r="AM36" s="158"/>
      <c r="AN36" s="145">
        <v>0.1</v>
      </c>
      <c r="AO36" s="143">
        <f t="shared" si="11"/>
        <v>0.05</v>
      </c>
      <c r="AP36" s="158"/>
      <c r="AQ36" s="145">
        <v>0.05</v>
      </c>
      <c r="AR36" s="143">
        <f t="shared" si="12"/>
        <v>0</v>
      </c>
      <c r="AS36" s="158"/>
      <c r="AT36" s="145">
        <v>0.15</v>
      </c>
      <c r="AU36" s="143">
        <f t="shared" si="13"/>
        <v>9.9999999999999992E-2</v>
      </c>
      <c r="AV36" s="158"/>
      <c r="AW36" s="145">
        <v>0.15</v>
      </c>
      <c r="AX36" s="143">
        <f t="shared" si="14"/>
        <v>9.9999999999999992E-2</v>
      </c>
      <c r="AY36" s="158"/>
      <c r="AZ36" s="145">
        <v>0.05</v>
      </c>
      <c r="BA36" s="143">
        <f t="shared" si="15"/>
        <v>0</v>
      </c>
      <c r="BB36" s="158"/>
      <c r="BC36" s="145">
        <v>0</v>
      </c>
      <c r="BD36" s="143">
        <f t="shared" si="16"/>
        <v>0.05</v>
      </c>
      <c r="BE36" s="158"/>
      <c r="BF36" s="145">
        <v>0.05</v>
      </c>
      <c r="BG36" s="143">
        <f t="shared" si="17"/>
        <v>0</v>
      </c>
      <c r="BH36" s="158"/>
      <c r="BJ36" s="248"/>
      <c r="BK36" s="219" t="s">
        <v>13</v>
      </c>
      <c r="BL36" s="205">
        <f t="shared" si="18"/>
        <v>0.92777777777777781</v>
      </c>
      <c r="BM36" s="248"/>
      <c r="BN36" s="234"/>
    </row>
    <row r="37" spans="1:68" ht="20" customHeight="1" x14ac:dyDescent="0.25">
      <c r="A37" s="151" t="s">
        <v>17</v>
      </c>
      <c r="B37" s="129" t="s">
        <v>11</v>
      </c>
      <c r="C37" s="123" t="s">
        <v>15</v>
      </c>
      <c r="D37" s="138">
        <f>COUNTIFS(STUDY03_DATA!C:C,A37,STUDY03_DATA!D:D,B37,STUDY03_DATA!F:F,C37)/'META DATA'!$B$2</f>
        <v>6.6666666666666666E-2</v>
      </c>
      <c r="E37" s="154"/>
      <c r="F37" s="145">
        <v>0</v>
      </c>
      <c r="G37" s="143">
        <f t="shared" si="19"/>
        <v>6.6666666666666666E-2</v>
      </c>
      <c r="H37" s="158"/>
      <c r="I37" s="145">
        <v>0</v>
      </c>
      <c r="J37" s="143">
        <f t="shared" si="20"/>
        <v>6.6666666666666666E-2</v>
      </c>
      <c r="K37" s="158"/>
      <c r="L37" s="145">
        <v>0</v>
      </c>
      <c r="M37" s="143">
        <f t="shared" si="21"/>
        <v>6.6666666666666666E-2</v>
      </c>
      <c r="N37" s="158"/>
      <c r="O37" s="158"/>
      <c r="P37" s="145">
        <v>0</v>
      </c>
      <c r="Q37" s="143">
        <f t="shared" si="3"/>
        <v>6.6666666666666666E-2</v>
      </c>
      <c r="R37" s="158"/>
      <c r="S37" s="145">
        <v>0.05</v>
      </c>
      <c r="T37" s="143">
        <f t="shared" si="4"/>
        <v>1.6666666666666663E-2</v>
      </c>
      <c r="U37" s="158"/>
      <c r="V37" s="145">
        <v>0.05</v>
      </c>
      <c r="W37" s="143">
        <f t="shared" si="5"/>
        <v>1.6666666666666663E-2</v>
      </c>
      <c r="X37" s="158"/>
      <c r="Y37" s="145">
        <v>0</v>
      </c>
      <c r="Z37" s="143">
        <f t="shared" si="6"/>
        <v>6.6666666666666666E-2</v>
      </c>
      <c r="AA37" s="158"/>
      <c r="AB37" s="145">
        <v>0</v>
      </c>
      <c r="AC37" s="143">
        <f t="shared" si="7"/>
        <v>6.6666666666666666E-2</v>
      </c>
      <c r="AD37" s="158"/>
      <c r="AE37" s="145">
        <v>0</v>
      </c>
      <c r="AF37" s="143">
        <f t="shared" si="8"/>
        <v>6.6666666666666666E-2</v>
      </c>
      <c r="AG37" s="158"/>
      <c r="AH37" s="145">
        <v>0</v>
      </c>
      <c r="AI37" s="143">
        <f t="shared" si="9"/>
        <v>6.6666666666666666E-2</v>
      </c>
      <c r="AJ37" s="158"/>
      <c r="AK37" s="145">
        <v>0</v>
      </c>
      <c r="AL37" s="143">
        <f t="shared" si="10"/>
        <v>6.6666666666666666E-2</v>
      </c>
      <c r="AM37" s="158"/>
      <c r="AN37" s="145">
        <v>0</v>
      </c>
      <c r="AO37" s="143">
        <f t="shared" si="11"/>
        <v>6.6666666666666666E-2</v>
      </c>
      <c r="AP37" s="158"/>
      <c r="AQ37" s="145">
        <v>0</v>
      </c>
      <c r="AR37" s="143">
        <f t="shared" si="12"/>
        <v>6.6666666666666666E-2</v>
      </c>
      <c r="AS37" s="158"/>
      <c r="AT37" s="145">
        <v>0</v>
      </c>
      <c r="AU37" s="143">
        <f t="shared" si="13"/>
        <v>6.6666666666666666E-2</v>
      </c>
      <c r="AV37" s="158"/>
      <c r="AW37" s="145">
        <v>0</v>
      </c>
      <c r="AX37" s="143">
        <f t="shared" si="14"/>
        <v>6.6666666666666666E-2</v>
      </c>
      <c r="AY37" s="158"/>
      <c r="AZ37" s="145">
        <v>0</v>
      </c>
      <c r="BA37" s="143">
        <f t="shared" si="15"/>
        <v>6.6666666666666666E-2</v>
      </c>
      <c r="BB37" s="158"/>
      <c r="BC37" s="145">
        <v>0</v>
      </c>
      <c r="BD37" s="143">
        <f t="shared" si="16"/>
        <v>6.6666666666666666E-2</v>
      </c>
      <c r="BE37" s="158"/>
      <c r="BF37" s="145">
        <v>0</v>
      </c>
      <c r="BG37" s="143">
        <f t="shared" si="17"/>
        <v>6.6666666666666666E-2</v>
      </c>
      <c r="BH37" s="158"/>
      <c r="BJ37" s="248"/>
      <c r="BK37" s="219" t="s">
        <v>14</v>
      </c>
      <c r="BL37" s="205">
        <f t="shared" si="18"/>
        <v>0.89166666666666661</v>
      </c>
      <c r="BM37" s="248"/>
      <c r="BN37" s="234"/>
    </row>
    <row r="38" spans="1:68" ht="20" customHeight="1" thickBot="1" x14ac:dyDescent="0.3">
      <c r="A38" s="151" t="s">
        <v>17</v>
      </c>
      <c r="B38" s="129" t="s">
        <v>11</v>
      </c>
      <c r="C38" s="123" t="s">
        <v>16</v>
      </c>
      <c r="D38" s="138">
        <f>COUNTIFS(STUDY03_DATA!C:C,A38,STUDY03_DATA!D:D,B38,STUDY03_DATA!F:F,C38)/'META DATA'!$B$2</f>
        <v>6.6666666666666666E-2</v>
      </c>
      <c r="E38" s="154"/>
      <c r="F38" s="145">
        <v>0.1</v>
      </c>
      <c r="G38" s="143">
        <f t="shared" si="19"/>
        <v>3.333333333333334E-2</v>
      </c>
      <c r="H38" s="158"/>
      <c r="I38" s="145">
        <v>0.15</v>
      </c>
      <c r="J38" s="143">
        <f t="shared" si="20"/>
        <v>8.3333333333333329E-2</v>
      </c>
      <c r="K38" s="158"/>
      <c r="L38" s="145">
        <v>0.25</v>
      </c>
      <c r="M38" s="143">
        <f t="shared" si="21"/>
        <v>0.18333333333333335</v>
      </c>
      <c r="N38" s="158"/>
      <c r="O38" s="158"/>
      <c r="P38" s="145">
        <v>0</v>
      </c>
      <c r="Q38" s="143">
        <f t="shared" si="3"/>
        <v>6.6666666666666666E-2</v>
      </c>
      <c r="R38" s="158"/>
      <c r="S38" s="145">
        <v>0.15</v>
      </c>
      <c r="T38" s="143">
        <f t="shared" si="4"/>
        <v>8.3333333333333329E-2</v>
      </c>
      <c r="U38" s="158"/>
      <c r="V38" s="145">
        <v>0.25</v>
      </c>
      <c r="W38" s="143">
        <f t="shared" si="5"/>
        <v>0.18333333333333335</v>
      </c>
      <c r="X38" s="158"/>
      <c r="Y38" s="145">
        <v>0.5</v>
      </c>
      <c r="Z38" s="143">
        <f t="shared" si="6"/>
        <v>0.43333333333333335</v>
      </c>
      <c r="AA38" s="158"/>
      <c r="AB38" s="145">
        <v>0.9</v>
      </c>
      <c r="AC38" s="143">
        <f t="shared" si="7"/>
        <v>0.83333333333333337</v>
      </c>
      <c r="AD38" s="158"/>
      <c r="AE38" s="145">
        <v>0</v>
      </c>
      <c r="AF38" s="143">
        <f t="shared" si="8"/>
        <v>6.6666666666666666E-2</v>
      </c>
      <c r="AG38" s="158"/>
      <c r="AH38" s="145">
        <v>0</v>
      </c>
      <c r="AI38" s="143">
        <f t="shared" si="9"/>
        <v>6.6666666666666666E-2</v>
      </c>
      <c r="AJ38" s="158"/>
      <c r="AK38" s="145">
        <v>0.05</v>
      </c>
      <c r="AL38" s="143">
        <f t="shared" si="10"/>
        <v>1.6666666666666663E-2</v>
      </c>
      <c r="AM38" s="158"/>
      <c r="AN38" s="145">
        <v>0.4</v>
      </c>
      <c r="AO38" s="143">
        <f t="shared" si="11"/>
        <v>0.33333333333333337</v>
      </c>
      <c r="AP38" s="158"/>
      <c r="AQ38" s="145">
        <v>0.7</v>
      </c>
      <c r="AR38" s="143">
        <f t="shared" si="12"/>
        <v>0.6333333333333333</v>
      </c>
      <c r="AS38" s="158"/>
      <c r="AT38" s="145">
        <v>0</v>
      </c>
      <c r="AU38" s="143">
        <f t="shared" si="13"/>
        <v>6.6666666666666666E-2</v>
      </c>
      <c r="AV38" s="158"/>
      <c r="AW38" s="145">
        <v>0</v>
      </c>
      <c r="AX38" s="143">
        <f t="shared" si="14"/>
        <v>6.6666666666666666E-2</v>
      </c>
      <c r="AY38" s="158"/>
      <c r="AZ38" s="145">
        <v>0.2</v>
      </c>
      <c r="BA38" s="143">
        <f t="shared" si="15"/>
        <v>0.13333333333333336</v>
      </c>
      <c r="BB38" s="158"/>
      <c r="BC38" s="145">
        <v>0.7</v>
      </c>
      <c r="BD38" s="143">
        <f t="shared" si="16"/>
        <v>0.6333333333333333</v>
      </c>
      <c r="BE38" s="158"/>
      <c r="BF38" s="145">
        <v>0.7</v>
      </c>
      <c r="BG38" s="143">
        <f t="shared" si="17"/>
        <v>0.6333333333333333</v>
      </c>
      <c r="BH38" s="158"/>
      <c r="BJ38" s="239"/>
      <c r="BK38" s="220" t="s">
        <v>15</v>
      </c>
      <c r="BL38" s="206">
        <f t="shared" si="18"/>
        <v>0.91666666666666663</v>
      </c>
      <c r="BM38" s="239"/>
      <c r="BN38" s="236"/>
    </row>
    <row r="39" spans="1:68" ht="20" customHeight="1" thickBot="1" x14ac:dyDescent="0.3">
      <c r="A39" s="151" t="s">
        <v>17</v>
      </c>
      <c r="B39" s="130" t="s">
        <v>12</v>
      </c>
      <c r="C39" s="123" t="s">
        <v>11</v>
      </c>
      <c r="D39" s="134">
        <f>COUNTIFS(STUDY03_DATA!C:C,A39,STUDY03_DATA!D:D,B39,STUDY03_DATA!F:F,C39)/'META DATA'!$B$2</f>
        <v>0</v>
      </c>
      <c r="E39" s="154"/>
      <c r="F39" s="144">
        <f t="array" ref="F39:F44">HUM_AO_14!S2:S7</f>
        <v>0.05</v>
      </c>
      <c r="G39" s="143">
        <f t="shared" si="19"/>
        <v>0.05</v>
      </c>
      <c r="H39" s="158"/>
      <c r="I39" s="144">
        <f t="array" ref="I39:I44">HUM_AO_18!S2:S7</f>
        <v>0</v>
      </c>
      <c r="J39" s="143">
        <f t="shared" si="20"/>
        <v>0</v>
      </c>
      <c r="K39" s="158"/>
      <c r="L39" s="144">
        <f t="array" ref="L39:L44">HUM_AO_19!S2:S7</f>
        <v>0.05</v>
      </c>
      <c r="M39" s="143">
        <f t="shared" si="21"/>
        <v>0.05</v>
      </c>
      <c r="N39" s="158"/>
      <c r="O39" s="158"/>
      <c r="P39" s="144" cm="1">
        <f t="array" ref="P39:P44">HUM_AO_20!S2:S7</f>
        <v>0</v>
      </c>
      <c r="Q39" s="143">
        <f t="shared" si="3"/>
        <v>0</v>
      </c>
      <c r="R39" s="158"/>
      <c r="S39" s="144" cm="1">
        <f t="array" ref="S39:S44">HUM_AO_21!S2:S7</f>
        <v>0</v>
      </c>
      <c r="T39" s="143">
        <f t="shared" si="4"/>
        <v>0</v>
      </c>
      <c r="U39" s="158"/>
      <c r="V39" s="144" cm="1">
        <f t="array" ref="V39:V44">HUM_AO_22!S2:S7</f>
        <v>0</v>
      </c>
      <c r="W39" s="143">
        <f t="shared" si="5"/>
        <v>0</v>
      </c>
      <c r="X39" s="158"/>
      <c r="Y39" s="144" cm="1">
        <f t="array" ref="Y39:Y44">HUM_AO_23!S2:S7</f>
        <v>0.1</v>
      </c>
      <c r="Z39" s="143">
        <f t="shared" si="6"/>
        <v>0.1</v>
      </c>
      <c r="AA39" s="158"/>
      <c r="AB39" s="144" cm="1">
        <f t="array" ref="AB39:AB44">HUM_AO_24!S2:S7</f>
        <v>0</v>
      </c>
      <c r="AC39" s="143">
        <f t="shared" si="7"/>
        <v>0</v>
      </c>
      <c r="AD39" s="158"/>
      <c r="AE39" s="144" cm="1">
        <f t="array" ref="AE39:AE44">HUM_AO_25!S2:S7</f>
        <v>0</v>
      </c>
      <c r="AF39" s="143">
        <f t="shared" si="8"/>
        <v>0</v>
      </c>
      <c r="AG39" s="158"/>
      <c r="AH39" s="144" cm="1">
        <f t="array" ref="AH39:AH44">HUM_AO_26!S2:S7</f>
        <v>0</v>
      </c>
      <c r="AI39" s="143">
        <f t="shared" si="9"/>
        <v>0</v>
      </c>
      <c r="AJ39" s="158"/>
      <c r="AK39" s="144" cm="1">
        <f t="array" ref="AK39:AK44">HUM_AO_27!S2:S7</f>
        <v>0.05</v>
      </c>
      <c r="AL39" s="143">
        <f t="shared" si="10"/>
        <v>0.05</v>
      </c>
      <c r="AM39" s="158"/>
      <c r="AN39" s="144" cm="1">
        <f t="array" ref="AN39:AN44">HUM_AO_28!S2:S7</f>
        <v>0</v>
      </c>
      <c r="AO39" s="143">
        <f t="shared" si="11"/>
        <v>0</v>
      </c>
      <c r="AP39" s="158"/>
      <c r="AQ39" s="144" cm="1">
        <f t="array" ref="AQ39:AQ44">HUM_AO_29!S2:S7</f>
        <v>0</v>
      </c>
      <c r="AR39" s="143">
        <f t="shared" si="12"/>
        <v>0</v>
      </c>
      <c r="AS39" s="158"/>
      <c r="AT39" s="144" cm="1">
        <f t="array" ref="AT39:AT44">HUM_AO_30!S2:S7</f>
        <v>0</v>
      </c>
      <c r="AU39" s="143">
        <f t="shared" si="13"/>
        <v>0</v>
      </c>
      <c r="AV39" s="158"/>
      <c r="AW39" s="144" cm="1">
        <f t="array" ref="AW39:AW44">HUM_AO_31!S2:S7</f>
        <v>0</v>
      </c>
      <c r="AX39" s="143">
        <f t="shared" si="14"/>
        <v>0</v>
      </c>
      <c r="AY39" s="158"/>
      <c r="AZ39" s="144" cm="1">
        <f t="array" ref="AZ39:AZ44">HUM_AO_32!S2:S7</f>
        <v>0</v>
      </c>
      <c r="BA39" s="143">
        <f t="shared" si="15"/>
        <v>0</v>
      </c>
      <c r="BB39" s="158"/>
      <c r="BC39" s="144" cm="1">
        <f t="array" ref="BC39:BC44">HUM_AO_33!S2:S7</f>
        <v>0.05</v>
      </c>
      <c r="BD39" s="143">
        <f t="shared" si="16"/>
        <v>0.05</v>
      </c>
      <c r="BE39" s="158"/>
      <c r="BF39" s="144" cm="1">
        <f t="array" ref="BF39:BF44">HUM_AO_34!S2:S7</f>
        <v>0</v>
      </c>
      <c r="BG39" s="143">
        <f t="shared" si="17"/>
        <v>0</v>
      </c>
      <c r="BH39" s="158"/>
    </row>
    <row r="40" spans="1:68" ht="20" customHeight="1" thickBot="1" x14ac:dyDescent="0.3">
      <c r="A40" s="151" t="s">
        <v>17</v>
      </c>
      <c r="B40" s="130" t="s">
        <v>12</v>
      </c>
      <c r="C40" s="124" t="s">
        <v>12</v>
      </c>
      <c r="D40" s="134">
        <f>COUNTIFS(STUDY03_DATA!C:C,A40,STUDY03_DATA!D:D,B40,STUDY03_DATA!F:F,C40)/'META DATA'!$B$2</f>
        <v>0.55000000000000004</v>
      </c>
      <c r="E40" s="154"/>
      <c r="F40" s="144">
        <v>0.65</v>
      </c>
      <c r="G40" s="143">
        <f t="shared" si="19"/>
        <v>9.9999999999999978E-2</v>
      </c>
      <c r="H40" s="158"/>
      <c r="I40" s="144">
        <v>0.7</v>
      </c>
      <c r="J40" s="143">
        <f t="shared" si="20"/>
        <v>0.14999999999999991</v>
      </c>
      <c r="K40" s="158"/>
      <c r="L40" s="144">
        <v>0.7</v>
      </c>
      <c r="M40" s="143">
        <f t="shared" si="21"/>
        <v>0.14999999999999991</v>
      </c>
      <c r="N40" s="158"/>
      <c r="O40" s="158"/>
      <c r="P40" s="144">
        <v>0.95</v>
      </c>
      <c r="Q40" s="143">
        <f t="shared" si="3"/>
        <v>0.39999999999999991</v>
      </c>
      <c r="R40" s="158"/>
      <c r="S40" s="144">
        <v>0.9</v>
      </c>
      <c r="T40" s="143">
        <f t="shared" si="4"/>
        <v>0.35</v>
      </c>
      <c r="U40" s="158"/>
      <c r="V40" s="144">
        <v>0.7</v>
      </c>
      <c r="W40" s="143">
        <f t="shared" si="5"/>
        <v>0.14999999999999991</v>
      </c>
      <c r="X40" s="158"/>
      <c r="Y40" s="144">
        <v>0.4</v>
      </c>
      <c r="Z40" s="143">
        <f t="shared" si="6"/>
        <v>0.15000000000000002</v>
      </c>
      <c r="AA40" s="158"/>
      <c r="AB40" s="144">
        <v>0.15</v>
      </c>
      <c r="AC40" s="143">
        <f t="shared" si="7"/>
        <v>0.4</v>
      </c>
      <c r="AD40" s="158"/>
      <c r="AE40" s="144">
        <v>0.95</v>
      </c>
      <c r="AF40" s="143">
        <f t="shared" si="8"/>
        <v>0.39999999999999991</v>
      </c>
      <c r="AG40" s="158"/>
      <c r="AH40" s="144">
        <v>0.8</v>
      </c>
      <c r="AI40" s="143">
        <f t="shared" si="9"/>
        <v>0.25</v>
      </c>
      <c r="AJ40" s="158"/>
      <c r="AK40" s="144">
        <v>0.65</v>
      </c>
      <c r="AL40" s="143">
        <f t="shared" si="10"/>
        <v>9.9999999999999978E-2</v>
      </c>
      <c r="AM40" s="158"/>
      <c r="AN40" s="144">
        <v>0.5</v>
      </c>
      <c r="AO40" s="143">
        <f t="shared" si="11"/>
        <v>5.0000000000000044E-2</v>
      </c>
      <c r="AP40" s="158"/>
      <c r="AQ40" s="144">
        <v>0.1</v>
      </c>
      <c r="AR40" s="143">
        <f t="shared" si="12"/>
        <v>0.45000000000000007</v>
      </c>
      <c r="AS40" s="158"/>
      <c r="AT40" s="144">
        <v>1</v>
      </c>
      <c r="AU40" s="143">
        <f t="shared" si="13"/>
        <v>0.44999999999999996</v>
      </c>
      <c r="AV40" s="158"/>
      <c r="AW40" s="144">
        <v>0.85</v>
      </c>
      <c r="AX40" s="143">
        <f t="shared" si="14"/>
        <v>0.29999999999999993</v>
      </c>
      <c r="AY40" s="158"/>
      <c r="AZ40" s="144">
        <v>0.85</v>
      </c>
      <c r="BA40" s="143">
        <f t="shared" si="15"/>
        <v>0.29999999999999993</v>
      </c>
      <c r="BB40" s="158"/>
      <c r="BC40" s="144">
        <v>0.4</v>
      </c>
      <c r="BD40" s="143">
        <f t="shared" si="16"/>
        <v>0.15000000000000002</v>
      </c>
      <c r="BE40" s="158"/>
      <c r="BF40" s="144">
        <v>0.15</v>
      </c>
      <c r="BG40" s="143">
        <f t="shared" si="17"/>
        <v>0.4</v>
      </c>
      <c r="BH40" s="158"/>
      <c r="BJ40" s="245" t="s">
        <v>60</v>
      </c>
      <c r="BK40" s="246"/>
      <c r="BL40" s="246"/>
      <c r="BM40" s="242"/>
    </row>
    <row r="41" spans="1:68" ht="20" customHeight="1" thickBot="1" x14ac:dyDescent="0.3">
      <c r="A41" s="151" t="s">
        <v>17</v>
      </c>
      <c r="B41" s="130" t="s">
        <v>12</v>
      </c>
      <c r="C41" s="124" t="s">
        <v>13</v>
      </c>
      <c r="D41" s="134">
        <f>COUNTIFS(STUDY03_DATA!C:C,A41,STUDY03_DATA!D:D,B41,STUDY03_DATA!F:F,C41)/'META DATA'!$B$2</f>
        <v>0.43333333333333335</v>
      </c>
      <c r="E41" s="154"/>
      <c r="F41" s="144">
        <v>0.05</v>
      </c>
      <c r="G41" s="143">
        <f t="shared" si="19"/>
        <v>0.38333333333333336</v>
      </c>
      <c r="H41" s="158"/>
      <c r="I41" s="144">
        <v>0.2</v>
      </c>
      <c r="J41" s="143">
        <f t="shared" si="20"/>
        <v>0.23333333333333334</v>
      </c>
      <c r="K41" s="158"/>
      <c r="L41" s="144">
        <v>0.1</v>
      </c>
      <c r="M41" s="143">
        <f t="shared" si="21"/>
        <v>0.33333333333333337</v>
      </c>
      <c r="N41" s="158"/>
      <c r="O41" s="158"/>
      <c r="P41" s="144">
        <v>0.05</v>
      </c>
      <c r="Q41" s="143">
        <f t="shared" si="3"/>
        <v>0.38333333333333336</v>
      </c>
      <c r="R41" s="158"/>
      <c r="S41" s="144">
        <v>0.05</v>
      </c>
      <c r="T41" s="143">
        <f t="shared" si="4"/>
        <v>0.38333333333333336</v>
      </c>
      <c r="U41" s="158"/>
      <c r="V41" s="144">
        <v>0.15</v>
      </c>
      <c r="W41" s="143">
        <f t="shared" si="5"/>
        <v>0.28333333333333333</v>
      </c>
      <c r="X41" s="158"/>
      <c r="Y41" s="144">
        <v>0.2</v>
      </c>
      <c r="Z41" s="143">
        <f t="shared" si="6"/>
        <v>0.23333333333333334</v>
      </c>
      <c r="AA41" s="158"/>
      <c r="AB41" s="144">
        <v>0</v>
      </c>
      <c r="AC41" s="143">
        <f t="shared" si="7"/>
        <v>0.43333333333333335</v>
      </c>
      <c r="AD41" s="158"/>
      <c r="AE41" s="144">
        <v>0.05</v>
      </c>
      <c r="AF41" s="143">
        <f t="shared" si="8"/>
        <v>0.38333333333333336</v>
      </c>
      <c r="AG41" s="158"/>
      <c r="AH41" s="144">
        <v>0.1</v>
      </c>
      <c r="AI41" s="143">
        <f t="shared" si="9"/>
        <v>0.33333333333333337</v>
      </c>
      <c r="AJ41" s="158"/>
      <c r="AK41" s="144">
        <v>0</v>
      </c>
      <c r="AL41" s="143">
        <f t="shared" si="10"/>
        <v>0.43333333333333335</v>
      </c>
      <c r="AM41" s="158"/>
      <c r="AN41" s="144">
        <v>0.25</v>
      </c>
      <c r="AO41" s="143">
        <f t="shared" si="11"/>
        <v>0.18333333333333335</v>
      </c>
      <c r="AP41" s="158"/>
      <c r="AQ41" s="144">
        <v>0.1</v>
      </c>
      <c r="AR41" s="143">
        <f t="shared" si="12"/>
        <v>0.33333333333333337</v>
      </c>
      <c r="AS41" s="158"/>
      <c r="AT41" s="144">
        <v>0</v>
      </c>
      <c r="AU41" s="143">
        <f t="shared" si="13"/>
        <v>0.43333333333333335</v>
      </c>
      <c r="AV41" s="158"/>
      <c r="AW41" s="144">
        <v>0.05</v>
      </c>
      <c r="AX41" s="143">
        <f t="shared" si="14"/>
        <v>0.38333333333333336</v>
      </c>
      <c r="AY41" s="158"/>
      <c r="AZ41" s="144">
        <v>0.1</v>
      </c>
      <c r="BA41" s="143">
        <f t="shared" si="15"/>
        <v>0.33333333333333337</v>
      </c>
      <c r="BB41" s="158"/>
      <c r="BC41" s="144">
        <v>0.15</v>
      </c>
      <c r="BD41" s="143">
        <f t="shared" si="16"/>
        <v>0.28333333333333333</v>
      </c>
      <c r="BE41" s="158"/>
      <c r="BF41" s="144">
        <v>0</v>
      </c>
      <c r="BG41" s="143">
        <f t="shared" si="17"/>
        <v>0.43333333333333335</v>
      </c>
      <c r="BH41" s="158"/>
      <c r="BJ41" s="194" t="s">
        <v>45</v>
      </c>
      <c r="BK41" s="183" t="s">
        <v>46</v>
      </c>
      <c r="BL41" s="183" t="s">
        <v>61</v>
      </c>
      <c r="BM41" s="184" t="s">
        <v>62</v>
      </c>
    </row>
    <row r="42" spans="1:68" ht="20" customHeight="1" thickBot="1" x14ac:dyDescent="0.3">
      <c r="A42" s="151" t="s">
        <v>17</v>
      </c>
      <c r="B42" s="130" t="s">
        <v>12</v>
      </c>
      <c r="C42" s="124" t="s">
        <v>14</v>
      </c>
      <c r="D42" s="134">
        <f>COUNTIFS(STUDY03_DATA!C:C,A42,STUDY03_DATA!D:D,B42,STUDY03_DATA!F:F,C42)/'META DATA'!$B$2</f>
        <v>0</v>
      </c>
      <c r="E42" s="154"/>
      <c r="F42" s="144">
        <v>0</v>
      </c>
      <c r="G42" s="143">
        <f t="shared" si="19"/>
        <v>0</v>
      </c>
      <c r="H42" s="158"/>
      <c r="I42" s="144">
        <v>0</v>
      </c>
      <c r="J42" s="143">
        <f t="shared" si="20"/>
        <v>0</v>
      </c>
      <c r="K42" s="158"/>
      <c r="L42" s="144">
        <v>0</v>
      </c>
      <c r="M42" s="143">
        <f t="shared" si="21"/>
        <v>0</v>
      </c>
      <c r="N42" s="158"/>
      <c r="O42" s="158"/>
      <c r="P42" s="144">
        <v>0</v>
      </c>
      <c r="Q42" s="143">
        <f t="shared" si="3"/>
        <v>0</v>
      </c>
      <c r="R42" s="158"/>
      <c r="S42" s="144">
        <v>0</v>
      </c>
      <c r="T42" s="143">
        <f t="shared" si="4"/>
        <v>0</v>
      </c>
      <c r="U42" s="158"/>
      <c r="V42" s="144">
        <v>0</v>
      </c>
      <c r="W42" s="143">
        <f t="shared" si="5"/>
        <v>0</v>
      </c>
      <c r="X42" s="158"/>
      <c r="Y42" s="144">
        <v>0</v>
      </c>
      <c r="Z42" s="143">
        <f t="shared" si="6"/>
        <v>0</v>
      </c>
      <c r="AA42" s="158"/>
      <c r="AB42" s="144">
        <v>0</v>
      </c>
      <c r="AC42" s="143">
        <f t="shared" si="7"/>
        <v>0</v>
      </c>
      <c r="AD42" s="158"/>
      <c r="AE42" s="144">
        <v>0</v>
      </c>
      <c r="AF42" s="143">
        <f t="shared" si="8"/>
        <v>0</v>
      </c>
      <c r="AG42" s="158"/>
      <c r="AH42" s="144">
        <v>0</v>
      </c>
      <c r="AI42" s="143">
        <f t="shared" si="9"/>
        <v>0</v>
      </c>
      <c r="AJ42" s="158"/>
      <c r="AK42" s="144">
        <v>0</v>
      </c>
      <c r="AL42" s="143">
        <f t="shared" si="10"/>
        <v>0</v>
      </c>
      <c r="AM42" s="158"/>
      <c r="AN42" s="144">
        <v>0</v>
      </c>
      <c r="AO42" s="143">
        <f t="shared" si="11"/>
        <v>0</v>
      </c>
      <c r="AP42" s="158"/>
      <c r="AQ42" s="144">
        <v>0</v>
      </c>
      <c r="AR42" s="143">
        <f t="shared" si="12"/>
        <v>0</v>
      </c>
      <c r="AS42" s="158"/>
      <c r="AT42" s="144">
        <v>0</v>
      </c>
      <c r="AU42" s="143">
        <f t="shared" si="13"/>
        <v>0</v>
      </c>
      <c r="AV42" s="158"/>
      <c r="AW42" s="144">
        <v>0</v>
      </c>
      <c r="AX42" s="143">
        <f t="shared" si="14"/>
        <v>0</v>
      </c>
      <c r="AY42" s="158"/>
      <c r="AZ42" s="144">
        <v>0</v>
      </c>
      <c r="BA42" s="143">
        <f t="shared" si="15"/>
        <v>0</v>
      </c>
      <c r="BB42" s="158"/>
      <c r="BC42" s="144">
        <v>0</v>
      </c>
      <c r="BD42" s="143">
        <f t="shared" si="16"/>
        <v>0</v>
      </c>
      <c r="BE42" s="158"/>
      <c r="BF42" s="144">
        <v>0</v>
      </c>
      <c r="BG42" s="143">
        <f t="shared" si="17"/>
        <v>0</v>
      </c>
      <c r="BH42" s="158"/>
      <c r="BJ42" s="253" t="s">
        <v>10</v>
      </c>
      <c r="BK42" s="213" t="s">
        <v>11</v>
      </c>
      <c r="BL42" s="185">
        <v>0.73333333333333328</v>
      </c>
      <c r="BM42" s="250">
        <v>0.46</v>
      </c>
    </row>
    <row r="43" spans="1:68" ht="20" customHeight="1" x14ac:dyDescent="0.25">
      <c r="A43" s="151" t="s">
        <v>17</v>
      </c>
      <c r="B43" s="130" t="s">
        <v>12</v>
      </c>
      <c r="C43" s="123" t="s">
        <v>15</v>
      </c>
      <c r="D43" s="134">
        <f>COUNTIFS(STUDY03_DATA!C:C,A43,STUDY03_DATA!D:D,B43,STUDY03_DATA!F:F,C43)/'META DATA'!$B$2</f>
        <v>1.6666666666666666E-2</v>
      </c>
      <c r="E43" s="154"/>
      <c r="F43" s="144">
        <v>0.05</v>
      </c>
      <c r="G43" s="143">
        <f t="shared" si="19"/>
        <v>3.333333333333334E-2</v>
      </c>
      <c r="H43" s="158"/>
      <c r="I43" s="144">
        <v>0</v>
      </c>
      <c r="J43" s="143">
        <f t="shared" si="20"/>
        <v>1.6666666666666666E-2</v>
      </c>
      <c r="K43" s="158"/>
      <c r="L43" s="144">
        <v>0.05</v>
      </c>
      <c r="M43" s="143">
        <f t="shared" si="21"/>
        <v>3.333333333333334E-2</v>
      </c>
      <c r="N43" s="158"/>
      <c r="O43" s="158"/>
      <c r="P43" s="144">
        <v>0</v>
      </c>
      <c r="Q43" s="143">
        <f t="shared" si="3"/>
        <v>1.6666666666666666E-2</v>
      </c>
      <c r="R43" s="158"/>
      <c r="S43" s="144">
        <v>0</v>
      </c>
      <c r="T43" s="143">
        <f t="shared" si="4"/>
        <v>1.6666666666666666E-2</v>
      </c>
      <c r="U43" s="158"/>
      <c r="V43" s="144">
        <v>0.1</v>
      </c>
      <c r="W43" s="143">
        <f t="shared" si="5"/>
        <v>8.3333333333333343E-2</v>
      </c>
      <c r="X43" s="158"/>
      <c r="Y43" s="144">
        <v>0.1</v>
      </c>
      <c r="Z43" s="143">
        <f t="shared" si="6"/>
        <v>8.3333333333333343E-2</v>
      </c>
      <c r="AA43" s="158"/>
      <c r="AB43" s="144">
        <v>0.1</v>
      </c>
      <c r="AC43" s="143">
        <f t="shared" si="7"/>
        <v>8.3333333333333343E-2</v>
      </c>
      <c r="AD43" s="158"/>
      <c r="AE43" s="144">
        <v>0</v>
      </c>
      <c r="AF43" s="143">
        <f t="shared" si="8"/>
        <v>1.6666666666666666E-2</v>
      </c>
      <c r="AG43" s="158"/>
      <c r="AH43" s="144">
        <v>0.1</v>
      </c>
      <c r="AI43" s="143">
        <f t="shared" si="9"/>
        <v>8.3333333333333343E-2</v>
      </c>
      <c r="AJ43" s="158"/>
      <c r="AK43" s="144">
        <v>0.05</v>
      </c>
      <c r="AL43" s="143">
        <f t="shared" si="10"/>
        <v>3.333333333333334E-2</v>
      </c>
      <c r="AM43" s="158"/>
      <c r="AN43" s="144">
        <v>0</v>
      </c>
      <c r="AO43" s="143">
        <f t="shared" si="11"/>
        <v>1.6666666666666666E-2</v>
      </c>
      <c r="AP43" s="158"/>
      <c r="AQ43" s="144">
        <v>0.05</v>
      </c>
      <c r="AR43" s="143">
        <f t="shared" si="12"/>
        <v>3.333333333333334E-2</v>
      </c>
      <c r="AS43" s="158"/>
      <c r="AT43" s="144">
        <v>0</v>
      </c>
      <c r="AU43" s="143">
        <f t="shared" si="13"/>
        <v>1.6666666666666666E-2</v>
      </c>
      <c r="AV43" s="158"/>
      <c r="AW43" s="144">
        <v>0</v>
      </c>
      <c r="AX43" s="143">
        <f t="shared" si="14"/>
        <v>1.6666666666666666E-2</v>
      </c>
      <c r="AY43" s="158"/>
      <c r="AZ43" s="144">
        <v>0</v>
      </c>
      <c r="BA43" s="143">
        <f t="shared" si="15"/>
        <v>1.6666666666666666E-2</v>
      </c>
      <c r="BB43" s="158"/>
      <c r="BC43" s="144">
        <v>0.1</v>
      </c>
      <c r="BD43" s="143">
        <f t="shared" si="16"/>
        <v>8.3333333333333343E-2</v>
      </c>
      <c r="BE43" s="158"/>
      <c r="BF43" s="144">
        <v>0.15</v>
      </c>
      <c r="BG43" s="143">
        <f t="shared" si="17"/>
        <v>0.13333333333333333</v>
      </c>
      <c r="BH43" s="158"/>
      <c r="BJ43" s="248"/>
      <c r="BK43" s="214" t="s">
        <v>12</v>
      </c>
      <c r="BL43" s="186">
        <v>0.33333333333333331</v>
      </c>
      <c r="BM43" s="248"/>
      <c r="BP43" s="300"/>
    </row>
    <row r="44" spans="1:68" ht="20" customHeight="1" x14ac:dyDescent="0.25">
      <c r="A44" s="151" t="s">
        <v>17</v>
      </c>
      <c r="B44" s="130" t="s">
        <v>12</v>
      </c>
      <c r="C44" s="123" t="s">
        <v>16</v>
      </c>
      <c r="D44" s="134">
        <f>COUNTIFS(STUDY03_DATA!C:C,A44,STUDY03_DATA!D:D,B44,STUDY03_DATA!F:F,C44)/'META DATA'!$B$2</f>
        <v>0</v>
      </c>
      <c r="E44" s="154"/>
      <c r="F44" s="144">
        <v>0.2</v>
      </c>
      <c r="G44" s="143">
        <f t="shared" si="19"/>
        <v>0.2</v>
      </c>
      <c r="H44" s="158"/>
      <c r="I44" s="144">
        <v>0.1</v>
      </c>
      <c r="J44" s="143">
        <f t="shared" si="20"/>
        <v>0.1</v>
      </c>
      <c r="K44" s="158"/>
      <c r="L44" s="144">
        <v>0.1</v>
      </c>
      <c r="M44" s="143">
        <f t="shared" si="21"/>
        <v>0.1</v>
      </c>
      <c r="N44" s="158"/>
      <c r="O44" s="158"/>
      <c r="P44" s="144">
        <v>0</v>
      </c>
      <c r="Q44" s="143">
        <f t="shared" si="3"/>
        <v>0</v>
      </c>
      <c r="R44" s="158"/>
      <c r="S44" s="144">
        <v>0.05</v>
      </c>
      <c r="T44" s="143">
        <f t="shared" si="4"/>
        <v>0.05</v>
      </c>
      <c r="U44" s="158"/>
      <c r="V44" s="144">
        <v>0.05</v>
      </c>
      <c r="W44" s="143">
        <f t="shared" si="5"/>
        <v>0.05</v>
      </c>
      <c r="X44" s="158"/>
      <c r="Y44" s="144">
        <v>0.2</v>
      </c>
      <c r="Z44" s="143">
        <f t="shared" si="6"/>
        <v>0.2</v>
      </c>
      <c r="AA44" s="158"/>
      <c r="AB44" s="144">
        <v>0.75</v>
      </c>
      <c r="AC44" s="143">
        <f t="shared" si="7"/>
        <v>0.75</v>
      </c>
      <c r="AD44" s="158"/>
      <c r="AE44" s="144">
        <v>0</v>
      </c>
      <c r="AF44" s="143">
        <f t="shared" si="8"/>
        <v>0</v>
      </c>
      <c r="AG44" s="158"/>
      <c r="AH44" s="144">
        <v>0</v>
      </c>
      <c r="AI44" s="143">
        <f t="shared" si="9"/>
        <v>0</v>
      </c>
      <c r="AJ44" s="158"/>
      <c r="AK44" s="144">
        <v>0.25</v>
      </c>
      <c r="AL44" s="143">
        <f t="shared" si="10"/>
        <v>0.25</v>
      </c>
      <c r="AM44" s="158"/>
      <c r="AN44" s="144">
        <v>0.15</v>
      </c>
      <c r="AO44" s="143">
        <f t="shared" si="11"/>
        <v>0.15</v>
      </c>
      <c r="AP44" s="158"/>
      <c r="AQ44" s="144">
        <v>0.7</v>
      </c>
      <c r="AR44" s="143">
        <f t="shared" si="12"/>
        <v>0.7</v>
      </c>
      <c r="AS44" s="158"/>
      <c r="AT44" s="144">
        <v>0</v>
      </c>
      <c r="AU44" s="143">
        <f t="shared" si="13"/>
        <v>0</v>
      </c>
      <c r="AV44" s="158"/>
      <c r="AW44" s="144">
        <v>0.1</v>
      </c>
      <c r="AX44" s="143">
        <f t="shared" si="14"/>
        <v>0.1</v>
      </c>
      <c r="AY44" s="158"/>
      <c r="AZ44" s="144">
        <v>0.05</v>
      </c>
      <c r="BA44" s="143">
        <f t="shared" si="15"/>
        <v>0.05</v>
      </c>
      <c r="BB44" s="158"/>
      <c r="BC44" s="144">
        <v>0.3</v>
      </c>
      <c r="BD44" s="143">
        <f t="shared" si="16"/>
        <v>0.3</v>
      </c>
      <c r="BE44" s="158"/>
      <c r="BF44" s="144">
        <v>0.7</v>
      </c>
      <c r="BG44" s="143">
        <f t="shared" si="17"/>
        <v>0.7</v>
      </c>
      <c r="BH44" s="158"/>
      <c r="BJ44" s="248"/>
      <c r="BK44" s="214" t="s">
        <v>13</v>
      </c>
      <c r="BL44" s="186">
        <v>0.4</v>
      </c>
      <c r="BM44" s="248"/>
    </row>
    <row r="45" spans="1:68" ht="20" customHeight="1" x14ac:dyDescent="0.25">
      <c r="A45" s="151" t="s">
        <v>17</v>
      </c>
      <c r="B45" s="130" t="s">
        <v>13</v>
      </c>
      <c r="C45" s="123" t="s">
        <v>11</v>
      </c>
      <c r="D45" s="138">
        <f>COUNTIFS(STUDY03_DATA!C:C,A45,STUDY03_DATA!D:D,B45,STUDY03_DATA!F:F,C45)/'META DATA'!$B$2</f>
        <v>0</v>
      </c>
      <c r="E45" s="154"/>
      <c r="F45" s="145">
        <f t="array" ref="F45:F50">HUM_FO_14!S2:S7</f>
        <v>0.15</v>
      </c>
      <c r="G45" s="143">
        <f t="shared" si="19"/>
        <v>0.15</v>
      </c>
      <c r="H45" s="158"/>
      <c r="I45" s="145">
        <f t="array" ref="I45:I50">HUM_FO_18!S2:S7</f>
        <v>0.1</v>
      </c>
      <c r="J45" s="143">
        <f t="shared" si="20"/>
        <v>0.1</v>
      </c>
      <c r="K45" s="158"/>
      <c r="L45" s="145">
        <f t="array" ref="L45:L50">HUM_FO_19!S2:S7</f>
        <v>0</v>
      </c>
      <c r="M45" s="143">
        <f t="shared" si="21"/>
        <v>0</v>
      </c>
      <c r="N45" s="158"/>
      <c r="O45" s="158"/>
      <c r="P45" s="145" cm="1">
        <f t="array" ref="P45:P50">HUM_FO_20!S2:S7</f>
        <v>0.05</v>
      </c>
      <c r="Q45" s="143">
        <f t="shared" si="3"/>
        <v>0.05</v>
      </c>
      <c r="R45" s="158"/>
      <c r="S45" s="145" cm="1">
        <f t="array" ref="S45:S50">HUM_FO_21!S2:S7</f>
        <v>0.05</v>
      </c>
      <c r="T45" s="143">
        <f t="shared" si="4"/>
        <v>0.05</v>
      </c>
      <c r="U45" s="158"/>
      <c r="V45" s="145" cm="1">
        <f t="array" ref="V45:V50">HUM_FO_22!S2:S7</f>
        <v>0.05</v>
      </c>
      <c r="W45" s="143">
        <f t="shared" si="5"/>
        <v>0.05</v>
      </c>
      <c r="X45" s="158"/>
      <c r="Y45" s="145" cm="1">
        <f t="array" ref="Y45:Y50">HUM_FO_23!S2:S7</f>
        <v>0.1</v>
      </c>
      <c r="Z45" s="143">
        <f t="shared" si="6"/>
        <v>0.1</v>
      </c>
      <c r="AA45" s="158"/>
      <c r="AB45" s="145" cm="1">
        <f t="array" ref="AB45:AB50">HUM_FO_24!S2:S7</f>
        <v>0.05</v>
      </c>
      <c r="AC45" s="143">
        <f t="shared" si="7"/>
        <v>0.05</v>
      </c>
      <c r="AD45" s="158"/>
      <c r="AE45" s="145" cm="1">
        <f t="array" ref="AE45:AE50">HUM_FO_25!S2:S7</f>
        <v>0</v>
      </c>
      <c r="AF45" s="143">
        <f t="shared" si="8"/>
        <v>0</v>
      </c>
      <c r="AG45" s="158"/>
      <c r="AH45" s="145" cm="1">
        <f t="array" ref="AH45:AH50">HUM_FO_26!S2:S7</f>
        <v>0</v>
      </c>
      <c r="AI45" s="143">
        <f t="shared" si="9"/>
        <v>0</v>
      </c>
      <c r="AJ45" s="158"/>
      <c r="AK45" s="145" cm="1">
        <f t="array" ref="AK45:AK50">HUM_FO_27!S2:S7</f>
        <v>0.05</v>
      </c>
      <c r="AL45" s="143">
        <f t="shared" si="10"/>
        <v>0.05</v>
      </c>
      <c r="AM45" s="158"/>
      <c r="AN45" s="145" cm="1">
        <f t="array" ref="AN45:AN50">HUM_FO_28!S2:S7</f>
        <v>0.05</v>
      </c>
      <c r="AO45" s="143">
        <f t="shared" si="11"/>
        <v>0.05</v>
      </c>
      <c r="AP45" s="158"/>
      <c r="AQ45" s="145" cm="1">
        <f t="array" ref="AQ45:AQ50">HUM_FO_29!S2:S7</f>
        <v>0</v>
      </c>
      <c r="AR45" s="143">
        <f t="shared" si="12"/>
        <v>0</v>
      </c>
      <c r="AS45" s="158"/>
      <c r="AT45" s="145" cm="1">
        <f t="array" ref="AT45:AT50">HUM_FO_30!S2:S7</f>
        <v>0</v>
      </c>
      <c r="AU45" s="143">
        <f t="shared" si="13"/>
        <v>0</v>
      </c>
      <c r="AV45" s="158"/>
      <c r="AW45" s="145" cm="1">
        <f t="array" ref="AW45:AW50">HUM_FO_31!S2:S7</f>
        <v>0.15</v>
      </c>
      <c r="AX45" s="143">
        <f t="shared" si="14"/>
        <v>0.15</v>
      </c>
      <c r="AY45" s="158"/>
      <c r="AZ45" s="145" cm="1">
        <f t="array" ref="AZ45:AZ50">HUM_FO_32!S2:S7</f>
        <v>0.05</v>
      </c>
      <c r="BA45" s="143">
        <f t="shared" si="15"/>
        <v>0.05</v>
      </c>
      <c r="BB45" s="158"/>
      <c r="BC45" s="145" cm="1">
        <f t="array" ref="BC45:BC50">HUM_FO_33!S2:S7</f>
        <v>0.05</v>
      </c>
      <c r="BD45" s="143">
        <f t="shared" si="16"/>
        <v>0.05</v>
      </c>
      <c r="BE45" s="158"/>
      <c r="BF45" s="145" cm="1">
        <f t="array" ref="BF45:BF50">HUM_FO_34!S2:S7</f>
        <v>0</v>
      </c>
      <c r="BG45" s="143">
        <f t="shared" si="17"/>
        <v>0</v>
      </c>
      <c r="BH45" s="158"/>
      <c r="BJ45" s="248"/>
      <c r="BK45" s="214" t="s">
        <v>14</v>
      </c>
      <c r="BL45" s="186">
        <v>0.51666666666666672</v>
      </c>
      <c r="BM45" s="248"/>
    </row>
    <row r="46" spans="1:68" ht="20" customHeight="1" thickBot="1" x14ac:dyDescent="0.3">
      <c r="A46" s="151" t="s">
        <v>17</v>
      </c>
      <c r="B46" s="130" t="s">
        <v>13</v>
      </c>
      <c r="C46" s="124" t="s">
        <v>12</v>
      </c>
      <c r="D46" s="138">
        <f>COUNTIFS(STUDY03_DATA!C:C,A46,STUDY03_DATA!D:D,B46,STUDY03_DATA!F:F,C46)/'META DATA'!$B$2</f>
        <v>0.5</v>
      </c>
      <c r="E46" s="154"/>
      <c r="F46" s="145">
        <v>0.6</v>
      </c>
      <c r="G46" s="143">
        <f t="shared" si="19"/>
        <v>9.9999999999999978E-2</v>
      </c>
      <c r="H46" s="158"/>
      <c r="I46" s="145">
        <v>0.6</v>
      </c>
      <c r="J46" s="143">
        <f t="shared" si="20"/>
        <v>9.9999999999999978E-2</v>
      </c>
      <c r="K46" s="158"/>
      <c r="L46" s="145">
        <v>0.55000000000000004</v>
      </c>
      <c r="M46" s="143">
        <f t="shared" si="21"/>
        <v>5.0000000000000044E-2</v>
      </c>
      <c r="N46" s="158"/>
      <c r="O46" s="158"/>
      <c r="P46" s="145">
        <v>0.8</v>
      </c>
      <c r="Q46" s="143">
        <f t="shared" si="3"/>
        <v>0.30000000000000004</v>
      </c>
      <c r="R46" s="158"/>
      <c r="S46" s="145">
        <v>0.75</v>
      </c>
      <c r="T46" s="143">
        <f t="shared" si="4"/>
        <v>0.25</v>
      </c>
      <c r="U46" s="158"/>
      <c r="V46" s="145">
        <v>0.75</v>
      </c>
      <c r="W46" s="143">
        <f t="shared" si="5"/>
        <v>0.25</v>
      </c>
      <c r="X46" s="158"/>
      <c r="Y46" s="145">
        <v>0.2</v>
      </c>
      <c r="Z46" s="143">
        <f t="shared" si="6"/>
        <v>0.3</v>
      </c>
      <c r="AA46" s="158"/>
      <c r="AB46" s="145">
        <v>0.05</v>
      </c>
      <c r="AC46" s="143">
        <f t="shared" si="7"/>
        <v>0.45</v>
      </c>
      <c r="AD46" s="158"/>
      <c r="AE46" s="145">
        <v>0.85</v>
      </c>
      <c r="AF46" s="143">
        <f t="shared" si="8"/>
        <v>0.35</v>
      </c>
      <c r="AG46" s="158"/>
      <c r="AH46" s="145">
        <v>0.85</v>
      </c>
      <c r="AI46" s="143">
        <f t="shared" si="9"/>
        <v>0.35</v>
      </c>
      <c r="AJ46" s="158"/>
      <c r="AK46" s="145">
        <v>0.55000000000000004</v>
      </c>
      <c r="AL46" s="143">
        <f t="shared" si="10"/>
        <v>5.0000000000000044E-2</v>
      </c>
      <c r="AM46" s="158"/>
      <c r="AN46" s="145">
        <v>0.3</v>
      </c>
      <c r="AO46" s="143">
        <f t="shared" si="11"/>
        <v>0.2</v>
      </c>
      <c r="AP46" s="158"/>
      <c r="AQ46" s="145">
        <v>0.25</v>
      </c>
      <c r="AR46" s="143">
        <f t="shared" si="12"/>
        <v>0.25</v>
      </c>
      <c r="AS46" s="158"/>
      <c r="AT46" s="145">
        <v>0.95</v>
      </c>
      <c r="AU46" s="143">
        <f t="shared" si="13"/>
        <v>0.44999999999999996</v>
      </c>
      <c r="AV46" s="158"/>
      <c r="AW46" s="145">
        <v>0.55000000000000004</v>
      </c>
      <c r="AX46" s="143">
        <f t="shared" si="14"/>
        <v>5.0000000000000044E-2</v>
      </c>
      <c r="AY46" s="158"/>
      <c r="AZ46" s="145">
        <v>0.35</v>
      </c>
      <c r="BA46" s="143">
        <f t="shared" si="15"/>
        <v>0.15000000000000002</v>
      </c>
      <c r="BB46" s="158"/>
      <c r="BC46" s="145">
        <v>0.4</v>
      </c>
      <c r="BD46" s="143">
        <f t="shared" si="16"/>
        <v>9.9999999999999978E-2</v>
      </c>
      <c r="BE46" s="158"/>
      <c r="BF46" s="145">
        <v>0.15</v>
      </c>
      <c r="BG46" s="143">
        <f t="shared" si="17"/>
        <v>0.35</v>
      </c>
      <c r="BH46" s="158"/>
      <c r="BJ46" s="239"/>
      <c r="BK46" s="215" t="s">
        <v>15</v>
      </c>
      <c r="BL46" s="187">
        <v>0.31666666666666671</v>
      </c>
      <c r="BM46" s="239"/>
    </row>
    <row r="47" spans="1:68" ht="20" customHeight="1" thickBot="1" x14ac:dyDescent="0.3">
      <c r="A47" s="151" t="s">
        <v>17</v>
      </c>
      <c r="B47" s="130" t="s">
        <v>13</v>
      </c>
      <c r="C47" s="124" t="s">
        <v>13</v>
      </c>
      <c r="D47" s="138">
        <f>COUNTIFS(STUDY03_DATA!C:C,A47,STUDY03_DATA!D:D,B47,STUDY03_DATA!F:F,C47)/'META DATA'!$B$2</f>
        <v>0.48333333333333334</v>
      </c>
      <c r="E47" s="154"/>
      <c r="F47" s="145">
        <v>0.05</v>
      </c>
      <c r="G47" s="143">
        <f t="shared" si="19"/>
        <v>0.43333333333333335</v>
      </c>
      <c r="H47" s="158"/>
      <c r="I47" s="145">
        <v>0.15</v>
      </c>
      <c r="J47" s="143">
        <f t="shared" si="20"/>
        <v>0.33333333333333337</v>
      </c>
      <c r="K47" s="158"/>
      <c r="L47" s="145">
        <v>0.2</v>
      </c>
      <c r="M47" s="143">
        <f t="shared" si="21"/>
        <v>0.28333333333333333</v>
      </c>
      <c r="N47" s="158"/>
      <c r="O47" s="158"/>
      <c r="P47" s="145">
        <v>0.15</v>
      </c>
      <c r="Q47" s="143">
        <f t="shared" si="3"/>
        <v>0.33333333333333337</v>
      </c>
      <c r="R47" s="158"/>
      <c r="S47" s="145">
        <v>0.1</v>
      </c>
      <c r="T47" s="143">
        <f t="shared" si="4"/>
        <v>0.3833333333333333</v>
      </c>
      <c r="U47" s="158"/>
      <c r="V47" s="145">
        <v>0.05</v>
      </c>
      <c r="W47" s="143">
        <f t="shared" si="5"/>
        <v>0.43333333333333335</v>
      </c>
      <c r="X47" s="158"/>
      <c r="Y47" s="145">
        <v>0.25</v>
      </c>
      <c r="Z47" s="143">
        <f t="shared" si="6"/>
        <v>0.23333333333333334</v>
      </c>
      <c r="AA47" s="158"/>
      <c r="AB47" s="145">
        <v>0.05</v>
      </c>
      <c r="AC47" s="143">
        <f t="shared" si="7"/>
        <v>0.43333333333333335</v>
      </c>
      <c r="AD47" s="158"/>
      <c r="AE47" s="145">
        <v>0.05</v>
      </c>
      <c r="AF47" s="143">
        <f t="shared" si="8"/>
        <v>0.43333333333333335</v>
      </c>
      <c r="AG47" s="158"/>
      <c r="AH47" s="145">
        <v>0.15</v>
      </c>
      <c r="AI47" s="143">
        <f t="shared" si="9"/>
        <v>0.33333333333333337</v>
      </c>
      <c r="AJ47" s="158"/>
      <c r="AK47" s="145">
        <v>0.3</v>
      </c>
      <c r="AL47" s="143">
        <f t="shared" si="10"/>
        <v>0.18333333333333335</v>
      </c>
      <c r="AM47" s="158"/>
      <c r="AN47" s="145">
        <v>0.4</v>
      </c>
      <c r="AO47" s="143">
        <f t="shared" si="11"/>
        <v>8.3333333333333315E-2</v>
      </c>
      <c r="AP47" s="158"/>
      <c r="AQ47" s="145">
        <v>0.2</v>
      </c>
      <c r="AR47" s="143">
        <f t="shared" si="12"/>
        <v>0.28333333333333333</v>
      </c>
      <c r="AS47" s="158"/>
      <c r="AT47" s="145">
        <v>0</v>
      </c>
      <c r="AU47" s="143">
        <f t="shared" si="13"/>
        <v>0.48333333333333334</v>
      </c>
      <c r="AV47" s="158"/>
      <c r="AW47" s="145">
        <v>0.2</v>
      </c>
      <c r="AX47" s="143">
        <f t="shared" si="14"/>
        <v>0.28333333333333333</v>
      </c>
      <c r="AY47" s="158"/>
      <c r="AZ47" s="145">
        <v>0.4</v>
      </c>
      <c r="BA47" s="143">
        <f t="shared" si="15"/>
        <v>8.3333333333333315E-2</v>
      </c>
      <c r="BB47" s="158"/>
      <c r="BC47" s="145">
        <v>0.2</v>
      </c>
      <c r="BD47" s="143">
        <f t="shared" si="16"/>
        <v>0.28333333333333333</v>
      </c>
      <c r="BE47" s="158"/>
      <c r="BF47" s="145">
        <v>0.05</v>
      </c>
      <c r="BG47" s="143">
        <f t="shared" si="17"/>
        <v>0.43333333333333335</v>
      </c>
      <c r="BH47" s="158"/>
      <c r="BJ47" s="256" t="s">
        <v>17</v>
      </c>
      <c r="BK47" s="216" t="s">
        <v>11</v>
      </c>
      <c r="BL47" s="188">
        <v>0.65</v>
      </c>
      <c r="BM47" s="261">
        <v>0.42666666666666669</v>
      </c>
    </row>
    <row r="48" spans="1:68" ht="20" customHeight="1" x14ac:dyDescent="0.25">
      <c r="A48" s="151" t="s">
        <v>17</v>
      </c>
      <c r="B48" s="130" t="s">
        <v>13</v>
      </c>
      <c r="C48" s="124" t="s">
        <v>14</v>
      </c>
      <c r="D48" s="138">
        <f>COUNTIFS(STUDY03_DATA!C:C,A48,STUDY03_DATA!D:D,B48,STUDY03_DATA!F:F,C48)/'META DATA'!$B$2</f>
        <v>1.6666666666666666E-2</v>
      </c>
      <c r="E48" s="154"/>
      <c r="F48" s="145">
        <v>0</v>
      </c>
      <c r="G48" s="143">
        <f t="shared" si="19"/>
        <v>1.6666666666666666E-2</v>
      </c>
      <c r="H48" s="158"/>
      <c r="I48" s="145">
        <v>0</v>
      </c>
      <c r="J48" s="143">
        <f t="shared" si="20"/>
        <v>1.6666666666666666E-2</v>
      </c>
      <c r="K48" s="158"/>
      <c r="L48" s="145">
        <v>0</v>
      </c>
      <c r="M48" s="143">
        <f t="shared" si="21"/>
        <v>1.6666666666666666E-2</v>
      </c>
      <c r="N48" s="158"/>
      <c r="O48" s="158"/>
      <c r="P48" s="145">
        <v>0</v>
      </c>
      <c r="Q48" s="143">
        <f t="shared" si="3"/>
        <v>1.6666666666666666E-2</v>
      </c>
      <c r="R48" s="158"/>
      <c r="S48" s="145">
        <v>0</v>
      </c>
      <c r="T48" s="143">
        <f t="shared" si="4"/>
        <v>1.6666666666666666E-2</v>
      </c>
      <c r="U48" s="158"/>
      <c r="V48" s="145">
        <v>0</v>
      </c>
      <c r="W48" s="143">
        <f t="shared" si="5"/>
        <v>1.6666666666666666E-2</v>
      </c>
      <c r="X48" s="158"/>
      <c r="Y48" s="145">
        <v>0</v>
      </c>
      <c r="Z48" s="143">
        <f t="shared" si="6"/>
        <v>1.6666666666666666E-2</v>
      </c>
      <c r="AA48" s="158"/>
      <c r="AB48" s="145">
        <v>0</v>
      </c>
      <c r="AC48" s="143">
        <f t="shared" si="7"/>
        <v>1.6666666666666666E-2</v>
      </c>
      <c r="AD48" s="158"/>
      <c r="AE48" s="145">
        <v>0</v>
      </c>
      <c r="AF48" s="143">
        <f t="shared" si="8"/>
        <v>1.6666666666666666E-2</v>
      </c>
      <c r="AG48" s="158"/>
      <c r="AH48" s="145">
        <v>0</v>
      </c>
      <c r="AI48" s="143">
        <f t="shared" si="9"/>
        <v>1.6666666666666666E-2</v>
      </c>
      <c r="AJ48" s="158"/>
      <c r="AK48" s="145">
        <v>0</v>
      </c>
      <c r="AL48" s="143">
        <f t="shared" si="10"/>
        <v>1.6666666666666666E-2</v>
      </c>
      <c r="AM48" s="158"/>
      <c r="AN48" s="145">
        <v>0</v>
      </c>
      <c r="AO48" s="143">
        <f t="shared" si="11"/>
        <v>1.6666666666666666E-2</v>
      </c>
      <c r="AP48" s="158"/>
      <c r="AQ48" s="145">
        <v>0</v>
      </c>
      <c r="AR48" s="143">
        <f t="shared" si="12"/>
        <v>1.6666666666666666E-2</v>
      </c>
      <c r="AS48" s="158"/>
      <c r="AT48" s="145">
        <v>0</v>
      </c>
      <c r="AU48" s="143">
        <f t="shared" si="13"/>
        <v>1.6666666666666666E-2</v>
      </c>
      <c r="AV48" s="158"/>
      <c r="AW48" s="145">
        <v>0.05</v>
      </c>
      <c r="AX48" s="143">
        <f t="shared" si="14"/>
        <v>3.333333333333334E-2</v>
      </c>
      <c r="AY48" s="158"/>
      <c r="AZ48" s="145">
        <v>0</v>
      </c>
      <c r="BA48" s="143">
        <f t="shared" si="15"/>
        <v>1.6666666666666666E-2</v>
      </c>
      <c r="BB48" s="158"/>
      <c r="BC48" s="145">
        <v>0</v>
      </c>
      <c r="BD48" s="143">
        <f t="shared" si="16"/>
        <v>1.6666666666666666E-2</v>
      </c>
      <c r="BE48" s="158"/>
      <c r="BF48" s="145">
        <v>0</v>
      </c>
      <c r="BG48" s="143">
        <f t="shared" si="17"/>
        <v>1.6666666666666666E-2</v>
      </c>
      <c r="BH48" s="158"/>
      <c r="BJ48" s="248"/>
      <c r="BK48" s="217" t="s">
        <v>12</v>
      </c>
      <c r="BL48" s="189">
        <v>0.55000000000000004</v>
      </c>
      <c r="BM48" s="248"/>
    </row>
    <row r="49" spans="1:65" ht="20" customHeight="1" x14ac:dyDescent="0.25">
      <c r="A49" s="151" t="s">
        <v>17</v>
      </c>
      <c r="B49" s="130" t="s">
        <v>13</v>
      </c>
      <c r="C49" s="123" t="s">
        <v>15</v>
      </c>
      <c r="D49" s="138">
        <f>COUNTIFS(STUDY03_DATA!C:C,A49,STUDY03_DATA!D:D,B49,STUDY03_DATA!F:F,C49)/'META DATA'!$B$2</f>
        <v>0</v>
      </c>
      <c r="E49" s="154"/>
      <c r="F49" s="145">
        <v>0</v>
      </c>
      <c r="G49" s="143">
        <f t="shared" si="19"/>
        <v>0</v>
      </c>
      <c r="H49" s="158"/>
      <c r="I49" s="145">
        <v>0.05</v>
      </c>
      <c r="J49" s="143">
        <f t="shared" si="20"/>
        <v>0.05</v>
      </c>
      <c r="K49" s="158"/>
      <c r="L49" s="145">
        <v>0.05</v>
      </c>
      <c r="M49" s="143">
        <f t="shared" si="21"/>
        <v>0.05</v>
      </c>
      <c r="N49" s="158"/>
      <c r="O49" s="158"/>
      <c r="P49" s="145">
        <v>0</v>
      </c>
      <c r="Q49" s="143">
        <f t="shared" si="3"/>
        <v>0</v>
      </c>
      <c r="R49" s="158"/>
      <c r="S49" s="145">
        <v>0</v>
      </c>
      <c r="T49" s="143">
        <f t="shared" si="4"/>
        <v>0</v>
      </c>
      <c r="U49" s="158"/>
      <c r="V49" s="145">
        <v>0</v>
      </c>
      <c r="W49" s="143">
        <f t="shared" si="5"/>
        <v>0</v>
      </c>
      <c r="X49" s="158"/>
      <c r="Y49" s="145">
        <v>0</v>
      </c>
      <c r="Z49" s="143">
        <f t="shared" si="6"/>
        <v>0</v>
      </c>
      <c r="AA49" s="158"/>
      <c r="AB49" s="145">
        <v>0</v>
      </c>
      <c r="AC49" s="143">
        <f t="shared" si="7"/>
        <v>0</v>
      </c>
      <c r="AD49" s="158"/>
      <c r="AE49" s="145">
        <v>0</v>
      </c>
      <c r="AF49" s="143">
        <f t="shared" si="8"/>
        <v>0</v>
      </c>
      <c r="AG49" s="158"/>
      <c r="AH49" s="145">
        <v>0</v>
      </c>
      <c r="AI49" s="143">
        <f t="shared" si="9"/>
        <v>0</v>
      </c>
      <c r="AJ49" s="158"/>
      <c r="AK49" s="145">
        <v>0</v>
      </c>
      <c r="AL49" s="143">
        <f t="shared" si="10"/>
        <v>0</v>
      </c>
      <c r="AM49" s="158"/>
      <c r="AN49" s="145">
        <v>0</v>
      </c>
      <c r="AO49" s="143">
        <f t="shared" si="11"/>
        <v>0</v>
      </c>
      <c r="AP49" s="158"/>
      <c r="AQ49" s="145">
        <v>0</v>
      </c>
      <c r="AR49" s="143">
        <f t="shared" si="12"/>
        <v>0</v>
      </c>
      <c r="AS49" s="158"/>
      <c r="AT49" s="145">
        <v>0.05</v>
      </c>
      <c r="AU49" s="143">
        <f t="shared" si="13"/>
        <v>0.05</v>
      </c>
      <c r="AV49" s="158"/>
      <c r="AW49" s="145">
        <v>0</v>
      </c>
      <c r="AX49" s="143">
        <f t="shared" si="14"/>
        <v>0</v>
      </c>
      <c r="AY49" s="158"/>
      <c r="AZ49" s="145">
        <v>0.05</v>
      </c>
      <c r="BA49" s="143">
        <f t="shared" si="15"/>
        <v>0.05</v>
      </c>
      <c r="BB49" s="158"/>
      <c r="BC49" s="145">
        <v>0</v>
      </c>
      <c r="BD49" s="143">
        <f t="shared" si="16"/>
        <v>0</v>
      </c>
      <c r="BE49" s="158"/>
      <c r="BF49" s="145">
        <v>0</v>
      </c>
      <c r="BG49" s="143">
        <f t="shared" si="17"/>
        <v>0</v>
      </c>
      <c r="BH49" s="158"/>
      <c r="BJ49" s="248"/>
      <c r="BK49" s="217" t="s">
        <v>13</v>
      </c>
      <c r="BL49" s="189">
        <v>0.48333333333333328</v>
      </c>
      <c r="BM49" s="248"/>
    </row>
    <row r="50" spans="1:65" ht="20" customHeight="1" x14ac:dyDescent="0.25">
      <c r="A50" s="151" t="s">
        <v>17</v>
      </c>
      <c r="B50" s="130" t="s">
        <v>13</v>
      </c>
      <c r="C50" s="123" t="s">
        <v>16</v>
      </c>
      <c r="D50" s="138">
        <f>COUNTIFS(STUDY03_DATA!C:C,A50,STUDY03_DATA!D:D,B50,STUDY03_DATA!F:F,C50)/'META DATA'!$B$2</f>
        <v>0</v>
      </c>
      <c r="E50" s="154"/>
      <c r="F50" s="145">
        <v>0.15</v>
      </c>
      <c r="G50" s="143">
        <f t="shared" si="19"/>
        <v>0.15</v>
      </c>
      <c r="H50" s="158"/>
      <c r="I50" s="145">
        <v>0.1</v>
      </c>
      <c r="J50" s="143">
        <f t="shared" si="20"/>
        <v>0.1</v>
      </c>
      <c r="K50" s="158"/>
      <c r="L50" s="145">
        <v>0.15</v>
      </c>
      <c r="M50" s="143">
        <f t="shared" si="21"/>
        <v>0.15</v>
      </c>
      <c r="N50" s="158"/>
      <c r="O50" s="158"/>
      <c r="P50" s="145">
        <v>0</v>
      </c>
      <c r="Q50" s="143">
        <f t="shared" si="3"/>
        <v>0</v>
      </c>
      <c r="R50" s="158"/>
      <c r="S50" s="145">
        <v>0.1</v>
      </c>
      <c r="T50" s="143">
        <f t="shared" si="4"/>
        <v>0.1</v>
      </c>
      <c r="U50" s="158"/>
      <c r="V50" s="145">
        <v>0.15</v>
      </c>
      <c r="W50" s="143">
        <f t="shared" si="5"/>
        <v>0.15</v>
      </c>
      <c r="X50" s="158"/>
      <c r="Y50" s="145">
        <v>0.45</v>
      </c>
      <c r="Z50" s="143">
        <f t="shared" si="6"/>
        <v>0.45</v>
      </c>
      <c r="AA50" s="158"/>
      <c r="AB50" s="145">
        <v>0.85</v>
      </c>
      <c r="AC50" s="143">
        <f t="shared" si="7"/>
        <v>0.85</v>
      </c>
      <c r="AD50" s="158"/>
      <c r="AE50" s="145">
        <v>0.05</v>
      </c>
      <c r="AF50" s="143">
        <f t="shared" si="8"/>
        <v>0.05</v>
      </c>
      <c r="AG50" s="158"/>
      <c r="AH50" s="145">
        <v>0</v>
      </c>
      <c r="AI50" s="143">
        <f t="shared" si="9"/>
        <v>0</v>
      </c>
      <c r="AJ50" s="158"/>
      <c r="AK50" s="145">
        <v>0.1</v>
      </c>
      <c r="AL50" s="143">
        <f t="shared" si="10"/>
        <v>0.1</v>
      </c>
      <c r="AM50" s="158"/>
      <c r="AN50" s="145">
        <v>0.2</v>
      </c>
      <c r="AO50" s="143">
        <f t="shared" si="11"/>
        <v>0.2</v>
      </c>
      <c r="AP50" s="158"/>
      <c r="AQ50" s="145">
        <v>0.5</v>
      </c>
      <c r="AR50" s="143">
        <f t="shared" si="12"/>
        <v>0.5</v>
      </c>
      <c r="AS50" s="158"/>
      <c r="AT50" s="145">
        <v>0</v>
      </c>
      <c r="AU50" s="143">
        <f t="shared" si="13"/>
        <v>0</v>
      </c>
      <c r="AV50" s="158"/>
      <c r="AW50" s="145">
        <v>0.05</v>
      </c>
      <c r="AX50" s="143">
        <f t="shared" si="14"/>
        <v>0.05</v>
      </c>
      <c r="AY50" s="158"/>
      <c r="AZ50" s="145">
        <v>0.15</v>
      </c>
      <c r="BA50" s="143">
        <f t="shared" si="15"/>
        <v>0.15</v>
      </c>
      <c r="BB50" s="158"/>
      <c r="BC50" s="145">
        <v>0.35</v>
      </c>
      <c r="BD50" s="143">
        <f t="shared" si="16"/>
        <v>0.35</v>
      </c>
      <c r="BE50" s="158"/>
      <c r="BF50" s="145">
        <v>0.8</v>
      </c>
      <c r="BG50" s="143">
        <f t="shared" si="17"/>
        <v>0.8</v>
      </c>
      <c r="BH50" s="158"/>
      <c r="BJ50" s="248"/>
      <c r="BK50" s="217" t="s">
        <v>14</v>
      </c>
      <c r="BL50" s="189">
        <v>0.18333333333333329</v>
      </c>
      <c r="BM50" s="248"/>
    </row>
    <row r="51" spans="1:65" ht="20" customHeight="1" thickBot="1" x14ac:dyDescent="0.3">
      <c r="A51" s="151" t="s">
        <v>17</v>
      </c>
      <c r="B51" s="130" t="s">
        <v>14</v>
      </c>
      <c r="C51" s="123" t="s">
        <v>11</v>
      </c>
      <c r="D51" s="134">
        <f>COUNTIFS(STUDY03_DATA!C:C,A51,STUDY03_DATA!D:D,B51,STUDY03_DATA!F:F,C51)/'META DATA'!$B$2</f>
        <v>0.56666666666666665</v>
      </c>
      <c r="E51" s="154"/>
      <c r="F51" s="144">
        <f t="array" ref="F51:F56">HUM_NH_14!S2:S7</f>
        <v>0</v>
      </c>
      <c r="G51" s="143">
        <f t="shared" si="19"/>
        <v>0.56666666666666665</v>
      </c>
      <c r="H51" s="158"/>
      <c r="I51" s="144">
        <f t="array" ref="I51:I56">HUM_NH_18!S2:S7</f>
        <v>0.05</v>
      </c>
      <c r="J51" s="143">
        <f t="shared" si="20"/>
        <v>0.51666666666666661</v>
      </c>
      <c r="K51" s="158"/>
      <c r="L51" s="144">
        <f t="array" ref="L51:L56">HUM_NH_19!S2:S7</f>
        <v>0.1</v>
      </c>
      <c r="M51" s="143">
        <f t="shared" si="21"/>
        <v>0.46666666666666667</v>
      </c>
      <c r="N51" s="158"/>
      <c r="O51" s="158"/>
      <c r="P51" s="144" cm="1">
        <f t="array" ref="P51:P56">HUM_NH_20!S2:S7</f>
        <v>0</v>
      </c>
      <c r="Q51" s="143">
        <f t="shared" si="3"/>
        <v>0.56666666666666665</v>
      </c>
      <c r="R51" s="158"/>
      <c r="S51" s="144" cm="1">
        <f t="array" ref="S51:S56">HUM_NH_21!S2:S7</f>
        <v>0.05</v>
      </c>
      <c r="T51" s="143">
        <f t="shared" si="4"/>
        <v>0.51666666666666661</v>
      </c>
      <c r="U51" s="158"/>
      <c r="V51" s="144" cm="1">
        <f t="array" ref="V51:V56">HUM_NH_22!S2:S7</f>
        <v>0.15</v>
      </c>
      <c r="W51" s="143">
        <f t="shared" si="5"/>
        <v>0.41666666666666663</v>
      </c>
      <c r="X51" s="158"/>
      <c r="Y51" s="144" cm="1">
        <f t="array" ref="Y51:Y56">HUM_NH_23!S2:S7</f>
        <v>0.1</v>
      </c>
      <c r="Z51" s="143">
        <f t="shared" si="6"/>
        <v>0.46666666666666667</v>
      </c>
      <c r="AA51" s="158"/>
      <c r="AB51" s="144" cm="1">
        <f t="array" ref="AB51:AB56">HUM_NH_24!S2:S7</f>
        <v>0.15</v>
      </c>
      <c r="AC51" s="143">
        <f t="shared" si="7"/>
        <v>0.41666666666666663</v>
      </c>
      <c r="AD51" s="158"/>
      <c r="AE51" s="144" cm="1">
        <f t="array" ref="AE51:AE56">HUM_NH_25!S2:S7</f>
        <v>0</v>
      </c>
      <c r="AF51" s="143">
        <f t="shared" si="8"/>
        <v>0.56666666666666665</v>
      </c>
      <c r="AG51" s="158"/>
      <c r="AH51" s="144" cm="1">
        <f t="array" ref="AH51:AH56">HUM_NH_26!S2:S7</f>
        <v>0.05</v>
      </c>
      <c r="AI51" s="143">
        <f t="shared" si="9"/>
        <v>0.51666666666666661</v>
      </c>
      <c r="AJ51" s="158"/>
      <c r="AK51" s="144" cm="1">
        <f t="array" ref="AK51:AK56">HUM_NH_27!S2:S7</f>
        <v>0.1</v>
      </c>
      <c r="AL51" s="143">
        <f t="shared" si="10"/>
        <v>0.46666666666666667</v>
      </c>
      <c r="AM51" s="158"/>
      <c r="AN51" s="144" cm="1">
        <f t="array" ref="AN51:AN56">HUM_NH_28!S2:S7</f>
        <v>0.05</v>
      </c>
      <c r="AO51" s="143">
        <f t="shared" si="11"/>
        <v>0.51666666666666661</v>
      </c>
      <c r="AP51" s="158"/>
      <c r="AQ51" s="144" cm="1">
        <f t="array" ref="AQ51:AQ56">HUM_NH_29!S2:S7</f>
        <v>0.05</v>
      </c>
      <c r="AR51" s="143">
        <f t="shared" si="12"/>
        <v>0.51666666666666661</v>
      </c>
      <c r="AS51" s="158"/>
      <c r="AT51" s="144" cm="1">
        <f t="array" ref="AT51:AT56">HUM_NH_20!S2:S7</f>
        <v>0</v>
      </c>
      <c r="AU51" s="143">
        <f t="shared" si="13"/>
        <v>0.56666666666666665</v>
      </c>
      <c r="AV51" s="158"/>
      <c r="AW51" s="144" cm="1">
        <f t="array" ref="AW51:AW56">HUM_NH_31!S2:S7</f>
        <v>0</v>
      </c>
      <c r="AX51" s="143">
        <f t="shared" si="14"/>
        <v>0.56666666666666665</v>
      </c>
      <c r="AY51" s="158"/>
      <c r="AZ51" s="144" cm="1">
        <f t="array" ref="AZ51:AZ56">HUM_NH_32!S2:S7</f>
        <v>0</v>
      </c>
      <c r="BA51" s="143">
        <f t="shared" si="15"/>
        <v>0.56666666666666665</v>
      </c>
      <c r="BB51" s="158"/>
      <c r="BC51" s="144" cm="1">
        <f t="array" ref="BC51:BC56">HUM_NH_33!S2:S7</f>
        <v>0.1</v>
      </c>
      <c r="BD51" s="143">
        <f t="shared" si="16"/>
        <v>0.46666666666666667</v>
      </c>
      <c r="BE51" s="158"/>
      <c r="BF51" s="144" cm="1">
        <f t="array" ref="BF51:BF56">HUM_NH_34!S2:S7</f>
        <v>0</v>
      </c>
      <c r="BG51" s="143">
        <f t="shared" si="17"/>
        <v>0.56666666666666665</v>
      </c>
      <c r="BH51" s="158"/>
      <c r="BJ51" s="239"/>
      <c r="BK51" s="216" t="s">
        <v>15</v>
      </c>
      <c r="BL51" s="190">
        <v>0.26666666666666672</v>
      </c>
      <c r="BM51" s="239"/>
    </row>
    <row r="52" spans="1:65" ht="20" customHeight="1" thickBot="1" x14ac:dyDescent="0.3">
      <c r="A52" s="151" t="s">
        <v>17</v>
      </c>
      <c r="B52" s="130" t="s">
        <v>14</v>
      </c>
      <c r="C52" s="124" t="s">
        <v>12</v>
      </c>
      <c r="D52" s="134">
        <f>COUNTIFS(STUDY03_DATA!C:C,A52,STUDY03_DATA!D:D,B52,STUDY03_DATA!F:F,C52)/'META DATA'!$B$2</f>
        <v>3.3333333333333333E-2</v>
      </c>
      <c r="E52" s="154"/>
      <c r="F52" s="144">
        <v>0</v>
      </c>
      <c r="G52" s="143">
        <f t="shared" si="19"/>
        <v>3.3333333333333333E-2</v>
      </c>
      <c r="H52" s="158"/>
      <c r="I52" s="144">
        <v>0</v>
      </c>
      <c r="J52" s="143">
        <f t="shared" si="20"/>
        <v>3.3333333333333333E-2</v>
      </c>
      <c r="K52" s="158"/>
      <c r="L52" s="144">
        <v>0</v>
      </c>
      <c r="M52" s="143">
        <f t="shared" si="21"/>
        <v>3.3333333333333333E-2</v>
      </c>
      <c r="N52" s="158"/>
      <c r="O52" s="158"/>
      <c r="P52" s="144">
        <v>0</v>
      </c>
      <c r="Q52" s="143">
        <f t="shared" si="3"/>
        <v>3.3333333333333333E-2</v>
      </c>
      <c r="R52" s="158"/>
      <c r="S52" s="144">
        <v>0</v>
      </c>
      <c r="T52" s="143">
        <f t="shared" si="4"/>
        <v>3.3333333333333333E-2</v>
      </c>
      <c r="U52" s="158"/>
      <c r="V52" s="144">
        <v>0</v>
      </c>
      <c r="W52" s="143">
        <f t="shared" si="5"/>
        <v>3.3333333333333333E-2</v>
      </c>
      <c r="X52" s="158"/>
      <c r="Y52" s="144">
        <v>0.05</v>
      </c>
      <c r="Z52" s="143">
        <f t="shared" si="6"/>
        <v>1.666666666666667E-2</v>
      </c>
      <c r="AA52" s="158"/>
      <c r="AB52" s="144">
        <v>0.05</v>
      </c>
      <c r="AC52" s="143">
        <f t="shared" si="7"/>
        <v>1.666666666666667E-2</v>
      </c>
      <c r="AD52" s="158"/>
      <c r="AE52" s="144">
        <v>0</v>
      </c>
      <c r="AF52" s="143">
        <f t="shared" si="8"/>
        <v>3.3333333333333333E-2</v>
      </c>
      <c r="AG52" s="158"/>
      <c r="AH52" s="144">
        <v>0.05</v>
      </c>
      <c r="AI52" s="143">
        <f t="shared" si="9"/>
        <v>1.666666666666667E-2</v>
      </c>
      <c r="AJ52" s="158"/>
      <c r="AK52" s="144">
        <v>0.05</v>
      </c>
      <c r="AL52" s="143">
        <f t="shared" si="10"/>
        <v>1.666666666666667E-2</v>
      </c>
      <c r="AM52" s="158"/>
      <c r="AN52" s="144">
        <v>0.05</v>
      </c>
      <c r="AO52" s="143">
        <f t="shared" si="11"/>
        <v>1.666666666666667E-2</v>
      </c>
      <c r="AP52" s="158"/>
      <c r="AQ52" s="144">
        <v>0.05</v>
      </c>
      <c r="AR52" s="143">
        <f t="shared" si="12"/>
        <v>1.666666666666667E-2</v>
      </c>
      <c r="AS52" s="158"/>
      <c r="AT52" s="144">
        <v>0</v>
      </c>
      <c r="AU52" s="143">
        <f t="shared" si="13"/>
        <v>3.3333333333333333E-2</v>
      </c>
      <c r="AV52" s="158"/>
      <c r="AW52" s="144">
        <v>0</v>
      </c>
      <c r="AX52" s="143">
        <f t="shared" si="14"/>
        <v>3.3333333333333333E-2</v>
      </c>
      <c r="AY52" s="158"/>
      <c r="AZ52" s="144">
        <v>0.05</v>
      </c>
      <c r="BA52" s="143">
        <f t="shared" si="15"/>
        <v>1.666666666666667E-2</v>
      </c>
      <c r="BB52" s="158"/>
      <c r="BC52" s="144">
        <v>0</v>
      </c>
      <c r="BD52" s="143">
        <f t="shared" si="16"/>
        <v>3.3333333333333333E-2</v>
      </c>
      <c r="BE52" s="158"/>
      <c r="BF52" s="144">
        <v>0.05</v>
      </c>
      <c r="BG52" s="143">
        <f t="shared" si="17"/>
        <v>1.666666666666667E-2</v>
      </c>
      <c r="BH52" s="158"/>
      <c r="BJ52" s="252" t="s">
        <v>18</v>
      </c>
      <c r="BK52" s="218" t="s">
        <v>11</v>
      </c>
      <c r="BL52" s="191">
        <v>1.666666666666667E-2</v>
      </c>
      <c r="BM52" s="247">
        <v>0.09</v>
      </c>
    </row>
    <row r="53" spans="1:65" ht="20" customHeight="1" x14ac:dyDescent="0.25">
      <c r="A53" s="151" t="s">
        <v>17</v>
      </c>
      <c r="B53" s="130" t="s">
        <v>14</v>
      </c>
      <c r="C53" s="124" t="s">
        <v>13</v>
      </c>
      <c r="D53" s="134">
        <f>COUNTIFS(STUDY03_DATA!C:C,A53,STUDY03_DATA!D:D,B53,STUDY03_DATA!F:F,C53)/'META DATA'!$B$2</f>
        <v>0.05</v>
      </c>
      <c r="E53" s="154"/>
      <c r="F53" s="144">
        <v>0</v>
      </c>
      <c r="G53" s="143">
        <f t="shared" si="19"/>
        <v>0.05</v>
      </c>
      <c r="H53" s="158"/>
      <c r="I53" s="144">
        <v>0.1</v>
      </c>
      <c r="J53" s="143">
        <f t="shared" si="20"/>
        <v>0.05</v>
      </c>
      <c r="K53" s="158"/>
      <c r="L53" s="144">
        <v>0</v>
      </c>
      <c r="M53" s="143">
        <f t="shared" si="21"/>
        <v>0.05</v>
      </c>
      <c r="N53" s="158"/>
      <c r="O53" s="158"/>
      <c r="P53" s="144">
        <v>0</v>
      </c>
      <c r="Q53" s="143">
        <f t="shared" si="3"/>
        <v>0.05</v>
      </c>
      <c r="R53" s="158"/>
      <c r="S53" s="144">
        <v>0</v>
      </c>
      <c r="T53" s="143">
        <f t="shared" si="4"/>
        <v>0.05</v>
      </c>
      <c r="U53" s="158"/>
      <c r="V53" s="144">
        <v>0.05</v>
      </c>
      <c r="W53" s="143">
        <f t="shared" si="5"/>
        <v>0</v>
      </c>
      <c r="X53" s="158"/>
      <c r="Y53" s="144">
        <v>0.05</v>
      </c>
      <c r="Z53" s="143">
        <f t="shared" si="6"/>
        <v>0</v>
      </c>
      <c r="AA53" s="158"/>
      <c r="AB53" s="144">
        <v>0</v>
      </c>
      <c r="AC53" s="143">
        <f t="shared" si="7"/>
        <v>0.05</v>
      </c>
      <c r="AD53" s="158"/>
      <c r="AE53" s="144">
        <v>0</v>
      </c>
      <c r="AF53" s="143">
        <f t="shared" si="8"/>
        <v>0.05</v>
      </c>
      <c r="AG53" s="158"/>
      <c r="AH53" s="144">
        <v>0</v>
      </c>
      <c r="AI53" s="143">
        <f t="shared" si="9"/>
        <v>0.05</v>
      </c>
      <c r="AJ53" s="158"/>
      <c r="AK53" s="144">
        <v>0.05</v>
      </c>
      <c r="AL53" s="143">
        <f t="shared" si="10"/>
        <v>0</v>
      </c>
      <c r="AM53" s="158"/>
      <c r="AN53" s="144">
        <v>0.1</v>
      </c>
      <c r="AO53" s="143">
        <f t="shared" si="11"/>
        <v>0.05</v>
      </c>
      <c r="AP53" s="158"/>
      <c r="AQ53" s="144">
        <v>0</v>
      </c>
      <c r="AR53" s="143">
        <f t="shared" si="12"/>
        <v>0.05</v>
      </c>
      <c r="AS53" s="158"/>
      <c r="AT53" s="144">
        <v>0</v>
      </c>
      <c r="AU53" s="143">
        <f t="shared" si="13"/>
        <v>0.05</v>
      </c>
      <c r="AV53" s="158"/>
      <c r="AW53" s="144">
        <v>0</v>
      </c>
      <c r="AX53" s="143">
        <f t="shared" si="14"/>
        <v>0.05</v>
      </c>
      <c r="AY53" s="158"/>
      <c r="AZ53" s="144">
        <v>0</v>
      </c>
      <c r="BA53" s="143">
        <f t="shared" si="15"/>
        <v>0.05</v>
      </c>
      <c r="BB53" s="158"/>
      <c r="BC53" s="144">
        <v>0</v>
      </c>
      <c r="BD53" s="143">
        <f t="shared" si="16"/>
        <v>0.05</v>
      </c>
      <c r="BE53" s="158"/>
      <c r="BF53" s="144">
        <v>0.05</v>
      </c>
      <c r="BG53" s="143">
        <f t="shared" si="17"/>
        <v>0</v>
      </c>
      <c r="BH53" s="158"/>
      <c r="BJ53" s="248"/>
      <c r="BK53" s="219" t="s">
        <v>12</v>
      </c>
      <c r="BL53" s="192">
        <v>1.666666666666667E-2</v>
      </c>
      <c r="BM53" s="248"/>
    </row>
    <row r="54" spans="1:65" ht="20" customHeight="1" x14ac:dyDescent="0.25">
      <c r="A54" s="151" t="s">
        <v>17</v>
      </c>
      <c r="B54" s="130" t="s">
        <v>14</v>
      </c>
      <c r="C54" s="124" t="s">
        <v>14</v>
      </c>
      <c r="D54" s="134">
        <f>COUNTIFS(STUDY03_DATA!C:C,A54,STUDY03_DATA!D:D,B54,STUDY03_DATA!F:F,C54)/'META DATA'!$B$2</f>
        <v>0.18333333333333332</v>
      </c>
      <c r="E54" s="154"/>
      <c r="F54" s="144">
        <v>0.6</v>
      </c>
      <c r="G54" s="143">
        <f t="shared" si="19"/>
        <v>0.41666666666666663</v>
      </c>
      <c r="H54" s="158"/>
      <c r="I54" s="144">
        <v>0.65</v>
      </c>
      <c r="J54" s="143">
        <f t="shared" si="20"/>
        <v>0.46666666666666667</v>
      </c>
      <c r="K54" s="158"/>
      <c r="L54" s="144">
        <v>0.65</v>
      </c>
      <c r="M54" s="143">
        <f t="shared" si="21"/>
        <v>0.46666666666666667</v>
      </c>
      <c r="N54" s="158"/>
      <c r="O54" s="158"/>
      <c r="P54" s="144">
        <v>0.95</v>
      </c>
      <c r="Q54" s="143">
        <f t="shared" si="3"/>
        <v>0.76666666666666661</v>
      </c>
      <c r="R54" s="158"/>
      <c r="S54" s="144">
        <v>0.7</v>
      </c>
      <c r="T54" s="143">
        <f t="shared" si="4"/>
        <v>0.51666666666666661</v>
      </c>
      <c r="U54" s="158"/>
      <c r="V54" s="144">
        <v>0.4</v>
      </c>
      <c r="W54" s="143">
        <f t="shared" si="5"/>
        <v>0.2166666666666667</v>
      </c>
      <c r="X54" s="158"/>
      <c r="Y54" s="144">
        <v>0.2</v>
      </c>
      <c r="Z54" s="143">
        <f t="shared" si="6"/>
        <v>1.6666666666666691E-2</v>
      </c>
      <c r="AA54" s="158"/>
      <c r="AB54" s="144">
        <v>0.05</v>
      </c>
      <c r="AC54" s="143">
        <f t="shared" si="7"/>
        <v>0.1333333333333333</v>
      </c>
      <c r="AD54" s="158"/>
      <c r="AE54" s="144">
        <v>1</v>
      </c>
      <c r="AF54" s="143">
        <f t="shared" si="8"/>
        <v>0.81666666666666665</v>
      </c>
      <c r="AG54" s="158"/>
      <c r="AH54" s="144">
        <v>0.9</v>
      </c>
      <c r="AI54" s="143">
        <f t="shared" si="9"/>
        <v>0.71666666666666667</v>
      </c>
      <c r="AJ54" s="158"/>
      <c r="AK54" s="144">
        <v>0.7</v>
      </c>
      <c r="AL54" s="143">
        <f t="shared" si="10"/>
        <v>0.51666666666666661</v>
      </c>
      <c r="AM54" s="158"/>
      <c r="AN54" s="144">
        <v>0.3</v>
      </c>
      <c r="AO54" s="143">
        <f t="shared" si="11"/>
        <v>0.11666666666666667</v>
      </c>
      <c r="AP54" s="158"/>
      <c r="AQ54" s="144">
        <v>0.1</v>
      </c>
      <c r="AR54" s="143">
        <f t="shared" si="12"/>
        <v>8.3333333333333315E-2</v>
      </c>
      <c r="AS54" s="158"/>
      <c r="AT54" s="144">
        <v>0.95</v>
      </c>
      <c r="AU54" s="143">
        <f t="shared" si="13"/>
        <v>0.76666666666666661</v>
      </c>
      <c r="AV54" s="158"/>
      <c r="AW54" s="144">
        <v>0.8</v>
      </c>
      <c r="AX54" s="143">
        <f t="shared" si="14"/>
        <v>0.6166666666666667</v>
      </c>
      <c r="AY54" s="158"/>
      <c r="AZ54" s="144">
        <v>0.7</v>
      </c>
      <c r="BA54" s="143">
        <f t="shared" si="15"/>
        <v>0.51666666666666661</v>
      </c>
      <c r="BB54" s="158"/>
      <c r="BC54" s="144">
        <v>0.45</v>
      </c>
      <c r="BD54" s="143">
        <f t="shared" si="16"/>
        <v>0.26666666666666672</v>
      </c>
      <c r="BE54" s="158"/>
      <c r="BF54" s="144">
        <v>0.05</v>
      </c>
      <c r="BG54" s="143">
        <f t="shared" si="17"/>
        <v>0.1333333333333333</v>
      </c>
      <c r="BH54" s="158"/>
      <c r="BJ54" s="248"/>
      <c r="BK54" s="219" t="s">
        <v>13</v>
      </c>
      <c r="BL54" s="192">
        <v>0.16666666666666671</v>
      </c>
      <c r="BM54" s="248"/>
    </row>
    <row r="55" spans="1:65" ht="20" customHeight="1" x14ac:dyDescent="0.25">
      <c r="A55" s="151" t="s">
        <v>17</v>
      </c>
      <c r="B55" s="130" t="s">
        <v>14</v>
      </c>
      <c r="C55" s="123" t="s">
        <v>15</v>
      </c>
      <c r="D55" s="134">
        <f>COUNTIFS(STUDY03_DATA!C:C,A55,STUDY03_DATA!D:D,B55,STUDY03_DATA!F:F,C55)/'META DATA'!$B$2</f>
        <v>0.15</v>
      </c>
      <c r="E55" s="154"/>
      <c r="F55" s="144">
        <v>0.2</v>
      </c>
      <c r="G55" s="143">
        <f t="shared" si="19"/>
        <v>5.0000000000000017E-2</v>
      </c>
      <c r="H55" s="158"/>
      <c r="I55" s="144">
        <v>0.15</v>
      </c>
      <c r="J55" s="143">
        <f t="shared" si="20"/>
        <v>0</v>
      </c>
      <c r="K55" s="158"/>
      <c r="L55" s="144">
        <v>0.2</v>
      </c>
      <c r="M55" s="143">
        <f t="shared" si="21"/>
        <v>5.0000000000000017E-2</v>
      </c>
      <c r="N55" s="158"/>
      <c r="O55" s="158"/>
      <c r="P55" s="144">
        <v>0.05</v>
      </c>
      <c r="Q55" s="143">
        <f t="shared" si="3"/>
        <v>9.9999999999999992E-2</v>
      </c>
      <c r="R55" s="158"/>
      <c r="S55" s="144">
        <v>0.25</v>
      </c>
      <c r="T55" s="143">
        <f t="shared" si="4"/>
        <v>0.1</v>
      </c>
      <c r="U55" s="158"/>
      <c r="V55" s="144">
        <v>0.3</v>
      </c>
      <c r="W55" s="143">
        <f t="shared" si="5"/>
        <v>0.15</v>
      </c>
      <c r="X55" s="158"/>
      <c r="Y55" s="144">
        <v>0.2</v>
      </c>
      <c r="Z55" s="143">
        <f t="shared" si="6"/>
        <v>5.0000000000000017E-2</v>
      </c>
      <c r="AA55" s="158"/>
      <c r="AB55" s="144">
        <v>0.3</v>
      </c>
      <c r="AC55" s="143">
        <f t="shared" si="7"/>
        <v>0.15</v>
      </c>
      <c r="AD55" s="158"/>
      <c r="AE55" s="144">
        <v>0</v>
      </c>
      <c r="AF55" s="143">
        <f t="shared" si="8"/>
        <v>0.15</v>
      </c>
      <c r="AG55" s="158"/>
      <c r="AH55" s="144">
        <v>0</v>
      </c>
      <c r="AI55" s="143">
        <f t="shared" si="9"/>
        <v>0.15</v>
      </c>
      <c r="AJ55" s="158"/>
      <c r="AK55" s="144">
        <v>0.05</v>
      </c>
      <c r="AL55" s="143">
        <f t="shared" si="10"/>
        <v>9.9999999999999992E-2</v>
      </c>
      <c r="AM55" s="158"/>
      <c r="AN55" s="144">
        <v>0.2</v>
      </c>
      <c r="AO55" s="143">
        <f t="shared" si="11"/>
        <v>5.0000000000000017E-2</v>
      </c>
      <c r="AP55" s="158"/>
      <c r="AQ55" s="144">
        <v>0.05</v>
      </c>
      <c r="AR55" s="143">
        <f t="shared" si="12"/>
        <v>9.9999999999999992E-2</v>
      </c>
      <c r="AS55" s="158"/>
      <c r="AT55" s="144">
        <v>0.05</v>
      </c>
      <c r="AU55" s="143">
        <f t="shared" si="13"/>
        <v>9.9999999999999992E-2</v>
      </c>
      <c r="AV55" s="158"/>
      <c r="AW55" s="144">
        <v>0.1</v>
      </c>
      <c r="AX55" s="143">
        <f t="shared" si="14"/>
        <v>4.9999999999999989E-2</v>
      </c>
      <c r="AY55" s="158"/>
      <c r="AZ55" s="144">
        <v>0.15</v>
      </c>
      <c r="BA55" s="143">
        <f t="shared" si="15"/>
        <v>0</v>
      </c>
      <c r="BB55" s="158"/>
      <c r="BC55" s="144">
        <v>0.1</v>
      </c>
      <c r="BD55" s="143">
        <f t="shared" si="16"/>
        <v>4.9999999999999989E-2</v>
      </c>
      <c r="BE55" s="158"/>
      <c r="BF55" s="144">
        <v>0.05</v>
      </c>
      <c r="BG55" s="143">
        <f t="shared" si="17"/>
        <v>9.9999999999999992E-2</v>
      </c>
      <c r="BH55" s="158"/>
      <c r="BJ55" s="248"/>
      <c r="BK55" s="219" t="s">
        <v>14</v>
      </c>
      <c r="BL55" s="192">
        <v>6.6666666666666666E-2</v>
      </c>
      <c r="BM55" s="248"/>
    </row>
    <row r="56" spans="1:65" ht="20" customHeight="1" thickBot="1" x14ac:dyDescent="0.3">
      <c r="A56" s="151" t="s">
        <v>17</v>
      </c>
      <c r="B56" s="130" t="s">
        <v>14</v>
      </c>
      <c r="C56" s="123" t="s">
        <v>16</v>
      </c>
      <c r="D56" s="134">
        <f>COUNTIFS(STUDY03_DATA!C:C,A56,STUDY03_DATA!D:D,B56,STUDY03_DATA!F:F,C56)/'META DATA'!$B$2</f>
        <v>1.6666666666666666E-2</v>
      </c>
      <c r="E56" s="154"/>
      <c r="F56" s="144">
        <v>0.1</v>
      </c>
      <c r="G56" s="143">
        <f t="shared" si="19"/>
        <v>8.3333333333333343E-2</v>
      </c>
      <c r="H56" s="158"/>
      <c r="I56" s="144">
        <v>0.05</v>
      </c>
      <c r="J56" s="143">
        <f t="shared" si="20"/>
        <v>3.333333333333334E-2</v>
      </c>
      <c r="K56" s="158"/>
      <c r="L56" s="144">
        <v>0</v>
      </c>
      <c r="M56" s="143">
        <f t="shared" si="21"/>
        <v>1.6666666666666666E-2</v>
      </c>
      <c r="N56" s="158"/>
      <c r="O56" s="158"/>
      <c r="P56" s="144">
        <v>0</v>
      </c>
      <c r="Q56" s="143">
        <f t="shared" si="3"/>
        <v>1.6666666666666666E-2</v>
      </c>
      <c r="R56" s="158"/>
      <c r="S56" s="144">
        <v>0</v>
      </c>
      <c r="T56" s="143">
        <f t="shared" si="4"/>
        <v>1.6666666666666666E-2</v>
      </c>
      <c r="U56" s="158"/>
      <c r="V56" s="144">
        <v>0.1</v>
      </c>
      <c r="W56" s="143">
        <f t="shared" si="5"/>
        <v>8.3333333333333343E-2</v>
      </c>
      <c r="X56" s="158"/>
      <c r="Y56" s="144">
        <v>0.4</v>
      </c>
      <c r="Z56" s="143">
        <f t="shared" si="6"/>
        <v>0.38333333333333336</v>
      </c>
      <c r="AA56" s="158"/>
      <c r="AB56" s="144">
        <v>0.45</v>
      </c>
      <c r="AC56" s="143">
        <f t="shared" si="7"/>
        <v>0.43333333333333335</v>
      </c>
      <c r="AD56" s="158"/>
      <c r="AE56" s="144">
        <v>0</v>
      </c>
      <c r="AF56" s="143">
        <f t="shared" si="8"/>
        <v>1.6666666666666666E-2</v>
      </c>
      <c r="AG56" s="158"/>
      <c r="AH56" s="144">
        <v>0</v>
      </c>
      <c r="AI56" s="143">
        <f t="shared" si="9"/>
        <v>1.6666666666666666E-2</v>
      </c>
      <c r="AJ56" s="158"/>
      <c r="AK56" s="144">
        <v>0.05</v>
      </c>
      <c r="AL56" s="143">
        <f t="shared" si="10"/>
        <v>3.333333333333334E-2</v>
      </c>
      <c r="AM56" s="158"/>
      <c r="AN56" s="144">
        <v>0.25</v>
      </c>
      <c r="AO56" s="143">
        <f t="shared" si="11"/>
        <v>0.23333333333333334</v>
      </c>
      <c r="AP56" s="158"/>
      <c r="AQ56" s="144">
        <v>0.75</v>
      </c>
      <c r="AR56" s="143">
        <f t="shared" si="12"/>
        <v>0.73333333333333328</v>
      </c>
      <c r="AS56" s="158"/>
      <c r="AT56" s="144">
        <v>0</v>
      </c>
      <c r="AU56" s="143">
        <f t="shared" si="13"/>
        <v>1.6666666666666666E-2</v>
      </c>
      <c r="AV56" s="158"/>
      <c r="AW56" s="144">
        <v>0.05</v>
      </c>
      <c r="AX56" s="143">
        <f t="shared" si="14"/>
        <v>3.333333333333334E-2</v>
      </c>
      <c r="AY56" s="158"/>
      <c r="AZ56" s="144">
        <v>0.05</v>
      </c>
      <c r="BA56" s="143">
        <f t="shared" si="15"/>
        <v>3.333333333333334E-2</v>
      </c>
      <c r="BB56" s="158"/>
      <c r="BC56" s="144">
        <v>0.35</v>
      </c>
      <c r="BD56" s="143">
        <f t="shared" si="16"/>
        <v>0.33333333333333331</v>
      </c>
      <c r="BE56" s="158"/>
      <c r="BF56" s="144">
        <v>0.8</v>
      </c>
      <c r="BG56" s="143">
        <f t="shared" si="17"/>
        <v>0.78333333333333333</v>
      </c>
      <c r="BH56" s="158"/>
      <c r="BJ56" s="239"/>
      <c r="BK56" s="220" t="s">
        <v>15</v>
      </c>
      <c r="BL56" s="193">
        <v>0.18333333333333329</v>
      </c>
      <c r="BM56" s="239"/>
    </row>
    <row r="57" spans="1:65" ht="20" customHeight="1" x14ac:dyDescent="0.25">
      <c r="A57" s="151" t="s">
        <v>17</v>
      </c>
      <c r="B57" s="129" t="s">
        <v>15</v>
      </c>
      <c r="C57" s="123" t="s">
        <v>11</v>
      </c>
      <c r="D57" s="138">
        <f>COUNTIFS(STUDY03_DATA!C:C,A57,STUDY03_DATA!D:D,B57,STUDY03_DATA!F:F,C57)/'META DATA'!$B$2</f>
        <v>0.6</v>
      </c>
      <c r="E57" s="154"/>
      <c r="F57" s="145">
        <f t="array" ref="F57:F62">HUM_C_14!S2:S7</f>
        <v>0.3</v>
      </c>
      <c r="G57" s="143">
        <f t="shared" si="19"/>
        <v>0.3</v>
      </c>
      <c r="H57" s="158"/>
      <c r="I57" s="145">
        <f t="array" ref="I57:I62">HUM_C_18!S2:S7</f>
        <v>0.3</v>
      </c>
      <c r="J57" s="143">
        <f t="shared" si="20"/>
        <v>0.3</v>
      </c>
      <c r="K57" s="158"/>
      <c r="L57" s="145">
        <f t="array" ref="L57:L62">HUM_C_19!S2:S7</f>
        <v>0.25</v>
      </c>
      <c r="M57" s="143">
        <f t="shared" si="21"/>
        <v>0.35</v>
      </c>
      <c r="N57" s="158"/>
      <c r="O57" s="158"/>
      <c r="P57" s="145" cm="1">
        <f t="array" ref="P57:P62">HUM_C_20!S2:S7</f>
        <v>0.35</v>
      </c>
      <c r="Q57" s="143">
        <f t="shared" si="3"/>
        <v>0.25</v>
      </c>
      <c r="R57" s="158"/>
      <c r="S57" s="145" cm="1">
        <f t="array" ref="S57:S62">HUM_C_21!S2:S7</f>
        <v>0.25</v>
      </c>
      <c r="T57" s="143">
        <f t="shared" si="4"/>
        <v>0.35</v>
      </c>
      <c r="U57" s="158"/>
      <c r="V57" s="145" cm="1">
        <f t="array" ref="V57:V62">HUM_C_22!S2:S7</f>
        <v>0.45</v>
      </c>
      <c r="W57" s="143">
        <f t="shared" si="5"/>
        <v>0.14999999999999997</v>
      </c>
      <c r="X57" s="158"/>
      <c r="Y57" s="145" cm="1">
        <f t="array" ref="Y57:Y62">HUM_C_23!S2:S7</f>
        <v>0.3</v>
      </c>
      <c r="Z57" s="143">
        <f t="shared" si="6"/>
        <v>0.3</v>
      </c>
      <c r="AA57" s="158"/>
      <c r="AB57" s="145" cm="1">
        <f t="array" ref="AB57:AB62">HUM_C_24!S2:S7</f>
        <v>0</v>
      </c>
      <c r="AC57" s="143">
        <f t="shared" si="7"/>
        <v>0.6</v>
      </c>
      <c r="AD57" s="158"/>
      <c r="AE57" s="145" cm="1">
        <f t="array" ref="AE57:AE62">HUM_C_25!S2:S7</f>
        <v>0.6</v>
      </c>
      <c r="AF57" s="143">
        <f t="shared" si="8"/>
        <v>0</v>
      </c>
      <c r="AG57" s="158"/>
      <c r="AH57" s="145" cm="1">
        <f t="array" ref="AH57:AH62">HUM_C_26!S2:S7</f>
        <v>0.3</v>
      </c>
      <c r="AI57" s="143">
        <f t="shared" si="9"/>
        <v>0.3</v>
      </c>
      <c r="AJ57" s="158"/>
      <c r="AK57" s="145" cm="1">
        <f t="array" ref="AK57:AK62">HUM_C_27!S2:S7</f>
        <v>0.4</v>
      </c>
      <c r="AL57" s="143">
        <f t="shared" si="10"/>
        <v>0.19999999999999996</v>
      </c>
      <c r="AM57" s="158"/>
      <c r="AN57" s="145" cm="1">
        <f t="array" ref="AN57:AN62">HUM_C_28!S2:S7</f>
        <v>0.25</v>
      </c>
      <c r="AO57" s="143">
        <f t="shared" si="11"/>
        <v>0.35</v>
      </c>
      <c r="AP57" s="158"/>
      <c r="AQ57" s="145" cm="1">
        <f t="array" ref="AQ57:AQ62">HUM_C_29!S2:S7</f>
        <v>0.15</v>
      </c>
      <c r="AR57" s="143">
        <f t="shared" si="12"/>
        <v>0.44999999999999996</v>
      </c>
      <c r="AS57" s="158"/>
      <c r="AT57" s="145" cm="1">
        <f t="array" ref="AT57:AT62">HUM_C_10!S2:S7</f>
        <v>0.15</v>
      </c>
      <c r="AU57" s="143">
        <f t="shared" si="13"/>
        <v>0.44999999999999996</v>
      </c>
      <c r="AV57" s="158"/>
      <c r="AW57" s="145" cm="1">
        <f t="array" ref="AW57:AW62">HUM_C_31!S2:S7</f>
        <v>0.35</v>
      </c>
      <c r="AX57" s="143">
        <f t="shared" si="14"/>
        <v>0.25</v>
      </c>
      <c r="AY57" s="158"/>
      <c r="AZ57" s="145" cm="1">
        <f t="array" ref="AZ57:AZ62">HUM_C_32!S2:S7</f>
        <v>0.45</v>
      </c>
      <c r="BA57" s="143">
        <f t="shared" si="15"/>
        <v>0.14999999999999997</v>
      </c>
      <c r="BB57" s="158"/>
      <c r="BC57" s="145" cm="1">
        <f t="array" ref="BC57:BC62">HUM_C_33!S2:S7</f>
        <v>0.2</v>
      </c>
      <c r="BD57" s="143">
        <f t="shared" si="16"/>
        <v>0.39999999999999997</v>
      </c>
      <c r="BE57" s="158"/>
      <c r="BF57" s="145" cm="1">
        <f t="array" ref="BF57:BF62">HUM_C_34!S2:S7</f>
        <v>0.1</v>
      </c>
      <c r="BG57" s="143">
        <f t="shared" si="17"/>
        <v>0.5</v>
      </c>
      <c r="BH57" s="158"/>
    </row>
    <row r="58" spans="1:65" ht="20" customHeight="1" x14ac:dyDescent="0.25">
      <c r="A58" s="151" t="s">
        <v>17</v>
      </c>
      <c r="B58" s="129" t="s">
        <v>15</v>
      </c>
      <c r="C58" s="124" t="s">
        <v>12</v>
      </c>
      <c r="D58" s="138">
        <f>COUNTIFS(STUDY03_DATA!C:C,A58,STUDY03_DATA!D:D,B58,STUDY03_DATA!F:F,C58)/'META DATA'!$B$2</f>
        <v>1.6666666666666666E-2</v>
      </c>
      <c r="E58" s="154"/>
      <c r="F58" s="145">
        <v>0.15</v>
      </c>
      <c r="G58" s="143">
        <f t="shared" si="19"/>
        <v>0.13333333333333333</v>
      </c>
      <c r="H58" s="158"/>
      <c r="I58" s="145">
        <v>0.05</v>
      </c>
      <c r="J58" s="143">
        <f t="shared" si="20"/>
        <v>3.333333333333334E-2</v>
      </c>
      <c r="K58" s="158"/>
      <c r="L58" s="145">
        <v>0.1</v>
      </c>
      <c r="M58" s="143">
        <f t="shared" si="21"/>
        <v>8.3333333333333343E-2</v>
      </c>
      <c r="N58" s="158"/>
      <c r="O58" s="158"/>
      <c r="P58" s="145">
        <v>0</v>
      </c>
      <c r="Q58" s="143">
        <f t="shared" si="3"/>
        <v>1.6666666666666666E-2</v>
      </c>
      <c r="R58" s="158"/>
      <c r="S58" s="145">
        <v>0</v>
      </c>
      <c r="T58" s="143">
        <f t="shared" si="4"/>
        <v>1.6666666666666666E-2</v>
      </c>
      <c r="U58" s="158"/>
      <c r="V58" s="145">
        <v>0.05</v>
      </c>
      <c r="W58" s="143">
        <f t="shared" si="5"/>
        <v>3.333333333333334E-2</v>
      </c>
      <c r="X58" s="158"/>
      <c r="Y58" s="145">
        <v>0.05</v>
      </c>
      <c r="Z58" s="143">
        <f t="shared" si="6"/>
        <v>3.333333333333334E-2</v>
      </c>
      <c r="AA58" s="158"/>
      <c r="AB58" s="145">
        <v>0</v>
      </c>
      <c r="AC58" s="143">
        <f t="shared" si="7"/>
        <v>1.6666666666666666E-2</v>
      </c>
      <c r="AD58" s="158"/>
      <c r="AE58" s="145">
        <v>0.05</v>
      </c>
      <c r="AF58" s="143">
        <f t="shared" si="8"/>
        <v>3.333333333333334E-2</v>
      </c>
      <c r="AG58" s="158"/>
      <c r="AH58" s="145">
        <v>0</v>
      </c>
      <c r="AI58" s="143">
        <f t="shared" si="9"/>
        <v>1.6666666666666666E-2</v>
      </c>
      <c r="AJ58" s="158"/>
      <c r="AK58" s="145">
        <v>0.05</v>
      </c>
      <c r="AL58" s="143">
        <f t="shared" si="10"/>
        <v>3.333333333333334E-2</v>
      </c>
      <c r="AM58" s="158"/>
      <c r="AN58" s="145">
        <v>0.2</v>
      </c>
      <c r="AO58" s="143">
        <f t="shared" si="11"/>
        <v>0.18333333333333335</v>
      </c>
      <c r="AP58" s="158"/>
      <c r="AQ58" s="145">
        <v>0.05</v>
      </c>
      <c r="AR58" s="143">
        <f t="shared" si="12"/>
        <v>3.333333333333334E-2</v>
      </c>
      <c r="AS58" s="158"/>
      <c r="AT58" s="145">
        <v>0.1</v>
      </c>
      <c r="AU58" s="143">
        <f t="shared" si="13"/>
        <v>8.3333333333333343E-2</v>
      </c>
      <c r="AV58" s="158"/>
      <c r="AW58" s="145">
        <v>0.1</v>
      </c>
      <c r="AX58" s="143">
        <f t="shared" si="14"/>
        <v>8.3333333333333343E-2</v>
      </c>
      <c r="AY58" s="158"/>
      <c r="AZ58" s="145">
        <v>0.1</v>
      </c>
      <c r="BA58" s="143">
        <f t="shared" si="15"/>
        <v>8.3333333333333343E-2</v>
      </c>
      <c r="BB58" s="158"/>
      <c r="BC58" s="145">
        <v>0</v>
      </c>
      <c r="BD58" s="143">
        <f t="shared" si="16"/>
        <v>1.6666666666666666E-2</v>
      </c>
      <c r="BE58" s="158"/>
      <c r="BF58" s="145">
        <v>0</v>
      </c>
      <c r="BG58" s="143">
        <f t="shared" si="17"/>
        <v>1.6666666666666666E-2</v>
      </c>
      <c r="BH58" s="158"/>
    </row>
    <row r="59" spans="1:65" ht="20" customHeight="1" x14ac:dyDescent="0.25">
      <c r="A59" s="151" t="s">
        <v>17</v>
      </c>
      <c r="B59" s="129" t="s">
        <v>15</v>
      </c>
      <c r="C59" s="124" t="s">
        <v>13</v>
      </c>
      <c r="D59" s="138">
        <f>COUNTIFS(STUDY03_DATA!C:C,A59,STUDY03_DATA!D:D,B59,STUDY03_DATA!F:F,C59)/'META DATA'!$B$2</f>
        <v>3.3333333333333333E-2</v>
      </c>
      <c r="E59" s="154"/>
      <c r="F59" s="145">
        <v>0</v>
      </c>
      <c r="G59" s="143">
        <f t="shared" si="19"/>
        <v>3.3333333333333333E-2</v>
      </c>
      <c r="H59" s="158"/>
      <c r="I59" s="145">
        <v>0</v>
      </c>
      <c r="J59" s="143">
        <f t="shared" si="20"/>
        <v>3.3333333333333333E-2</v>
      </c>
      <c r="K59" s="158"/>
      <c r="L59" s="145">
        <v>0</v>
      </c>
      <c r="M59" s="143">
        <f t="shared" si="21"/>
        <v>3.3333333333333333E-2</v>
      </c>
      <c r="N59" s="158"/>
      <c r="O59" s="158"/>
      <c r="P59" s="145">
        <v>0</v>
      </c>
      <c r="Q59" s="143">
        <f t="shared" si="3"/>
        <v>3.3333333333333333E-2</v>
      </c>
      <c r="R59" s="158"/>
      <c r="S59" s="145">
        <v>0</v>
      </c>
      <c r="T59" s="143">
        <f t="shared" si="4"/>
        <v>3.3333333333333333E-2</v>
      </c>
      <c r="U59" s="158"/>
      <c r="V59" s="145">
        <v>0</v>
      </c>
      <c r="W59" s="143">
        <f t="shared" si="5"/>
        <v>3.3333333333333333E-2</v>
      </c>
      <c r="X59" s="158"/>
      <c r="Y59" s="145">
        <v>0</v>
      </c>
      <c r="Z59" s="143">
        <f t="shared" si="6"/>
        <v>3.3333333333333333E-2</v>
      </c>
      <c r="AA59" s="158"/>
      <c r="AB59" s="145">
        <v>0.05</v>
      </c>
      <c r="AC59" s="143">
        <f t="shared" si="7"/>
        <v>1.666666666666667E-2</v>
      </c>
      <c r="AD59" s="158"/>
      <c r="AE59" s="145">
        <v>0</v>
      </c>
      <c r="AF59" s="143">
        <f t="shared" si="8"/>
        <v>3.3333333333333333E-2</v>
      </c>
      <c r="AG59" s="158"/>
      <c r="AH59" s="145">
        <v>0</v>
      </c>
      <c r="AI59" s="143">
        <f t="shared" si="9"/>
        <v>3.3333333333333333E-2</v>
      </c>
      <c r="AJ59" s="158"/>
      <c r="AK59" s="145">
        <v>0</v>
      </c>
      <c r="AL59" s="143">
        <f t="shared" si="10"/>
        <v>3.3333333333333333E-2</v>
      </c>
      <c r="AM59" s="158"/>
      <c r="AN59" s="145">
        <v>0</v>
      </c>
      <c r="AO59" s="143">
        <f t="shared" si="11"/>
        <v>3.3333333333333333E-2</v>
      </c>
      <c r="AP59" s="158"/>
      <c r="AQ59" s="145">
        <v>0</v>
      </c>
      <c r="AR59" s="143">
        <f t="shared" si="12"/>
        <v>3.3333333333333333E-2</v>
      </c>
      <c r="AS59" s="158"/>
      <c r="AT59" s="145">
        <v>0</v>
      </c>
      <c r="AU59" s="143">
        <f t="shared" si="13"/>
        <v>3.3333333333333333E-2</v>
      </c>
      <c r="AV59" s="158"/>
      <c r="AW59" s="145">
        <v>0</v>
      </c>
      <c r="AX59" s="143">
        <f t="shared" si="14"/>
        <v>3.3333333333333333E-2</v>
      </c>
      <c r="AY59" s="158"/>
      <c r="AZ59" s="145">
        <v>0</v>
      </c>
      <c r="BA59" s="143">
        <f t="shared" si="15"/>
        <v>3.3333333333333333E-2</v>
      </c>
      <c r="BB59" s="158"/>
      <c r="BC59" s="145">
        <v>0</v>
      </c>
      <c r="BD59" s="143">
        <f t="shared" si="16"/>
        <v>3.3333333333333333E-2</v>
      </c>
      <c r="BE59" s="158"/>
      <c r="BF59" s="145">
        <v>0</v>
      </c>
      <c r="BG59" s="143">
        <f t="shared" si="17"/>
        <v>3.3333333333333333E-2</v>
      </c>
      <c r="BH59" s="158"/>
    </row>
    <row r="60" spans="1:65" ht="20" customHeight="1" x14ac:dyDescent="0.25">
      <c r="A60" s="151" t="s">
        <v>17</v>
      </c>
      <c r="B60" s="129" t="s">
        <v>15</v>
      </c>
      <c r="C60" s="124" t="s">
        <v>14</v>
      </c>
      <c r="D60" s="138">
        <f>COUNTIFS(STUDY03_DATA!C:C,A60,STUDY03_DATA!D:D,B60,STUDY03_DATA!F:F,C60)/'META DATA'!$B$2</f>
        <v>6.6666666666666666E-2</v>
      </c>
      <c r="E60" s="154"/>
      <c r="F60" s="145">
        <v>0.15</v>
      </c>
      <c r="G60" s="143">
        <f t="shared" si="19"/>
        <v>8.3333333333333329E-2</v>
      </c>
      <c r="H60" s="158"/>
      <c r="I60" s="145">
        <v>0.15</v>
      </c>
      <c r="J60" s="143">
        <f t="shared" si="20"/>
        <v>8.3333333333333329E-2</v>
      </c>
      <c r="K60" s="158"/>
      <c r="L60" s="145">
        <v>0.15</v>
      </c>
      <c r="M60" s="143">
        <f t="shared" si="21"/>
        <v>8.3333333333333329E-2</v>
      </c>
      <c r="N60" s="158"/>
      <c r="O60" s="158"/>
      <c r="P60" s="145">
        <v>0</v>
      </c>
      <c r="Q60" s="143">
        <f t="shared" si="3"/>
        <v>6.6666666666666666E-2</v>
      </c>
      <c r="R60" s="158"/>
      <c r="S60" s="145">
        <v>0</v>
      </c>
      <c r="T60" s="143">
        <f t="shared" si="4"/>
        <v>6.6666666666666666E-2</v>
      </c>
      <c r="U60" s="158"/>
      <c r="V60" s="145">
        <v>0</v>
      </c>
      <c r="W60" s="143">
        <f t="shared" si="5"/>
        <v>6.6666666666666666E-2</v>
      </c>
      <c r="X60" s="158"/>
      <c r="Y60" s="145">
        <v>0.1</v>
      </c>
      <c r="Z60" s="143">
        <f t="shared" si="6"/>
        <v>3.333333333333334E-2</v>
      </c>
      <c r="AA60" s="158"/>
      <c r="AB60" s="145">
        <v>0</v>
      </c>
      <c r="AC60" s="143">
        <f t="shared" si="7"/>
        <v>6.6666666666666666E-2</v>
      </c>
      <c r="AD60" s="158"/>
      <c r="AE60" s="145">
        <v>0.15</v>
      </c>
      <c r="AF60" s="143">
        <f t="shared" si="8"/>
        <v>8.3333333333333329E-2</v>
      </c>
      <c r="AG60" s="158"/>
      <c r="AH60" s="145">
        <v>0.2</v>
      </c>
      <c r="AI60" s="143">
        <f t="shared" si="9"/>
        <v>0.13333333333333336</v>
      </c>
      <c r="AJ60" s="158"/>
      <c r="AK60" s="145">
        <v>0.25</v>
      </c>
      <c r="AL60" s="143">
        <f t="shared" si="10"/>
        <v>0.18333333333333335</v>
      </c>
      <c r="AM60" s="158"/>
      <c r="AN60" s="145">
        <v>0.05</v>
      </c>
      <c r="AO60" s="143">
        <f t="shared" si="11"/>
        <v>1.6666666666666663E-2</v>
      </c>
      <c r="AP60" s="158"/>
      <c r="AQ60" s="145">
        <v>0</v>
      </c>
      <c r="AR60" s="143">
        <f t="shared" si="12"/>
        <v>6.6666666666666666E-2</v>
      </c>
      <c r="AS60" s="158"/>
      <c r="AT60" s="145">
        <v>0</v>
      </c>
      <c r="AU60" s="143">
        <f t="shared" si="13"/>
        <v>6.6666666666666666E-2</v>
      </c>
      <c r="AV60" s="158"/>
      <c r="AW60" s="145">
        <v>0.15</v>
      </c>
      <c r="AX60" s="143">
        <f t="shared" si="14"/>
        <v>8.3333333333333329E-2</v>
      </c>
      <c r="AY60" s="158"/>
      <c r="AZ60" s="145">
        <v>0.15</v>
      </c>
      <c r="BA60" s="143">
        <f t="shared" si="15"/>
        <v>8.3333333333333329E-2</v>
      </c>
      <c r="BB60" s="158"/>
      <c r="BC60" s="145">
        <v>0</v>
      </c>
      <c r="BD60" s="143">
        <f t="shared" si="16"/>
        <v>6.6666666666666666E-2</v>
      </c>
      <c r="BE60" s="158"/>
      <c r="BF60" s="145">
        <v>0</v>
      </c>
      <c r="BG60" s="143">
        <f t="shared" si="17"/>
        <v>6.6666666666666666E-2</v>
      </c>
      <c r="BH60" s="158"/>
    </row>
    <row r="61" spans="1:65" ht="20" customHeight="1" x14ac:dyDescent="0.25">
      <c r="A61" s="151" t="s">
        <v>17</v>
      </c>
      <c r="B61" s="129" t="s">
        <v>15</v>
      </c>
      <c r="C61" s="123" t="s">
        <v>15</v>
      </c>
      <c r="D61" s="138">
        <f>COUNTIFS(STUDY03_DATA!C:C,A61,STUDY03_DATA!D:D,B61,STUDY03_DATA!F:F,C61)/'META DATA'!$B$2</f>
        <v>0.26666666666666666</v>
      </c>
      <c r="E61" s="154"/>
      <c r="F61" s="145">
        <v>0.2</v>
      </c>
      <c r="G61" s="143">
        <f t="shared" si="19"/>
        <v>6.6666666666666652E-2</v>
      </c>
      <c r="H61" s="158"/>
      <c r="I61" s="145">
        <v>0.45</v>
      </c>
      <c r="J61" s="143">
        <f t="shared" si="20"/>
        <v>0.18333333333333335</v>
      </c>
      <c r="K61" s="158"/>
      <c r="L61" s="145">
        <v>0.35</v>
      </c>
      <c r="M61" s="143">
        <f t="shared" si="21"/>
        <v>8.3333333333333315E-2</v>
      </c>
      <c r="N61" s="158"/>
      <c r="O61" s="158"/>
      <c r="P61" s="145">
        <v>0.6</v>
      </c>
      <c r="Q61" s="143">
        <f t="shared" si="3"/>
        <v>0.33333333333333331</v>
      </c>
      <c r="R61" s="158"/>
      <c r="S61" s="145">
        <v>0.75</v>
      </c>
      <c r="T61" s="143">
        <f t="shared" si="4"/>
        <v>0.48333333333333334</v>
      </c>
      <c r="U61" s="158"/>
      <c r="V61" s="145">
        <v>0.5</v>
      </c>
      <c r="W61" s="143">
        <f t="shared" si="5"/>
        <v>0.23333333333333334</v>
      </c>
      <c r="X61" s="158"/>
      <c r="Y61" s="145">
        <v>0.25</v>
      </c>
      <c r="Z61" s="143">
        <f t="shared" si="6"/>
        <v>1.6666666666666663E-2</v>
      </c>
      <c r="AA61" s="158"/>
      <c r="AB61" s="145">
        <v>0.4</v>
      </c>
      <c r="AC61" s="143">
        <f t="shared" si="7"/>
        <v>0.13333333333333336</v>
      </c>
      <c r="AD61" s="158"/>
      <c r="AE61" s="145">
        <v>0.15</v>
      </c>
      <c r="AF61" s="143">
        <f t="shared" si="8"/>
        <v>0.11666666666666667</v>
      </c>
      <c r="AG61" s="158"/>
      <c r="AH61" s="145">
        <v>0.4</v>
      </c>
      <c r="AI61" s="143">
        <f t="shared" si="9"/>
        <v>0.13333333333333336</v>
      </c>
      <c r="AJ61" s="158"/>
      <c r="AK61" s="145">
        <v>0.2</v>
      </c>
      <c r="AL61" s="143">
        <f t="shared" si="10"/>
        <v>6.6666666666666652E-2</v>
      </c>
      <c r="AM61" s="158"/>
      <c r="AN61" s="145">
        <v>0.25</v>
      </c>
      <c r="AO61" s="143">
        <f t="shared" si="11"/>
        <v>1.6666666666666663E-2</v>
      </c>
      <c r="AP61" s="158"/>
      <c r="AQ61" s="145">
        <v>0.15</v>
      </c>
      <c r="AR61" s="143">
        <f t="shared" si="12"/>
        <v>0.11666666666666667</v>
      </c>
      <c r="AS61" s="158"/>
      <c r="AT61" s="145">
        <v>0.65</v>
      </c>
      <c r="AU61" s="143">
        <f t="shared" si="13"/>
        <v>0.38333333333333336</v>
      </c>
      <c r="AV61" s="158"/>
      <c r="AW61" s="145">
        <v>0.35</v>
      </c>
      <c r="AX61" s="143">
        <f t="shared" si="14"/>
        <v>8.3333333333333315E-2</v>
      </c>
      <c r="AY61" s="158"/>
      <c r="AZ61" s="145">
        <v>0.2</v>
      </c>
      <c r="BA61" s="143">
        <f t="shared" si="15"/>
        <v>6.6666666666666652E-2</v>
      </c>
      <c r="BB61" s="158"/>
      <c r="BC61" s="145">
        <v>0.4</v>
      </c>
      <c r="BD61" s="143">
        <f t="shared" si="16"/>
        <v>0.13333333333333336</v>
      </c>
      <c r="BE61" s="158"/>
      <c r="BF61" s="145">
        <v>0.1</v>
      </c>
      <c r="BG61" s="143">
        <f t="shared" si="17"/>
        <v>0.16666666666666666</v>
      </c>
      <c r="BH61" s="158"/>
    </row>
    <row r="62" spans="1:65" ht="20" customHeight="1" x14ac:dyDescent="0.25">
      <c r="A62" s="151" t="s">
        <v>17</v>
      </c>
      <c r="B62" s="129" t="s">
        <v>15</v>
      </c>
      <c r="C62" s="123" t="s">
        <v>16</v>
      </c>
      <c r="D62" s="138">
        <f>COUNTIFS(STUDY03_DATA!C:C,A62,STUDY03_DATA!D:D,B62,STUDY03_DATA!F:F,C62)/'META DATA'!$B$2</f>
        <v>1.6666666666666666E-2</v>
      </c>
      <c r="E62" s="154"/>
      <c r="F62" s="145">
        <v>0.15</v>
      </c>
      <c r="G62" s="143">
        <f t="shared" si="19"/>
        <v>0.13333333333333333</v>
      </c>
      <c r="H62" s="158"/>
      <c r="I62" s="145">
        <v>0.05</v>
      </c>
      <c r="J62" s="143">
        <f t="shared" si="20"/>
        <v>3.333333333333334E-2</v>
      </c>
      <c r="K62" s="158"/>
      <c r="L62" s="145">
        <v>0.05</v>
      </c>
      <c r="M62" s="143">
        <f t="shared" si="21"/>
        <v>3.333333333333334E-2</v>
      </c>
      <c r="N62" s="158"/>
      <c r="O62" s="158"/>
      <c r="P62" s="145">
        <v>0.05</v>
      </c>
      <c r="Q62" s="143">
        <f t="shared" si="3"/>
        <v>3.333333333333334E-2</v>
      </c>
      <c r="R62" s="158"/>
      <c r="S62" s="145">
        <v>0</v>
      </c>
      <c r="T62" s="143">
        <f t="shared" si="4"/>
        <v>1.6666666666666666E-2</v>
      </c>
      <c r="U62" s="158"/>
      <c r="V62" s="145">
        <v>0</v>
      </c>
      <c r="W62" s="143">
        <f t="shared" si="5"/>
        <v>1.6666666666666666E-2</v>
      </c>
      <c r="X62" s="158"/>
      <c r="Y62" s="145">
        <v>0.3</v>
      </c>
      <c r="Z62" s="143">
        <f t="shared" si="6"/>
        <v>0.28333333333333333</v>
      </c>
      <c r="AA62" s="158"/>
      <c r="AB62" s="145">
        <v>0.55000000000000004</v>
      </c>
      <c r="AC62" s="143">
        <f t="shared" si="7"/>
        <v>0.53333333333333333</v>
      </c>
      <c r="AD62" s="158"/>
      <c r="AE62" s="145">
        <v>0</v>
      </c>
      <c r="AF62" s="143">
        <f t="shared" si="8"/>
        <v>1.6666666666666666E-2</v>
      </c>
      <c r="AG62" s="158"/>
      <c r="AH62" s="145">
        <v>0</v>
      </c>
      <c r="AI62" s="143">
        <f t="shared" si="9"/>
        <v>1.6666666666666666E-2</v>
      </c>
      <c r="AJ62" s="158"/>
      <c r="AK62" s="145">
        <v>0.05</v>
      </c>
      <c r="AL62" s="143">
        <f t="shared" si="10"/>
        <v>3.333333333333334E-2</v>
      </c>
      <c r="AM62" s="158"/>
      <c r="AN62" s="145">
        <v>0.2</v>
      </c>
      <c r="AO62" s="143">
        <f t="shared" si="11"/>
        <v>0.18333333333333335</v>
      </c>
      <c r="AP62" s="158"/>
      <c r="AQ62" s="145">
        <v>0.55000000000000004</v>
      </c>
      <c r="AR62" s="143">
        <f t="shared" si="12"/>
        <v>0.53333333333333333</v>
      </c>
      <c r="AS62" s="158"/>
      <c r="AT62" s="145">
        <v>0.1</v>
      </c>
      <c r="AU62" s="143">
        <f t="shared" si="13"/>
        <v>8.3333333333333343E-2</v>
      </c>
      <c r="AV62" s="158"/>
      <c r="AW62" s="145">
        <v>0.05</v>
      </c>
      <c r="AX62" s="143">
        <f t="shared" si="14"/>
        <v>3.333333333333334E-2</v>
      </c>
      <c r="AY62" s="158"/>
      <c r="AZ62" s="145">
        <v>0.1</v>
      </c>
      <c r="BA62" s="143">
        <f t="shared" si="15"/>
        <v>8.3333333333333343E-2</v>
      </c>
      <c r="BB62" s="158"/>
      <c r="BC62" s="145">
        <v>0.3</v>
      </c>
      <c r="BD62" s="143">
        <f t="shared" si="16"/>
        <v>0.28333333333333333</v>
      </c>
      <c r="BE62" s="158"/>
      <c r="BF62" s="145">
        <v>0.8</v>
      </c>
      <c r="BG62" s="143">
        <f t="shared" si="17"/>
        <v>0.78333333333333333</v>
      </c>
      <c r="BH62" s="158"/>
    </row>
    <row r="63" spans="1:65" ht="20" customHeight="1" x14ac:dyDescent="0.25">
      <c r="A63" s="152" t="s">
        <v>18</v>
      </c>
      <c r="B63" s="131" t="s">
        <v>11</v>
      </c>
      <c r="C63" s="125" t="s">
        <v>11</v>
      </c>
      <c r="D63" s="134">
        <f>COUNTIFS(STUDY03_DATA!C:C,A63,STUDY03_DATA!D:D,B63,STUDY03_DATA!F:F,C63)/'META DATA'!$B$2</f>
        <v>1.6666666666666666E-2</v>
      </c>
      <c r="E63" s="154"/>
      <c r="F63" s="144">
        <f t="array" ref="F63:F68">RAN_WFI_14!S2:S7</f>
        <v>0</v>
      </c>
      <c r="G63" s="143">
        <f t="shared" si="19"/>
        <v>1.6666666666666666E-2</v>
      </c>
      <c r="H63" s="158"/>
      <c r="I63" s="144">
        <f t="array" ref="I63:I68">RAN_WFI_18!S2:S7</f>
        <v>0</v>
      </c>
      <c r="J63" s="143">
        <f t="shared" si="20"/>
        <v>1.6666666666666666E-2</v>
      </c>
      <c r="K63" s="158"/>
      <c r="L63" s="144">
        <f t="array" ref="L63:L68">RAN_WFI_19!S2:S7</f>
        <v>0</v>
      </c>
      <c r="M63" s="143">
        <f t="shared" si="21"/>
        <v>1.6666666666666666E-2</v>
      </c>
      <c r="N63" s="158"/>
      <c r="O63" s="158"/>
      <c r="P63" s="144" cm="1">
        <f t="array" ref="P63:P68">RAN_WFI_20!S2:S7</f>
        <v>0</v>
      </c>
      <c r="Q63" s="143">
        <f t="shared" si="3"/>
        <v>1.6666666666666666E-2</v>
      </c>
      <c r="R63" s="158"/>
      <c r="S63" s="144" cm="1">
        <f t="array" ref="S63:S68">RAN_WFI_21!S2:S7</f>
        <v>0</v>
      </c>
      <c r="T63" s="143">
        <f t="shared" si="4"/>
        <v>1.6666666666666666E-2</v>
      </c>
      <c r="U63" s="158"/>
      <c r="V63" s="144" cm="1">
        <f t="array" ref="V63:V68">RAN_WFI_22!S2:S7</f>
        <v>0</v>
      </c>
      <c r="W63" s="143">
        <f t="shared" si="5"/>
        <v>1.6666666666666666E-2</v>
      </c>
      <c r="X63" s="158"/>
      <c r="Y63" s="144" cm="1">
        <f t="array" ref="Y63:Y68">RAN_WFI_23!S2:S7</f>
        <v>0.05</v>
      </c>
      <c r="Z63" s="143">
        <f t="shared" si="6"/>
        <v>3.333333333333334E-2</v>
      </c>
      <c r="AA63" s="158"/>
      <c r="AB63" s="144" cm="1">
        <f t="array" ref="AB63:AB68">RAN_WFI_24!S2:S7</f>
        <v>0</v>
      </c>
      <c r="AC63" s="143">
        <f t="shared" si="7"/>
        <v>1.6666666666666666E-2</v>
      </c>
      <c r="AD63" s="158"/>
      <c r="AE63" s="144" cm="1">
        <f t="array" ref="AE63:AE68">RAN_WFI_25!S2:S7</f>
        <v>0</v>
      </c>
      <c r="AF63" s="143">
        <f t="shared" si="8"/>
        <v>1.6666666666666666E-2</v>
      </c>
      <c r="AG63" s="158"/>
      <c r="AH63" s="144" cm="1">
        <f t="array" ref="AH63:AH68">RAN_WFI_26!S2:S7</f>
        <v>0</v>
      </c>
      <c r="AI63" s="143">
        <f t="shared" si="9"/>
        <v>1.6666666666666666E-2</v>
      </c>
      <c r="AJ63" s="158"/>
      <c r="AK63" s="144" cm="1">
        <f t="array" ref="AK63:AK68">RAN_WFI_27!S2:S7</f>
        <v>0</v>
      </c>
      <c r="AL63" s="143">
        <f t="shared" si="10"/>
        <v>1.6666666666666666E-2</v>
      </c>
      <c r="AM63" s="158"/>
      <c r="AN63" s="144" cm="1">
        <f t="array" ref="AN63:AN68">RAN_WFI_28!S2:S7</f>
        <v>0</v>
      </c>
      <c r="AO63" s="143">
        <f t="shared" si="11"/>
        <v>1.6666666666666666E-2</v>
      </c>
      <c r="AP63" s="158"/>
      <c r="AQ63" s="144" cm="1">
        <f t="array" ref="AQ63:AQ68">RAN_WFI_29!S2:S7</f>
        <v>0.05</v>
      </c>
      <c r="AR63" s="143">
        <f t="shared" si="12"/>
        <v>3.333333333333334E-2</v>
      </c>
      <c r="AS63" s="158"/>
      <c r="AT63" s="144" cm="1">
        <f t="array" ref="AT63:AT68">RAN_WFI_30!S2:S7</f>
        <v>0</v>
      </c>
      <c r="AU63" s="143">
        <f t="shared" si="13"/>
        <v>1.6666666666666666E-2</v>
      </c>
      <c r="AV63" s="158"/>
      <c r="AW63" s="144" cm="1">
        <f t="array" ref="AW63:AW68">RAN_WFI_31!S2:S7</f>
        <v>0</v>
      </c>
      <c r="AX63" s="143">
        <f t="shared" si="14"/>
        <v>1.6666666666666666E-2</v>
      </c>
      <c r="AY63" s="158"/>
      <c r="AZ63" s="144" cm="1">
        <f t="array" ref="AZ63:AZ68">RAN_WFI_32!S2:S7</f>
        <v>0</v>
      </c>
      <c r="BA63" s="143">
        <f t="shared" si="15"/>
        <v>1.6666666666666666E-2</v>
      </c>
      <c r="BB63" s="158"/>
      <c r="BC63" s="144" cm="1">
        <f t="array" ref="BC63:BC68">RAN_WFI_33!S2:S7</f>
        <v>0</v>
      </c>
      <c r="BD63" s="143">
        <f t="shared" si="16"/>
        <v>1.6666666666666666E-2</v>
      </c>
      <c r="BE63" s="158"/>
      <c r="BF63" s="144" cm="1">
        <f t="array" ref="BF63:BF68">RAN_WFI_34!S2:S7</f>
        <v>0</v>
      </c>
      <c r="BG63" s="143">
        <f t="shared" si="17"/>
        <v>1.6666666666666666E-2</v>
      </c>
      <c r="BH63" s="158"/>
    </row>
    <row r="64" spans="1:65" ht="20" customHeight="1" x14ac:dyDescent="0.25">
      <c r="A64" s="152" t="s">
        <v>18</v>
      </c>
      <c r="B64" s="131" t="s">
        <v>11</v>
      </c>
      <c r="C64" s="126" t="s">
        <v>12</v>
      </c>
      <c r="D64" s="134">
        <f>COUNTIFS(STUDY03_DATA!C:C,A64,STUDY03_DATA!D:D,B64,STUDY03_DATA!F:F,C64)/'META DATA'!$B$2</f>
        <v>0.15</v>
      </c>
      <c r="E64" s="154"/>
      <c r="F64" s="144">
        <v>0.45</v>
      </c>
      <c r="G64" s="143">
        <f t="shared" si="19"/>
        <v>0.30000000000000004</v>
      </c>
      <c r="H64" s="158"/>
      <c r="I64" s="144">
        <v>0.5</v>
      </c>
      <c r="J64" s="143">
        <f t="shared" si="20"/>
        <v>0.35</v>
      </c>
      <c r="K64" s="158"/>
      <c r="L64" s="144">
        <v>0.45</v>
      </c>
      <c r="M64" s="143">
        <f t="shared" si="21"/>
        <v>0.30000000000000004</v>
      </c>
      <c r="N64" s="158"/>
      <c r="O64" s="158"/>
      <c r="P64" s="144">
        <v>0.15</v>
      </c>
      <c r="Q64" s="143">
        <f t="shared" si="3"/>
        <v>0</v>
      </c>
      <c r="R64" s="158"/>
      <c r="S64" s="144">
        <v>0.35</v>
      </c>
      <c r="T64" s="143">
        <f t="shared" si="4"/>
        <v>0.19999999999999998</v>
      </c>
      <c r="U64" s="158"/>
      <c r="V64" s="144">
        <v>0.45</v>
      </c>
      <c r="W64" s="143">
        <f t="shared" si="5"/>
        <v>0.30000000000000004</v>
      </c>
      <c r="X64" s="158"/>
      <c r="Y64" s="144">
        <v>0.1</v>
      </c>
      <c r="Z64" s="143">
        <f t="shared" si="6"/>
        <v>4.9999999999999989E-2</v>
      </c>
      <c r="AA64" s="158"/>
      <c r="AB64" s="144">
        <v>0.05</v>
      </c>
      <c r="AC64" s="143">
        <f t="shared" si="7"/>
        <v>9.9999999999999992E-2</v>
      </c>
      <c r="AD64" s="158"/>
      <c r="AE64" s="144">
        <v>0.4</v>
      </c>
      <c r="AF64" s="143">
        <f t="shared" si="8"/>
        <v>0.25</v>
      </c>
      <c r="AG64" s="158"/>
      <c r="AH64" s="144">
        <v>0.55000000000000004</v>
      </c>
      <c r="AI64" s="143">
        <f t="shared" si="9"/>
        <v>0.4</v>
      </c>
      <c r="AJ64" s="158"/>
      <c r="AK64" s="144">
        <v>0.2</v>
      </c>
      <c r="AL64" s="143">
        <f t="shared" si="10"/>
        <v>5.0000000000000017E-2</v>
      </c>
      <c r="AM64" s="158"/>
      <c r="AN64" s="144">
        <v>0.35</v>
      </c>
      <c r="AO64" s="143">
        <f t="shared" si="11"/>
        <v>0.19999999999999998</v>
      </c>
      <c r="AP64" s="158"/>
      <c r="AQ64" s="144">
        <v>0.05</v>
      </c>
      <c r="AR64" s="143">
        <f t="shared" si="12"/>
        <v>9.9999999999999992E-2</v>
      </c>
      <c r="AS64" s="158"/>
      <c r="AT64" s="144">
        <v>0.75</v>
      </c>
      <c r="AU64" s="143">
        <f t="shared" si="13"/>
        <v>0.6</v>
      </c>
      <c r="AV64" s="158"/>
      <c r="AW64" s="144">
        <v>0.6</v>
      </c>
      <c r="AX64" s="143">
        <f t="shared" si="14"/>
        <v>0.44999999999999996</v>
      </c>
      <c r="AY64" s="158"/>
      <c r="AZ64" s="144">
        <v>0.35</v>
      </c>
      <c r="BA64" s="143">
        <f t="shared" si="15"/>
        <v>0.19999999999999998</v>
      </c>
      <c r="BB64" s="158"/>
      <c r="BC64" s="144">
        <v>0.1</v>
      </c>
      <c r="BD64" s="143">
        <f t="shared" si="16"/>
        <v>4.9999999999999989E-2</v>
      </c>
      <c r="BE64" s="158"/>
      <c r="BF64" s="144">
        <v>0.05</v>
      </c>
      <c r="BG64" s="143">
        <f t="shared" si="17"/>
        <v>9.9999999999999992E-2</v>
      </c>
      <c r="BH64" s="158"/>
    </row>
    <row r="65" spans="1:60" ht="20" customHeight="1" x14ac:dyDescent="0.25">
      <c r="A65" s="152" t="s">
        <v>18</v>
      </c>
      <c r="B65" s="131" t="s">
        <v>11</v>
      </c>
      <c r="C65" s="126" t="s">
        <v>13</v>
      </c>
      <c r="D65" s="134">
        <f>COUNTIFS(STUDY03_DATA!C:C,A65,STUDY03_DATA!D:D,B65,STUDY03_DATA!F:F,C65)/'META DATA'!$B$2</f>
        <v>0.25</v>
      </c>
      <c r="E65" s="154"/>
      <c r="F65" s="144">
        <v>0</v>
      </c>
      <c r="G65" s="143">
        <f t="shared" si="19"/>
        <v>0.25</v>
      </c>
      <c r="H65" s="158"/>
      <c r="I65" s="144">
        <v>0.05</v>
      </c>
      <c r="J65" s="143">
        <f t="shared" si="20"/>
        <v>0.2</v>
      </c>
      <c r="K65" s="158"/>
      <c r="L65" s="144">
        <v>0</v>
      </c>
      <c r="M65" s="143">
        <f t="shared" si="21"/>
        <v>0.25</v>
      </c>
      <c r="N65" s="158"/>
      <c r="O65" s="158"/>
      <c r="P65" s="144">
        <v>0</v>
      </c>
      <c r="Q65" s="143">
        <f t="shared" si="3"/>
        <v>0.25</v>
      </c>
      <c r="R65" s="158"/>
      <c r="S65" s="144">
        <v>0</v>
      </c>
      <c r="T65" s="143">
        <f t="shared" si="4"/>
        <v>0.25</v>
      </c>
      <c r="U65" s="158"/>
      <c r="V65" s="144">
        <v>0.1</v>
      </c>
      <c r="W65" s="143">
        <f t="shared" si="5"/>
        <v>0.15</v>
      </c>
      <c r="X65" s="158"/>
      <c r="Y65" s="144">
        <v>0.15</v>
      </c>
      <c r="Z65" s="143">
        <f t="shared" si="6"/>
        <v>0.1</v>
      </c>
      <c r="AA65" s="158"/>
      <c r="AB65" s="144">
        <v>0</v>
      </c>
      <c r="AC65" s="143">
        <f t="shared" si="7"/>
        <v>0.25</v>
      </c>
      <c r="AD65" s="158"/>
      <c r="AE65" s="144">
        <v>0</v>
      </c>
      <c r="AF65" s="143">
        <f t="shared" si="8"/>
        <v>0.25</v>
      </c>
      <c r="AG65" s="158"/>
      <c r="AH65" s="144">
        <v>0</v>
      </c>
      <c r="AI65" s="143">
        <f t="shared" si="9"/>
        <v>0.25</v>
      </c>
      <c r="AJ65" s="158"/>
      <c r="AK65" s="144">
        <v>0.1</v>
      </c>
      <c r="AL65" s="143">
        <f t="shared" si="10"/>
        <v>0.15</v>
      </c>
      <c r="AM65" s="158"/>
      <c r="AN65" s="144">
        <v>0.15</v>
      </c>
      <c r="AO65" s="143">
        <f t="shared" si="11"/>
        <v>0.1</v>
      </c>
      <c r="AP65" s="158"/>
      <c r="AQ65" s="144">
        <v>0.05</v>
      </c>
      <c r="AR65" s="143">
        <f t="shared" si="12"/>
        <v>0.2</v>
      </c>
      <c r="AS65" s="158"/>
      <c r="AT65" s="144">
        <v>0</v>
      </c>
      <c r="AU65" s="143">
        <f t="shared" si="13"/>
        <v>0.25</v>
      </c>
      <c r="AV65" s="158"/>
      <c r="AW65" s="144">
        <v>0.05</v>
      </c>
      <c r="AX65" s="143">
        <f t="shared" si="14"/>
        <v>0.2</v>
      </c>
      <c r="AY65" s="158"/>
      <c r="AZ65" s="144">
        <v>0.15</v>
      </c>
      <c r="BA65" s="143">
        <f t="shared" si="15"/>
        <v>0.1</v>
      </c>
      <c r="BB65" s="158"/>
      <c r="BC65" s="144">
        <v>0.15</v>
      </c>
      <c r="BD65" s="143">
        <f t="shared" si="16"/>
        <v>0.1</v>
      </c>
      <c r="BE65" s="158"/>
      <c r="BF65" s="144">
        <v>0</v>
      </c>
      <c r="BG65" s="143">
        <f t="shared" si="17"/>
        <v>0.25</v>
      </c>
      <c r="BH65" s="158"/>
    </row>
    <row r="66" spans="1:60" ht="20" customHeight="1" x14ac:dyDescent="0.25">
      <c r="A66" s="152" t="s">
        <v>18</v>
      </c>
      <c r="B66" s="131" t="s">
        <v>11</v>
      </c>
      <c r="C66" s="126" t="s">
        <v>14</v>
      </c>
      <c r="D66" s="134">
        <f>COUNTIFS(STUDY03_DATA!C:C,A66,STUDY03_DATA!D:D,B66,STUDY03_DATA!F:F,C66)/'META DATA'!$B$2</f>
        <v>0.15</v>
      </c>
      <c r="E66" s="154"/>
      <c r="F66" s="144">
        <v>0.45</v>
      </c>
      <c r="G66" s="143">
        <f t="shared" si="19"/>
        <v>0.30000000000000004</v>
      </c>
      <c r="H66" s="158"/>
      <c r="I66" s="144">
        <v>0.3</v>
      </c>
      <c r="J66" s="143">
        <f t="shared" si="20"/>
        <v>0.15</v>
      </c>
      <c r="K66" s="158"/>
      <c r="L66" s="144">
        <v>0.3</v>
      </c>
      <c r="M66" s="143">
        <f t="shared" si="21"/>
        <v>0.15</v>
      </c>
      <c r="N66" s="158"/>
      <c r="O66" s="158"/>
      <c r="P66" s="144">
        <v>0.65</v>
      </c>
      <c r="Q66" s="143">
        <f t="shared" si="3"/>
        <v>0.5</v>
      </c>
      <c r="R66" s="158"/>
      <c r="S66" s="144">
        <v>0.5</v>
      </c>
      <c r="T66" s="143">
        <f t="shared" si="4"/>
        <v>0.35</v>
      </c>
      <c r="U66" s="158"/>
      <c r="V66" s="144">
        <v>0.25</v>
      </c>
      <c r="W66" s="143">
        <f t="shared" si="5"/>
        <v>0.1</v>
      </c>
      <c r="X66" s="158"/>
      <c r="Y66" s="144">
        <v>0.3</v>
      </c>
      <c r="Z66" s="143">
        <f t="shared" si="6"/>
        <v>0.15</v>
      </c>
      <c r="AA66" s="158"/>
      <c r="AB66" s="144">
        <v>0</v>
      </c>
      <c r="AC66" s="143">
        <f t="shared" si="7"/>
        <v>0.15</v>
      </c>
      <c r="AD66" s="158"/>
      <c r="AE66" s="144">
        <v>0.55000000000000004</v>
      </c>
      <c r="AF66" s="143">
        <f t="shared" si="8"/>
        <v>0.4</v>
      </c>
      <c r="AG66" s="158"/>
      <c r="AH66" s="144">
        <v>0.35</v>
      </c>
      <c r="AI66" s="143">
        <f t="shared" si="9"/>
        <v>0.19999999999999998</v>
      </c>
      <c r="AJ66" s="158"/>
      <c r="AK66" s="144">
        <v>0.5</v>
      </c>
      <c r="AL66" s="143">
        <f t="shared" si="10"/>
        <v>0.35</v>
      </c>
      <c r="AM66" s="158"/>
      <c r="AN66" s="144">
        <v>0.25</v>
      </c>
      <c r="AO66" s="143">
        <f t="shared" si="11"/>
        <v>0.1</v>
      </c>
      <c r="AP66" s="158"/>
      <c r="AQ66" s="144">
        <v>0.1</v>
      </c>
      <c r="AR66" s="143">
        <f t="shared" si="12"/>
        <v>4.9999999999999989E-2</v>
      </c>
      <c r="AS66" s="158"/>
      <c r="AT66" s="144">
        <v>0.2</v>
      </c>
      <c r="AU66" s="143">
        <f t="shared" si="13"/>
        <v>5.0000000000000017E-2</v>
      </c>
      <c r="AV66" s="158"/>
      <c r="AW66" s="144">
        <v>0.35</v>
      </c>
      <c r="AX66" s="143">
        <f t="shared" si="14"/>
        <v>0.19999999999999998</v>
      </c>
      <c r="AY66" s="158"/>
      <c r="AZ66" s="144">
        <v>0.2</v>
      </c>
      <c r="BA66" s="143">
        <f t="shared" si="15"/>
        <v>5.0000000000000017E-2</v>
      </c>
      <c r="BB66" s="158"/>
      <c r="BC66" s="144">
        <v>0.15</v>
      </c>
      <c r="BD66" s="143">
        <f t="shared" si="16"/>
        <v>0</v>
      </c>
      <c r="BE66" s="158"/>
      <c r="BF66" s="144">
        <v>0</v>
      </c>
      <c r="BG66" s="143">
        <f t="shared" si="17"/>
        <v>0.15</v>
      </c>
      <c r="BH66" s="158"/>
    </row>
    <row r="67" spans="1:60" ht="20" customHeight="1" x14ac:dyDescent="0.25">
      <c r="A67" s="152" t="s">
        <v>18</v>
      </c>
      <c r="B67" s="131" t="s">
        <v>11</v>
      </c>
      <c r="C67" s="125" t="s">
        <v>15</v>
      </c>
      <c r="D67" s="134">
        <f>COUNTIFS(STUDY03_DATA!C:C,A67,STUDY03_DATA!D:D,B67,STUDY03_DATA!F:F,C67)/'META DATA'!$B$2</f>
        <v>0.38333333333333336</v>
      </c>
      <c r="E67" s="154"/>
      <c r="F67" s="144">
        <v>0.05</v>
      </c>
      <c r="G67" s="143">
        <f t="shared" ref="G67:G92" si="22">ABS($D67-F67)</f>
        <v>0.33333333333333337</v>
      </c>
      <c r="H67" s="158"/>
      <c r="I67" s="144">
        <v>0.1</v>
      </c>
      <c r="J67" s="143">
        <f t="shared" ref="J67:J92" si="23">ABS($D67-I67)</f>
        <v>0.28333333333333333</v>
      </c>
      <c r="K67" s="158"/>
      <c r="L67" s="144">
        <v>0.2</v>
      </c>
      <c r="M67" s="143">
        <f t="shared" ref="M67:M92" si="24">ABS($D67-L67)</f>
        <v>0.18333333333333335</v>
      </c>
      <c r="N67" s="158"/>
      <c r="O67" s="158"/>
      <c r="P67" s="144">
        <v>0.2</v>
      </c>
      <c r="Q67" s="143">
        <f t="shared" ref="Q67:Q92" si="25">ABS($D67-P67)</f>
        <v>0.18333333333333335</v>
      </c>
      <c r="R67" s="158"/>
      <c r="S67" s="144">
        <v>0.15</v>
      </c>
      <c r="T67" s="143">
        <f t="shared" ref="T67:T92" si="26">ABS($D67-S67)</f>
        <v>0.23333333333333336</v>
      </c>
      <c r="U67" s="158"/>
      <c r="V67" s="144">
        <v>0.15</v>
      </c>
      <c r="W67" s="143">
        <f t="shared" ref="W67:W92" si="27">ABS($D67-V67)</f>
        <v>0.23333333333333336</v>
      </c>
      <c r="X67" s="158"/>
      <c r="Y67" s="144">
        <v>0.1</v>
      </c>
      <c r="Z67" s="143">
        <f t="shared" ref="Z67:Z92" si="28">ABS($D67-Y67)</f>
        <v>0.28333333333333333</v>
      </c>
      <c r="AA67" s="158"/>
      <c r="AB67" s="144">
        <v>0.05</v>
      </c>
      <c r="AC67" s="143">
        <f t="shared" ref="AC67:AC92" si="29">ABS($D67-AB67)</f>
        <v>0.33333333333333337</v>
      </c>
      <c r="AD67" s="158"/>
      <c r="AE67" s="144">
        <v>0</v>
      </c>
      <c r="AF67" s="143">
        <f t="shared" ref="AF67:AF92" si="30">ABS($D67-AE67)</f>
        <v>0.38333333333333336</v>
      </c>
      <c r="AG67" s="158"/>
      <c r="AH67" s="144">
        <v>0.1</v>
      </c>
      <c r="AI67" s="143">
        <f t="shared" ref="AI67:AI92" si="31">ABS($D67-AH67)</f>
        <v>0.28333333333333333</v>
      </c>
      <c r="AJ67" s="158"/>
      <c r="AK67" s="144">
        <v>0.2</v>
      </c>
      <c r="AL67" s="143">
        <f t="shared" ref="AL67:AL92" si="32">ABS($D67-AK67)</f>
        <v>0.18333333333333335</v>
      </c>
      <c r="AM67" s="158"/>
      <c r="AN67" s="144">
        <v>0.15</v>
      </c>
      <c r="AO67" s="143">
        <f t="shared" ref="AO67:AO92" si="33">ABS($D67-AN67)</f>
        <v>0.23333333333333336</v>
      </c>
      <c r="AP67" s="158"/>
      <c r="AQ67" s="144">
        <v>0.1</v>
      </c>
      <c r="AR67" s="143">
        <f t="shared" ref="AR67:AR92" si="34">ABS($D67-AQ67)</f>
        <v>0.28333333333333333</v>
      </c>
      <c r="AS67" s="158"/>
      <c r="AT67" s="144">
        <v>0</v>
      </c>
      <c r="AU67" s="143">
        <f t="shared" ref="AU67:AU92" si="35">ABS($D67-AT67)</f>
        <v>0.38333333333333336</v>
      </c>
      <c r="AV67" s="158"/>
      <c r="AW67" s="144">
        <v>0</v>
      </c>
      <c r="AX67" s="143">
        <f t="shared" ref="AX67:AX92" si="36">ABS($D67-AW67)</f>
        <v>0.38333333333333336</v>
      </c>
      <c r="AY67" s="158"/>
      <c r="AZ67" s="144">
        <v>0.15</v>
      </c>
      <c r="BA67" s="143">
        <f t="shared" ref="BA67:BA92" si="37">ABS($D67-AZ67)</f>
        <v>0.23333333333333336</v>
      </c>
      <c r="BB67" s="158"/>
      <c r="BC67" s="144">
        <v>0.2</v>
      </c>
      <c r="BD67" s="143">
        <f t="shared" ref="BD67:BD92" si="38">ABS($D67-BC67)</f>
        <v>0.18333333333333335</v>
      </c>
      <c r="BE67" s="158"/>
      <c r="BF67" s="144">
        <v>0.1</v>
      </c>
      <c r="BG67" s="143">
        <f t="shared" ref="BG67:BG92" si="39">ABS($D67-BF67)</f>
        <v>0.28333333333333333</v>
      </c>
      <c r="BH67" s="158"/>
    </row>
    <row r="68" spans="1:60" ht="20" customHeight="1" x14ac:dyDescent="0.25">
      <c r="A68" s="152" t="s">
        <v>18</v>
      </c>
      <c r="B68" s="131" t="s">
        <v>11</v>
      </c>
      <c r="C68" s="125" t="s">
        <v>16</v>
      </c>
      <c r="D68" s="134">
        <f>COUNTIFS(STUDY03_DATA!C:C,A68,STUDY03_DATA!D:D,B68,STUDY03_DATA!F:F,C68)/'META DATA'!$B$2</f>
        <v>0.05</v>
      </c>
      <c r="E68" s="154"/>
      <c r="F68" s="144">
        <v>0.05</v>
      </c>
      <c r="G68" s="143">
        <f t="shared" si="22"/>
        <v>0</v>
      </c>
      <c r="H68" s="158"/>
      <c r="I68" s="144">
        <v>0.05</v>
      </c>
      <c r="J68" s="143">
        <f t="shared" si="23"/>
        <v>0</v>
      </c>
      <c r="K68" s="158"/>
      <c r="L68" s="144">
        <v>0.05</v>
      </c>
      <c r="M68" s="143">
        <f t="shared" si="24"/>
        <v>0</v>
      </c>
      <c r="N68" s="158"/>
      <c r="O68" s="158"/>
      <c r="P68" s="144">
        <v>0</v>
      </c>
      <c r="Q68" s="143">
        <f t="shared" si="25"/>
        <v>0.05</v>
      </c>
      <c r="R68" s="158"/>
      <c r="S68" s="144">
        <v>0</v>
      </c>
      <c r="T68" s="143">
        <f t="shared" si="26"/>
        <v>0.05</v>
      </c>
      <c r="U68" s="158"/>
      <c r="V68" s="144">
        <v>0.05</v>
      </c>
      <c r="W68" s="143">
        <f t="shared" si="27"/>
        <v>0</v>
      </c>
      <c r="X68" s="158"/>
      <c r="Y68" s="144">
        <v>0.3</v>
      </c>
      <c r="Z68" s="143">
        <f t="shared" si="28"/>
        <v>0.25</v>
      </c>
      <c r="AA68" s="158"/>
      <c r="AB68" s="144">
        <v>0.9</v>
      </c>
      <c r="AC68" s="143">
        <f t="shared" si="29"/>
        <v>0.85</v>
      </c>
      <c r="AD68" s="158"/>
      <c r="AE68" s="144">
        <v>0</v>
      </c>
      <c r="AF68" s="143">
        <f t="shared" si="30"/>
        <v>0.05</v>
      </c>
      <c r="AG68" s="158"/>
      <c r="AH68" s="144">
        <v>0</v>
      </c>
      <c r="AI68" s="143">
        <f t="shared" si="31"/>
        <v>0.05</v>
      </c>
      <c r="AJ68" s="158"/>
      <c r="AK68" s="144">
        <v>0</v>
      </c>
      <c r="AL68" s="143">
        <f t="shared" si="32"/>
        <v>0.05</v>
      </c>
      <c r="AM68" s="158"/>
      <c r="AN68" s="144">
        <v>0.1</v>
      </c>
      <c r="AO68" s="143">
        <f t="shared" si="33"/>
        <v>0.05</v>
      </c>
      <c r="AP68" s="158"/>
      <c r="AQ68" s="144">
        <v>0.6</v>
      </c>
      <c r="AR68" s="143">
        <f t="shared" si="34"/>
        <v>0.54999999999999993</v>
      </c>
      <c r="AS68" s="158"/>
      <c r="AT68" s="144">
        <v>0</v>
      </c>
      <c r="AU68" s="143">
        <f t="shared" si="35"/>
        <v>0.05</v>
      </c>
      <c r="AV68" s="158"/>
      <c r="AW68" s="144">
        <v>0</v>
      </c>
      <c r="AX68" s="143">
        <f t="shared" si="36"/>
        <v>0.05</v>
      </c>
      <c r="AY68" s="158"/>
      <c r="AZ68" s="144">
        <v>0.15</v>
      </c>
      <c r="BA68" s="143">
        <f t="shared" si="37"/>
        <v>9.9999999999999992E-2</v>
      </c>
      <c r="BB68" s="158"/>
      <c r="BC68" s="144">
        <v>0.4</v>
      </c>
      <c r="BD68" s="143">
        <f t="shared" si="38"/>
        <v>0.35000000000000003</v>
      </c>
      <c r="BE68" s="158"/>
      <c r="BF68" s="144">
        <v>0.85</v>
      </c>
      <c r="BG68" s="143">
        <f t="shared" si="39"/>
        <v>0.79999999999999993</v>
      </c>
      <c r="BH68" s="158"/>
    </row>
    <row r="69" spans="1:60" ht="20" customHeight="1" x14ac:dyDescent="0.25">
      <c r="A69" s="152" t="s">
        <v>18</v>
      </c>
      <c r="B69" s="132" t="s">
        <v>12</v>
      </c>
      <c r="C69" s="125" t="s">
        <v>11</v>
      </c>
      <c r="D69" s="138">
        <f>COUNTIFS(STUDY03_DATA!C:C,A69,STUDY03_DATA!D:D,B69,STUDY03_DATA!F:F,C69)/'META DATA'!$B$2</f>
        <v>0.13333333333333333</v>
      </c>
      <c r="E69" s="154"/>
      <c r="F69" s="145">
        <f t="array" ref="F69:F74">RAN_AO_14!S2:S7</f>
        <v>0.05</v>
      </c>
      <c r="G69" s="143">
        <f t="shared" si="22"/>
        <v>8.3333333333333329E-2</v>
      </c>
      <c r="H69" s="158"/>
      <c r="I69" s="145">
        <f t="array" ref="I69:I74">RAN_AO_18!S2:S7</f>
        <v>0.05</v>
      </c>
      <c r="J69" s="143">
        <f t="shared" si="23"/>
        <v>8.3333333333333329E-2</v>
      </c>
      <c r="K69" s="158"/>
      <c r="L69" s="145">
        <f t="array" ref="L69:L74">RAN_AO_19!S2:S7</f>
        <v>0.1</v>
      </c>
      <c r="M69" s="143">
        <f t="shared" si="24"/>
        <v>3.3333333333333326E-2</v>
      </c>
      <c r="N69" s="158"/>
      <c r="O69" s="158"/>
      <c r="P69" s="145" cm="1">
        <f t="array" ref="P69:P74">RAN_AO_20!S2:S7</f>
        <v>0</v>
      </c>
      <c r="Q69" s="143">
        <f t="shared" si="25"/>
        <v>0.13333333333333333</v>
      </c>
      <c r="R69" s="158"/>
      <c r="S69" s="145" cm="1">
        <f t="array" ref="S69:S74">RAN_AO_21!S2:S7</f>
        <v>0</v>
      </c>
      <c r="T69" s="143">
        <f t="shared" si="26"/>
        <v>0.13333333333333333</v>
      </c>
      <c r="U69" s="158"/>
      <c r="V69" s="145" cm="1">
        <f t="array" ref="V69:V74">RAN_AO_22!S2:S7</f>
        <v>0</v>
      </c>
      <c r="W69" s="143">
        <f t="shared" si="27"/>
        <v>0.13333333333333333</v>
      </c>
      <c r="X69" s="158"/>
      <c r="Y69" s="145" cm="1">
        <f t="array" ref="Y69:Y74">RAN_AO_23!S2:S7</f>
        <v>0.1</v>
      </c>
      <c r="Z69" s="143">
        <f t="shared" si="28"/>
        <v>3.3333333333333326E-2</v>
      </c>
      <c r="AA69" s="158"/>
      <c r="AB69" s="145" cm="1">
        <f t="array" ref="AB69:AB74">RAN_AO_24!S2:S7</f>
        <v>0.1</v>
      </c>
      <c r="AC69" s="143">
        <f t="shared" si="29"/>
        <v>3.3333333333333326E-2</v>
      </c>
      <c r="AD69" s="158"/>
      <c r="AE69" s="145" cm="1">
        <f t="array" ref="AE69:AE74">RAN_AO_25!S2:S7</f>
        <v>0</v>
      </c>
      <c r="AF69" s="143">
        <f t="shared" si="30"/>
        <v>0.13333333333333333</v>
      </c>
      <c r="AG69" s="158"/>
      <c r="AH69" s="145" cm="1">
        <f t="array" ref="AH69:AH74">RAN_AO_26!S2:S7</f>
        <v>0</v>
      </c>
      <c r="AI69" s="143">
        <f t="shared" si="31"/>
        <v>0.13333333333333333</v>
      </c>
      <c r="AJ69" s="158"/>
      <c r="AK69" s="145" cm="1">
        <f t="array" ref="AK69:AK74">RAN_AO_27!S2:S7</f>
        <v>0.05</v>
      </c>
      <c r="AL69" s="143">
        <f t="shared" si="32"/>
        <v>8.3333333333333329E-2</v>
      </c>
      <c r="AM69" s="158"/>
      <c r="AN69" s="145" cm="1">
        <f t="array" ref="AN69:AN74">RAN_AO_28!S2:S7</f>
        <v>0.1</v>
      </c>
      <c r="AO69" s="143">
        <f t="shared" si="33"/>
        <v>3.3333333333333326E-2</v>
      </c>
      <c r="AP69" s="158"/>
      <c r="AQ69" s="145" cm="1">
        <f t="array" ref="AQ69:AQ74">RAN_AO_29!S2:S7</f>
        <v>0</v>
      </c>
      <c r="AR69" s="143">
        <f t="shared" si="34"/>
        <v>0.13333333333333333</v>
      </c>
      <c r="AS69" s="158"/>
      <c r="AT69" s="145" cm="1">
        <f t="array" ref="AT69:AT74">RAN_AO_30!S2:S7</f>
        <v>0</v>
      </c>
      <c r="AU69" s="143">
        <f t="shared" si="35"/>
        <v>0.13333333333333333</v>
      </c>
      <c r="AV69" s="158"/>
      <c r="AW69" s="145" cm="1">
        <f t="array" ref="AW69:AW74">RAN_AO_31!S2:S7</f>
        <v>0.05</v>
      </c>
      <c r="AX69" s="143">
        <f t="shared" si="36"/>
        <v>8.3333333333333329E-2</v>
      </c>
      <c r="AY69" s="158"/>
      <c r="AZ69" s="145" cm="1">
        <f t="array" ref="AZ69:AZ74">RAN_AO_32!S2:S7</f>
        <v>0.1</v>
      </c>
      <c r="BA69" s="143">
        <f t="shared" si="37"/>
        <v>3.3333333333333326E-2</v>
      </c>
      <c r="BB69" s="158"/>
      <c r="BC69" s="145" cm="1">
        <f t="array" ref="BC69:BC74">RAN_AO_33!S2:S7</f>
        <v>0.1</v>
      </c>
      <c r="BD69" s="143">
        <f t="shared" si="38"/>
        <v>3.3333333333333326E-2</v>
      </c>
      <c r="BE69" s="158"/>
      <c r="BF69" s="145" cm="1">
        <f t="array" ref="BF69:BF74">RAN_AO_34!S2:S7</f>
        <v>0</v>
      </c>
      <c r="BG69" s="143">
        <f t="shared" si="39"/>
        <v>0.13333333333333333</v>
      </c>
      <c r="BH69" s="158"/>
    </row>
    <row r="70" spans="1:60" ht="20" customHeight="1" x14ac:dyDescent="0.25">
      <c r="A70" s="152" t="s">
        <v>18</v>
      </c>
      <c r="B70" s="132" t="s">
        <v>12</v>
      </c>
      <c r="C70" s="126" t="s">
        <v>12</v>
      </c>
      <c r="D70" s="138">
        <f>COUNTIFS(STUDY03_DATA!C:C,A70,STUDY03_DATA!D:D,B70,STUDY03_DATA!F:F,C70)/'META DATA'!$B$2</f>
        <v>1.6666666666666666E-2</v>
      </c>
      <c r="E70" s="154"/>
      <c r="F70" s="145">
        <v>0</v>
      </c>
      <c r="G70" s="143">
        <f t="shared" si="22"/>
        <v>1.6666666666666666E-2</v>
      </c>
      <c r="H70" s="158"/>
      <c r="I70" s="145">
        <v>0</v>
      </c>
      <c r="J70" s="143">
        <f t="shared" si="23"/>
        <v>1.6666666666666666E-2</v>
      </c>
      <c r="K70" s="158"/>
      <c r="L70" s="145">
        <v>0.05</v>
      </c>
      <c r="M70" s="143">
        <f t="shared" si="24"/>
        <v>3.333333333333334E-2</v>
      </c>
      <c r="N70" s="158"/>
      <c r="O70" s="158"/>
      <c r="P70" s="145">
        <v>0</v>
      </c>
      <c r="Q70" s="143">
        <f t="shared" si="25"/>
        <v>1.6666666666666666E-2</v>
      </c>
      <c r="R70" s="158"/>
      <c r="S70" s="145">
        <v>0</v>
      </c>
      <c r="T70" s="143">
        <f t="shared" si="26"/>
        <v>1.6666666666666666E-2</v>
      </c>
      <c r="U70" s="158"/>
      <c r="V70" s="145">
        <v>0</v>
      </c>
      <c r="W70" s="143">
        <f t="shared" si="27"/>
        <v>1.6666666666666666E-2</v>
      </c>
      <c r="X70" s="158"/>
      <c r="Y70" s="145">
        <v>0</v>
      </c>
      <c r="Z70" s="143">
        <f t="shared" si="28"/>
        <v>1.6666666666666666E-2</v>
      </c>
      <c r="AA70" s="158"/>
      <c r="AB70" s="145">
        <v>0</v>
      </c>
      <c r="AC70" s="143">
        <f t="shared" si="29"/>
        <v>1.6666666666666666E-2</v>
      </c>
      <c r="AD70" s="158"/>
      <c r="AE70" s="145">
        <v>0</v>
      </c>
      <c r="AF70" s="143">
        <f t="shared" si="30"/>
        <v>1.6666666666666666E-2</v>
      </c>
      <c r="AG70" s="158"/>
      <c r="AH70" s="145">
        <v>0</v>
      </c>
      <c r="AI70" s="143">
        <f t="shared" si="31"/>
        <v>1.6666666666666666E-2</v>
      </c>
      <c r="AJ70" s="158"/>
      <c r="AK70" s="145">
        <v>0.05</v>
      </c>
      <c r="AL70" s="143">
        <f t="shared" si="32"/>
        <v>3.333333333333334E-2</v>
      </c>
      <c r="AM70" s="158"/>
      <c r="AN70" s="145">
        <v>0.05</v>
      </c>
      <c r="AO70" s="143">
        <f t="shared" si="33"/>
        <v>3.333333333333334E-2</v>
      </c>
      <c r="AP70" s="158"/>
      <c r="AQ70" s="145">
        <v>0.05</v>
      </c>
      <c r="AR70" s="143">
        <f t="shared" si="34"/>
        <v>3.333333333333334E-2</v>
      </c>
      <c r="AS70" s="158"/>
      <c r="AT70" s="145">
        <v>0</v>
      </c>
      <c r="AU70" s="143">
        <f t="shared" si="35"/>
        <v>1.6666666666666666E-2</v>
      </c>
      <c r="AV70" s="158"/>
      <c r="AW70" s="145">
        <v>0</v>
      </c>
      <c r="AX70" s="143">
        <f t="shared" si="36"/>
        <v>1.6666666666666666E-2</v>
      </c>
      <c r="AY70" s="158"/>
      <c r="AZ70" s="145">
        <v>0.05</v>
      </c>
      <c r="BA70" s="143">
        <f t="shared" si="37"/>
        <v>3.333333333333334E-2</v>
      </c>
      <c r="BB70" s="158"/>
      <c r="BC70" s="145">
        <v>0.05</v>
      </c>
      <c r="BD70" s="143">
        <f t="shared" si="38"/>
        <v>3.333333333333334E-2</v>
      </c>
      <c r="BE70" s="158"/>
      <c r="BF70" s="145">
        <v>0.05</v>
      </c>
      <c r="BG70" s="143">
        <f t="shared" si="39"/>
        <v>3.333333333333334E-2</v>
      </c>
      <c r="BH70" s="158"/>
    </row>
    <row r="71" spans="1:60" ht="20" customHeight="1" x14ac:dyDescent="0.25">
      <c r="A71" s="152" t="s">
        <v>18</v>
      </c>
      <c r="B71" s="132" t="s">
        <v>12</v>
      </c>
      <c r="C71" s="126" t="s">
        <v>13</v>
      </c>
      <c r="D71" s="138">
        <f>COUNTIFS(STUDY03_DATA!C:C,A71,STUDY03_DATA!D:D,B71,STUDY03_DATA!F:F,C71)/'META DATA'!$B$2</f>
        <v>3.3333333333333333E-2</v>
      </c>
      <c r="E71" s="154"/>
      <c r="F71" s="145">
        <v>0</v>
      </c>
      <c r="G71" s="143">
        <f t="shared" si="22"/>
        <v>3.3333333333333333E-2</v>
      </c>
      <c r="H71" s="158"/>
      <c r="I71" s="145">
        <v>0</v>
      </c>
      <c r="J71" s="143">
        <f t="shared" si="23"/>
        <v>3.3333333333333333E-2</v>
      </c>
      <c r="K71" s="158"/>
      <c r="L71" s="145">
        <v>0</v>
      </c>
      <c r="M71" s="143">
        <f t="shared" si="24"/>
        <v>3.3333333333333333E-2</v>
      </c>
      <c r="N71" s="158"/>
      <c r="O71" s="158"/>
      <c r="P71" s="145">
        <v>0</v>
      </c>
      <c r="Q71" s="143">
        <f t="shared" si="25"/>
        <v>3.3333333333333333E-2</v>
      </c>
      <c r="R71" s="158"/>
      <c r="S71" s="145">
        <v>0</v>
      </c>
      <c r="T71" s="143">
        <f t="shared" si="26"/>
        <v>3.3333333333333333E-2</v>
      </c>
      <c r="U71" s="158"/>
      <c r="V71" s="145">
        <v>0</v>
      </c>
      <c r="W71" s="143">
        <f t="shared" si="27"/>
        <v>3.3333333333333333E-2</v>
      </c>
      <c r="X71" s="158"/>
      <c r="Y71" s="145">
        <v>0.1</v>
      </c>
      <c r="Z71" s="143">
        <f t="shared" si="28"/>
        <v>6.666666666666668E-2</v>
      </c>
      <c r="AA71" s="158"/>
      <c r="AB71" s="145">
        <v>0</v>
      </c>
      <c r="AC71" s="143">
        <f t="shared" si="29"/>
        <v>3.3333333333333333E-2</v>
      </c>
      <c r="AD71" s="158"/>
      <c r="AE71" s="145">
        <v>0</v>
      </c>
      <c r="AF71" s="143">
        <f t="shared" si="30"/>
        <v>3.3333333333333333E-2</v>
      </c>
      <c r="AG71" s="158"/>
      <c r="AH71" s="145">
        <v>0</v>
      </c>
      <c r="AI71" s="143">
        <f t="shared" si="31"/>
        <v>3.3333333333333333E-2</v>
      </c>
      <c r="AJ71" s="158"/>
      <c r="AK71" s="145">
        <v>0</v>
      </c>
      <c r="AL71" s="143">
        <f t="shared" si="32"/>
        <v>3.3333333333333333E-2</v>
      </c>
      <c r="AM71" s="158"/>
      <c r="AN71" s="145">
        <v>0</v>
      </c>
      <c r="AO71" s="143">
        <f t="shared" si="33"/>
        <v>3.3333333333333333E-2</v>
      </c>
      <c r="AP71" s="158"/>
      <c r="AQ71" s="145">
        <v>0</v>
      </c>
      <c r="AR71" s="143">
        <f t="shared" si="34"/>
        <v>3.3333333333333333E-2</v>
      </c>
      <c r="AS71" s="158"/>
      <c r="AT71" s="145">
        <v>0</v>
      </c>
      <c r="AU71" s="143">
        <f t="shared" si="35"/>
        <v>3.3333333333333333E-2</v>
      </c>
      <c r="AV71" s="158"/>
      <c r="AW71" s="145">
        <v>0</v>
      </c>
      <c r="AX71" s="143">
        <f t="shared" si="36"/>
        <v>3.3333333333333333E-2</v>
      </c>
      <c r="AY71" s="158"/>
      <c r="AZ71" s="145">
        <v>0.05</v>
      </c>
      <c r="BA71" s="143">
        <f t="shared" si="37"/>
        <v>1.666666666666667E-2</v>
      </c>
      <c r="BB71" s="158"/>
      <c r="BC71" s="145">
        <v>0</v>
      </c>
      <c r="BD71" s="143">
        <f t="shared" si="38"/>
        <v>3.3333333333333333E-2</v>
      </c>
      <c r="BE71" s="158"/>
      <c r="BF71" s="145">
        <v>0</v>
      </c>
      <c r="BG71" s="143">
        <f t="shared" si="39"/>
        <v>3.3333333333333333E-2</v>
      </c>
      <c r="BH71" s="158"/>
    </row>
    <row r="72" spans="1:60" ht="20" customHeight="1" x14ac:dyDescent="0.25">
      <c r="A72" s="152" t="s">
        <v>18</v>
      </c>
      <c r="B72" s="132" t="s">
        <v>12</v>
      </c>
      <c r="C72" s="126" t="s">
        <v>14</v>
      </c>
      <c r="D72" s="138">
        <f>COUNTIFS(STUDY03_DATA!C:C,A72,STUDY03_DATA!D:D,B72,STUDY03_DATA!F:F,C72)/'META DATA'!$B$2</f>
        <v>0.58333333333333337</v>
      </c>
      <c r="E72" s="154"/>
      <c r="F72" s="145">
        <v>0.65</v>
      </c>
      <c r="G72" s="143">
        <f t="shared" si="22"/>
        <v>6.6666666666666652E-2</v>
      </c>
      <c r="H72" s="158"/>
      <c r="I72" s="145">
        <v>0.65</v>
      </c>
      <c r="J72" s="143">
        <f t="shared" si="23"/>
        <v>6.6666666666666652E-2</v>
      </c>
      <c r="K72" s="158"/>
      <c r="L72" s="145">
        <v>0.65</v>
      </c>
      <c r="M72" s="143">
        <f t="shared" si="24"/>
        <v>6.6666666666666652E-2</v>
      </c>
      <c r="N72" s="158"/>
      <c r="O72" s="158"/>
      <c r="P72" s="145">
        <v>0.85</v>
      </c>
      <c r="Q72" s="143">
        <f t="shared" si="25"/>
        <v>0.26666666666666661</v>
      </c>
      <c r="R72" s="158"/>
      <c r="S72" s="145">
        <v>0.45</v>
      </c>
      <c r="T72" s="143">
        <f t="shared" si="26"/>
        <v>0.13333333333333336</v>
      </c>
      <c r="U72" s="158"/>
      <c r="V72" s="145">
        <v>0.4</v>
      </c>
      <c r="W72" s="143">
        <f t="shared" si="27"/>
        <v>0.18333333333333335</v>
      </c>
      <c r="X72" s="158"/>
      <c r="Y72" s="145">
        <v>0.15</v>
      </c>
      <c r="Z72" s="143">
        <f t="shared" si="28"/>
        <v>0.43333333333333335</v>
      </c>
      <c r="AA72" s="158"/>
      <c r="AB72" s="145">
        <v>0.05</v>
      </c>
      <c r="AC72" s="143">
        <f t="shared" si="29"/>
        <v>0.53333333333333333</v>
      </c>
      <c r="AD72" s="158"/>
      <c r="AE72" s="145">
        <v>0.95</v>
      </c>
      <c r="AF72" s="143">
        <f t="shared" si="30"/>
        <v>0.36666666666666659</v>
      </c>
      <c r="AG72" s="158"/>
      <c r="AH72" s="145">
        <v>0.9</v>
      </c>
      <c r="AI72" s="143">
        <f t="shared" si="31"/>
        <v>0.31666666666666665</v>
      </c>
      <c r="AJ72" s="158"/>
      <c r="AK72" s="145">
        <v>0.6</v>
      </c>
      <c r="AL72" s="143">
        <f t="shared" si="32"/>
        <v>1.6666666666666607E-2</v>
      </c>
      <c r="AM72" s="158"/>
      <c r="AN72" s="145">
        <v>0.3</v>
      </c>
      <c r="AO72" s="143">
        <f t="shared" si="33"/>
        <v>0.28333333333333338</v>
      </c>
      <c r="AP72" s="158"/>
      <c r="AQ72" s="145">
        <v>0.2</v>
      </c>
      <c r="AR72" s="143">
        <f t="shared" si="34"/>
        <v>0.38333333333333336</v>
      </c>
      <c r="AS72" s="158"/>
      <c r="AT72" s="145">
        <v>0.95</v>
      </c>
      <c r="AU72" s="143">
        <f t="shared" si="35"/>
        <v>0.36666666666666659</v>
      </c>
      <c r="AV72" s="158"/>
      <c r="AW72" s="145">
        <v>0.85</v>
      </c>
      <c r="AX72" s="143">
        <f t="shared" si="36"/>
        <v>0.26666666666666661</v>
      </c>
      <c r="AY72" s="158"/>
      <c r="AZ72" s="145">
        <v>0.6</v>
      </c>
      <c r="BA72" s="143">
        <f t="shared" si="37"/>
        <v>1.6666666666666607E-2</v>
      </c>
      <c r="BB72" s="158"/>
      <c r="BC72" s="145">
        <v>0.45</v>
      </c>
      <c r="BD72" s="143">
        <f t="shared" si="38"/>
        <v>0.13333333333333336</v>
      </c>
      <c r="BE72" s="158"/>
      <c r="BF72" s="145">
        <v>0.05</v>
      </c>
      <c r="BG72" s="143">
        <f t="shared" si="39"/>
        <v>0.53333333333333333</v>
      </c>
      <c r="BH72" s="158"/>
    </row>
    <row r="73" spans="1:60" ht="20" customHeight="1" x14ac:dyDescent="0.25">
      <c r="A73" s="152" t="s">
        <v>18</v>
      </c>
      <c r="B73" s="132" t="s">
        <v>12</v>
      </c>
      <c r="C73" s="125" t="s">
        <v>15</v>
      </c>
      <c r="D73" s="138">
        <f>COUNTIFS(STUDY03_DATA!C:C,A73,STUDY03_DATA!D:D,B73,STUDY03_DATA!F:F,C73)/'META DATA'!$B$2</f>
        <v>0.11666666666666667</v>
      </c>
      <c r="E73" s="154"/>
      <c r="F73" s="145">
        <v>0.2</v>
      </c>
      <c r="G73" s="143">
        <f t="shared" si="22"/>
        <v>8.3333333333333343E-2</v>
      </c>
      <c r="H73" s="158"/>
      <c r="I73" s="145">
        <v>0.15</v>
      </c>
      <c r="J73" s="143">
        <f t="shared" si="23"/>
        <v>3.3333333333333326E-2</v>
      </c>
      <c r="K73" s="158"/>
      <c r="L73" s="145">
        <v>0.15</v>
      </c>
      <c r="M73" s="143">
        <f t="shared" si="24"/>
        <v>3.3333333333333326E-2</v>
      </c>
      <c r="N73" s="158"/>
      <c r="O73" s="158"/>
      <c r="P73" s="145">
        <v>0.15</v>
      </c>
      <c r="Q73" s="143">
        <f t="shared" si="25"/>
        <v>3.3333333333333326E-2</v>
      </c>
      <c r="R73" s="158"/>
      <c r="S73" s="145">
        <v>0.55000000000000004</v>
      </c>
      <c r="T73" s="143">
        <f t="shared" si="26"/>
        <v>0.43333333333333335</v>
      </c>
      <c r="U73" s="158"/>
      <c r="V73" s="145">
        <v>0.55000000000000004</v>
      </c>
      <c r="W73" s="143">
        <f t="shared" si="27"/>
        <v>0.43333333333333335</v>
      </c>
      <c r="X73" s="158"/>
      <c r="Y73" s="145">
        <v>0.35</v>
      </c>
      <c r="Z73" s="143">
        <f t="shared" si="28"/>
        <v>0.23333333333333331</v>
      </c>
      <c r="AA73" s="158"/>
      <c r="AB73" s="145">
        <v>0.2</v>
      </c>
      <c r="AC73" s="143">
        <f t="shared" si="29"/>
        <v>8.3333333333333343E-2</v>
      </c>
      <c r="AD73" s="158"/>
      <c r="AE73" s="145">
        <v>0</v>
      </c>
      <c r="AF73" s="143">
        <f t="shared" si="30"/>
        <v>0.11666666666666667</v>
      </c>
      <c r="AG73" s="158"/>
      <c r="AH73" s="145">
        <v>0</v>
      </c>
      <c r="AI73" s="143">
        <f t="shared" si="31"/>
        <v>0.11666666666666667</v>
      </c>
      <c r="AJ73" s="158"/>
      <c r="AK73" s="145">
        <v>0.1</v>
      </c>
      <c r="AL73" s="143">
        <f t="shared" si="32"/>
        <v>1.6666666666666663E-2</v>
      </c>
      <c r="AM73" s="158"/>
      <c r="AN73" s="145">
        <v>0.1</v>
      </c>
      <c r="AO73" s="143">
        <f t="shared" si="33"/>
        <v>1.6666666666666663E-2</v>
      </c>
      <c r="AP73" s="158"/>
      <c r="AQ73" s="145">
        <v>0.15</v>
      </c>
      <c r="AR73" s="143">
        <f t="shared" si="34"/>
        <v>3.3333333333333326E-2</v>
      </c>
      <c r="AS73" s="158"/>
      <c r="AT73" s="145">
        <v>0</v>
      </c>
      <c r="AU73" s="143">
        <f t="shared" si="35"/>
        <v>0.11666666666666667</v>
      </c>
      <c r="AV73" s="158"/>
      <c r="AW73" s="145">
        <v>0.1</v>
      </c>
      <c r="AX73" s="143">
        <f t="shared" si="36"/>
        <v>1.6666666666666663E-2</v>
      </c>
      <c r="AY73" s="158"/>
      <c r="AZ73" s="145">
        <v>0.15</v>
      </c>
      <c r="BA73" s="143">
        <f t="shared" si="37"/>
        <v>3.3333333333333326E-2</v>
      </c>
      <c r="BB73" s="158"/>
      <c r="BC73" s="145">
        <v>0.15</v>
      </c>
      <c r="BD73" s="143">
        <f t="shared" si="38"/>
        <v>3.3333333333333326E-2</v>
      </c>
      <c r="BE73" s="158"/>
      <c r="BF73" s="145">
        <v>0.1</v>
      </c>
      <c r="BG73" s="143">
        <f t="shared" si="39"/>
        <v>1.6666666666666663E-2</v>
      </c>
      <c r="BH73" s="158"/>
    </row>
    <row r="74" spans="1:60" ht="20" customHeight="1" x14ac:dyDescent="0.25">
      <c r="A74" s="152" t="s">
        <v>18</v>
      </c>
      <c r="B74" s="132" t="s">
        <v>12</v>
      </c>
      <c r="C74" s="125" t="s">
        <v>16</v>
      </c>
      <c r="D74" s="138">
        <f>COUNTIFS(STUDY03_DATA!C:C,A74,STUDY03_DATA!D:D,B74,STUDY03_DATA!F:F,C74)/'META DATA'!$B$2</f>
        <v>0.11666666666666667</v>
      </c>
      <c r="E74" s="154"/>
      <c r="F74" s="145">
        <v>0.1</v>
      </c>
      <c r="G74" s="143">
        <f t="shared" si="22"/>
        <v>1.6666666666666663E-2</v>
      </c>
      <c r="H74" s="158"/>
      <c r="I74" s="145">
        <v>0.15</v>
      </c>
      <c r="J74" s="143">
        <f t="shared" si="23"/>
        <v>3.3333333333333326E-2</v>
      </c>
      <c r="K74" s="158"/>
      <c r="L74" s="145">
        <v>0.05</v>
      </c>
      <c r="M74" s="143">
        <f t="shared" si="24"/>
        <v>6.6666666666666666E-2</v>
      </c>
      <c r="N74" s="158"/>
      <c r="O74" s="158"/>
      <c r="P74" s="145">
        <v>0</v>
      </c>
      <c r="Q74" s="143">
        <f t="shared" si="25"/>
        <v>0.11666666666666667</v>
      </c>
      <c r="R74" s="158"/>
      <c r="S74" s="145">
        <v>0</v>
      </c>
      <c r="T74" s="143">
        <f t="shared" si="26"/>
        <v>0.11666666666666667</v>
      </c>
      <c r="U74" s="158"/>
      <c r="V74" s="145">
        <v>0.05</v>
      </c>
      <c r="W74" s="143">
        <f t="shared" si="27"/>
        <v>6.6666666666666666E-2</v>
      </c>
      <c r="X74" s="158"/>
      <c r="Y74" s="145">
        <v>0.3</v>
      </c>
      <c r="Z74" s="143">
        <f t="shared" si="28"/>
        <v>0.18333333333333332</v>
      </c>
      <c r="AA74" s="158"/>
      <c r="AB74" s="145">
        <v>0.65</v>
      </c>
      <c r="AC74" s="143">
        <f t="shared" si="29"/>
        <v>0.53333333333333333</v>
      </c>
      <c r="AD74" s="158"/>
      <c r="AE74" s="145">
        <v>0</v>
      </c>
      <c r="AF74" s="143">
        <f t="shared" si="30"/>
        <v>0.11666666666666667</v>
      </c>
      <c r="AG74" s="158"/>
      <c r="AH74" s="145">
        <v>0</v>
      </c>
      <c r="AI74" s="143">
        <f t="shared" si="31"/>
        <v>0.11666666666666667</v>
      </c>
      <c r="AJ74" s="158"/>
      <c r="AK74" s="145">
        <v>0.1</v>
      </c>
      <c r="AL74" s="143">
        <f t="shared" si="32"/>
        <v>1.6666666666666663E-2</v>
      </c>
      <c r="AM74" s="158"/>
      <c r="AN74" s="145">
        <v>0.4</v>
      </c>
      <c r="AO74" s="143">
        <f t="shared" si="33"/>
        <v>0.28333333333333333</v>
      </c>
      <c r="AP74" s="158"/>
      <c r="AQ74" s="145">
        <v>0.6</v>
      </c>
      <c r="AR74" s="143">
        <f t="shared" si="34"/>
        <v>0.48333333333333328</v>
      </c>
      <c r="AS74" s="158"/>
      <c r="AT74" s="145">
        <v>0</v>
      </c>
      <c r="AU74" s="143">
        <f t="shared" si="35"/>
        <v>0.11666666666666667</v>
      </c>
      <c r="AV74" s="158"/>
      <c r="AW74" s="145">
        <v>0</v>
      </c>
      <c r="AX74" s="143">
        <f t="shared" si="36"/>
        <v>0.11666666666666667</v>
      </c>
      <c r="AY74" s="158"/>
      <c r="AZ74" s="145">
        <v>0.05</v>
      </c>
      <c r="BA74" s="143">
        <f t="shared" si="37"/>
        <v>6.6666666666666666E-2</v>
      </c>
      <c r="BB74" s="158"/>
      <c r="BC74" s="145">
        <v>0.25</v>
      </c>
      <c r="BD74" s="143">
        <f t="shared" si="38"/>
        <v>0.13333333333333333</v>
      </c>
      <c r="BE74" s="158"/>
      <c r="BF74" s="145">
        <v>0.8</v>
      </c>
      <c r="BG74" s="143">
        <f t="shared" si="39"/>
        <v>0.68333333333333335</v>
      </c>
      <c r="BH74" s="158"/>
    </row>
    <row r="75" spans="1:60" ht="20" customHeight="1" x14ac:dyDescent="0.25">
      <c r="A75" s="152" t="s">
        <v>18</v>
      </c>
      <c r="B75" s="132" t="s">
        <v>13</v>
      </c>
      <c r="C75" s="125" t="s">
        <v>11</v>
      </c>
      <c r="D75" s="134">
        <f>COUNTIFS(STUDY03_DATA!C:C,A75,STUDY03_DATA!D:D,B75,STUDY03_DATA!F:F,C75)/'META DATA'!$B$2</f>
        <v>0</v>
      </c>
      <c r="E75" s="154"/>
      <c r="F75" s="144">
        <f t="array" ref="F75:F80">RAN_FO_14!S2:S7</f>
        <v>0</v>
      </c>
      <c r="G75" s="143">
        <f t="shared" si="22"/>
        <v>0</v>
      </c>
      <c r="H75" s="158"/>
      <c r="I75" s="144">
        <f t="array" ref="I75:I80">RAN_FO_18!S2:S7</f>
        <v>0</v>
      </c>
      <c r="J75" s="143">
        <f t="shared" si="23"/>
        <v>0</v>
      </c>
      <c r="K75" s="158"/>
      <c r="L75" s="144">
        <f t="array" ref="L75:L80">RAN_FO_19!S2:S7</f>
        <v>0</v>
      </c>
      <c r="M75" s="143">
        <f t="shared" si="24"/>
        <v>0</v>
      </c>
      <c r="N75" s="158"/>
      <c r="O75" s="158"/>
      <c r="P75" s="144" cm="1">
        <f t="array" ref="P75:P80">RAN_FO_20!S2:S7</f>
        <v>0</v>
      </c>
      <c r="Q75" s="143">
        <f t="shared" si="25"/>
        <v>0</v>
      </c>
      <c r="R75" s="158"/>
      <c r="S75" s="144" cm="1">
        <f t="array" ref="S75:S80">RAN_FO_21!S2:S7</f>
        <v>0</v>
      </c>
      <c r="T75" s="143">
        <f t="shared" si="26"/>
        <v>0</v>
      </c>
      <c r="U75" s="158"/>
      <c r="V75" s="144" cm="1">
        <f t="array" ref="V75:V80">RAN_FO_22!S2:S7</f>
        <v>0</v>
      </c>
      <c r="W75" s="143">
        <f t="shared" si="27"/>
        <v>0</v>
      </c>
      <c r="X75" s="158"/>
      <c r="Y75" s="144" cm="1">
        <f t="array" ref="Y75:Y80">RAN_FO_23!S2:S7</f>
        <v>0</v>
      </c>
      <c r="Z75" s="143">
        <f t="shared" si="28"/>
        <v>0</v>
      </c>
      <c r="AA75" s="158"/>
      <c r="AB75" s="144" cm="1">
        <f t="array" ref="AB75:AB80">RAN_FO_24!S2:S7</f>
        <v>0</v>
      </c>
      <c r="AC75" s="143">
        <f t="shared" si="29"/>
        <v>0</v>
      </c>
      <c r="AD75" s="158"/>
      <c r="AE75" s="144" cm="1">
        <f t="array" ref="AE75:AE80">RAN_FO_25!S2:S7</f>
        <v>0</v>
      </c>
      <c r="AF75" s="143">
        <f t="shared" si="30"/>
        <v>0</v>
      </c>
      <c r="AG75" s="158"/>
      <c r="AH75" s="144" cm="1">
        <f t="array" ref="AH75:AH80">RAN_FO_26!S2:S7</f>
        <v>0</v>
      </c>
      <c r="AI75" s="143">
        <f t="shared" si="31"/>
        <v>0</v>
      </c>
      <c r="AJ75" s="158"/>
      <c r="AK75" s="144" cm="1">
        <f t="array" ref="AK75:AK80">RAN_FO_27!S2:S7</f>
        <v>0</v>
      </c>
      <c r="AL75" s="143">
        <f t="shared" si="32"/>
        <v>0</v>
      </c>
      <c r="AM75" s="158"/>
      <c r="AN75" s="144" cm="1">
        <f t="array" ref="AN75:AN80">RAN_FO_28!S2:S7</f>
        <v>0</v>
      </c>
      <c r="AO75" s="143">
        <f t="shared" si="33"/>
        <v>0</v>
      </c>
      <c r="AP75" s="158"/>
      <c r="AQ75" s="144" cm="1">
        <f t="array" ref="AQ75:AQ80">RAN_FO_29!S2:S7</f>
        <v>0</v>
      </c>
      <c r="AR75" s="143">
        <f t="shared" si="34"/>
        <v>0</v>
      </c>
      <c r="AS75" s="158"/>
      <c r="AT75" s="144" cm="1">
        <f t="array" ref="AT75:AT80">RAN_FO_30!S2:S7</f>
        <v>0</v>
      </c>
      <c r="AU75" s="143">
        <f t="shared" si="35"/>
        <v>0</v>
      </c>
      <c r="AV75" s="158"/>
      <c r="AW75" s="144" cm="1">
        <f t="array" ref="AW75:AW80">RAN_FO_31!S2:S7</f>
        <v>0</v>
      </c>
      <c r="AX75" s="143">
        <f t="shared" si="36"/>
        <v>0</v>
      </c>
      <c r="AY75" s="158"/>
      <c r="AZ75" s="144" cm="1">
        <f t="array" ref="AZ75:AZ80">RAN_FO_32!S2:S7</f>
        <v>0</v>
      </c>
      <c r="BA75" s="143">
        <f t="shared" si="37"/>
        <v>0</v>
      </c>
      <c r="BB75" s="158"/>
      <c r="BC75" s="144" cm="1">
        <f t="array" ref="BC75:BC80">RAN_FO_33!S2:S7</f>
        <v>0</v>
      </c>
      <c r="BD75" s="143">
        <f t="shared" si="38"/>
        <v>0</v>
      </c>
      <c r="BE75" s="158"/>
      <c r="BF75" s="144" cm="1">
        <f t="array" ref="BF75:BF80">RAN_FO_34!S2:S7</f>
        <v>0</v>
      </c>
      <c r="BG75" s="143">
        <f t="shared" si="39"/>
        <v>0</v>
      </c>
      <c r="BH75" s="158"/>
    </row>
    <row r="76" spans="1:60" ht="20" customHeight="1" x14ac:dyDescent="0.25">
      <c r="A76" s="152" t="s">
        <v>18</v>
      </c>
      <c r="B76" s="132" t="s">
        <v>13</v>
      </c>
      <c r="C76" s="126" t="s">
        <v>12</v>
      </c>
      <c r="D76" s="134">
        <f>COUNTIFS(STUDY03_DATA!C:C,A76,STUDY03_DATA!D:D,B76,STUDY03_DATA!F:F,C76)/'META DATA'!$B$2</f>
        <v>0.3</v>
      </c>
      <c r="E76" s="154"/>
      <c r="F76" s="144">
        <v>0.4</v>
      </c>
      <c r="G76" s="143">
        <f t="shared" si="22"/>
        <v>0.10000000000000003</v>
      </c>
      <c r="H76" s="158"/>
      <c r="I76" s="144">
        <v>0.35</v>
      </c>
      <c r="J76" s="143">
        <f t="shared" si="23"/>
        <v>4.9999999999999989E-2</v>
      </c>
      <c r="K76" s="158"/>
      <c r="L76" s="144">
        <v>0.45</v>
      </c>
      <c r="M76" s="143">
        <f t="shared" si="24"/>
        <v>0.15000000000000002</v>
      </c>
      <c r="N76" s="158"/>
      <c r="O76" s="158"/>
      <c r="P76" s="144">
        <v>0.2</v>
      </c>
      <c r="Q76" s="143">
        <f t="shared" si="25"/>
        <v>9.9999999999999978E-2</v>
      </c>
      <c r="R76" s="158"/>
      <c r="S76" s="144">
        <v>0.4</v>
      </c>
      <c r="T76" s="143">
        <f t="shared" si="26"/>
        <v>0.10000000000000003</v>
      </c>
      <c r="U76" s="158"/>
      <c r="V76" s="144">
        <v>0.35</v>
      </c>
      <c r="W76" s="143">
        <f t="shared" si="27"/>
        <v>4.9999999999999989E-2</v>
      </c>
      <c r="X76" s="158"/>
      <c r="Y76" s="144">
        <v>0.25</v>
      </c>
      <c r="Z76" s="143">
        <f t="shared" si="28"/>
        <v>4.9999999999999989E-2</v>
      </c>
      <c r="AA76" s="158"/>
      <c r="AB76" s="144">
        <v>0.1</v>
      </c>
      <c r="AC76" s="143">
        <f t="shared" si="29"/>
        <v>0.19999999999999998</v>
      </c>
      <c r="AD76" s="158"/>
      <c r="AE76" s="144">
        <v>0.6</v>
      </c>
      <c r="AF76" s="143">
        <f t="shared" si="30"/>
        <v>0.3</v>
      </c>
      <c r="AG76" s="158"/>
      <c r="AH76" s="144">
        <v>0.45</v>
      </c>
      <c r="AI76" s="143">
        <f t="shared" si="31"/>
        <v>0.15000000000000002</v>
      </c>
      <c r="AJ76" s="158"/>
      <c r="AK76" s="144">
        <v>0.3</v>
      </c>
      <c r="AL76" s="143">
        <f t="shared" si="32"/>
        <v>0</v>
      </c>
      <c r="AM76" s="158"/>
      <c r="AN76" s="144">
        <v>0.15</v>
      </c>
      <c r="AO76" s="143">
        <f t="shared" si="33"/>
        <v>0.15</v>
      </c>
      <c r="AP76" s="158"/>
      <c r="AQ76" s="144">
        <v>0.15</v>
      </c>
      <c r="AR76" s="143">
        <f t="shared" si="34"/>
        <v>0.15</v>
      </c>
      <c r="AS76" s="158"/>
      <c r="AT76" s="144">
        <v>0.7</v>
      </c>
      <c r="AU76" s="143">
        <f t="shared" si="35"/>
        <v>0.39999999999999997</v>
      </c>
      <c r="AV76" s="158"/>
      <c r="AW76" s="144">
        <v>0.65</v>
      </c>
      <c r="AX76" s="143">
        <f t="shared" si="36"/>
        <v>0.35000000000000003</v>
      </c>
      <c r="AY76" s="158"/>
      <c r="AZ76" s="144">
        <v>0.45</v>
      </c>
      <c r="BA76" s="143">
        <f t="shared" si="37"/>
        <v>0.15000000000000002</v>
      </c>
      <c r="BB76" s="158"/>
      <c r="BC76" s="144">
        <v>0.2</v>
      </c>
      <c r="BD76" s="143">
        <f t="shared" si="38"/>
        <v>9.9999999999999978E-2</v>
      </c>
      <c r="BE76" s="158"/>
      <c r="BF76" s="144">
        <v>0</v>
      </c>
      <c r="BG76" s="143">
        <f t="shared" si="39"/>
        <v>0.3</v>
      </c>
      <c r="BH76" s="158"/>
    </row>
    <row r="77" spans="1:60" ht="20" customHeight="1" x14ac:dyDescent="0.25">
      <c r="A77" s="152" t="s">
        <v>18</v>
      </c>
      <c r="B77" s="132" t="s">
        <v>13</v>
      </c>
      <c r="C77" s="126" t="s">
        <v>13</v>
      </c>
      <c r="D77" s="134">
        <f>COUNTIFS(STUDY03_DATA!C:C,A77,STUDY03_DATA!D:D,B77,STUDY03_DATA!F:F,C77)/'META DATA'!$B$2</f>
        <v>0.16666666666666666</v>
      </c>
      <c r="E77" s="154"/>
      <c r="F77" s="144">
        <v>0.15</v>
      </c>
      <c r="G77" s="143">
        <f t="shared" si="22"/>
        <v>1.6666666666666663E-2</v>
      </c>
      <c r="H77" s="158"/>
      <c r="I77" s="144">
        <v>0.1</v>
      </c>
      <c r="J77" s="143">
        <f t="shared" si="23"/>
        <v>6.6666666666666652E-2</v>
      </c>
      <c r="K77" s="158"/>
      <c r="L77" s="144">
        <v>0.15</v>
      </c>
      <c r="M77" s="143">
        <f t="shared" si="24"/>
        <v>1.6666666666666663E-2</v>
      </c>
      <c r="N77" s="158"/>
      <c r="O77" s="158"/>
      <c r="P77" s="144">
        <v>0.1</v>
      </c>
      <c r="Q77" s="143">
        <f t="shared" si="25"/>
        <v>6.6666666666666652E-2</v>
      </c>
      <c r="R77" s="158"/>
      <c r="S77" s="144">
        <v>0.15</v>
      </c>
      <c r="T77" s="143">
        <f t="shared" si="26"/>
        <v>1.6666666666666663E-2</v>
      </c>
      <c r="U77" s="158"/>
      <c r="V77" s="144">
        <v>0.05</v>
      </c>
      <c r="W77" s="143">
        <f t="shared" si="27"/>
        <v>0.11666666666666665</v>
      </c>
      <c r="X77" s="158"/>
      <c r="Y77" s="144">
        <v>0.1</v>
      </c>
      <c r="Z77" s="143">
        <f t="shared" si="28"/>
        <v>6.6666666666666652E-2</v>
      </c>
      <c r="AA77" s="158"/>
      <c r="AB77" s="144">
        <v>0.05</v>
      </c>
      <c r="AC77" s="143">
        <f t="shared" si="29"/>
        <v>0.11666666666666665</v>
      </c>
      <c r="AD77" s="158"/>
      <c r="AE77" s="144">
        <v>0.05</v>
      </c>
      <c r="AF77" s="143">
        <f t="shared" si="30"/>
        <v>0.11666666666666665</v>
      </c>
      <c r="AG77" s="158"/>
      <c r="AH77" s="144">
        <v>0.05</v>
      </c>
      <c r="AI77" s="143">
        <f t="shared" si="31"/>
        <v>0.11666666666666665</v>
      </c>
      <c r="AJ77" s="158"/>
      <c r="AK77" s="144">
        <v>0.15</v>
      </c>
      <c r="AL77" s="143">
        <f t="shared" si="32"/>
        <v>1.6666666666666663E-2</v>
      </c>
      <c r="AM77" s="158"/>
      <c r="AN77" s="144">
        <v>0.2</v>
      </c>
      <c r="AO77" s="143">
        <f t="shared" si="33"/>
        <v>3.3333333333333354E-2</v>
      </c>
      <c r="AP77" s="158"/>
      <c r="AQ77" s="144">
        <v>0.2</v>
      </c>
      <c r="AR77" s="143">
        <f t="shared" si="34"/>
        <v>3.3333333333333354E-2</v>
      </c>
      <c r="AS77" s="158"/>
      <c r="AT77" s="144">
        <v>0</v>
      </c>
      <c r="AU77" s="143">
        <f t="shared" si="35"/>
        <v>0.16666666666666666</v>
      </c>
      <c r="AV77" s="158"/>
      <c r="AW77" s="144">
        <v>0.15</v>
      </c>
      <c r="AX77" s="143">
        <f t="shared" si="36"/>
        <v>1.6666666666666663E-2</v>
      </c>
      <c r="AY77" s="158"/>
      <c r="AZ77" s="144">
        <v>0.1</v>
      </c>
      <c r="BA77" s="143">
        <f t="shared" si="37"/>
        <v>6.6666666666666652E-2</v>
      </c>
      <c r="BB77" s="158"/>
      <c r="BC77" s="144">
        <v>0.25</v>
      </c>
      <c r="BD77" s="143">
        <f t="shared" si="38"/>
        <v>8.3333333333333343E-2</v>
      </c>
      <c r="BE77" s="158"/>
      <c r="BF77" s="144">
        <v>0.05</v>
      </c>
      <c r="BG77" s="143">
        <f t="shared" si="39"/>
        <v>0.11666666666666665</v>
      </c>
      <c r="BH77" s="158"/>
    </row>
    <row r="78" spans="1:60" ht="20" customHeight="1" x14ac:dyDescent="0.25">
      <c r="A78" s="152" t="s">
        <v>18</v>
      </c>
      <c r="B78" s="132" t="s">
        <v>13</v>
      </c>
      <c r="C78" s="126" t="s">
        <v>14</v>
      </c>
      <c r="D78" s="134">
        <f>COUNTIFS(STUDY03_DATA!C:C,A78,STUDY03_DATA!D:D,B78,STUDY03_DATA!F:F,C78)/'META DATA'!$B$2</f>
        <v>0.28333333333333333</v>
      </c>
      <c r="E78" s="154"/>
      <c r="F78" s="144">
        <v>0.2</v>
      </c>
      <c r="G78" s="143">
        <f t="shared" si="22"/>
        <v>8.3333333333333315E-2</v>
      </c>
      <c r="H78" s="158"/>
      <c r="I78" s="144">
        <v>0.2</v>
      </c>
      <c r="J78" s="143">
        <f t="shared" si="23"/>
        <v>8.3333333333333315E-2</v>
      </c>
      <c r="K78" s="158"/>
      <c r="L78" s="144">
        <v>0.05</v>
      </c>
      <c r="M78" s="143">
        <f t="shared" si="24"/>
        <v>0.23333333333333334</v>
      </c>
      <c r="N78" s="158"/>
      <c r="O78" s="158"/>
      <c r="P78" s="144">
        <v>0.05</v>
      </c>
      <c r="Q78" s="143">
        <f t="shared" si="25"/>
        <v>0.23333333333333334</v>
      </c>
      <c r="R78" s="158"/>
      <c r="S78" s="144">
        <v>0.05</v>
      </c>
      <c r="T78" s="143">
        <f t="shared" si="26"/>
        <v>0.23333333333333334</v>
      </c>
      <c r="U78" s="158"/>
      <c r="V78" s="144">
        <v>0.25</v>
      </c>
      <c r="W78" s="143">
        <f t="shared" si="27"/>
        <v>3.3333333333333326E-2</v>
      </c>
      <c r="X78" s="158"/>
      <c r="Y78" s="144">
        <v>0.1</v>
      </c>
      <c r="Z78" s="143">
        <f t="shared" si="28"/>
        <v>0.18333333333333332</v>
      </c>
      <c r="AA78" s="158"/>
      <c r="AB78" s="144">
        <v>0</v>
      </c>
      <c r="AC78" s="143">
        <f t="shared" si="29"/>
        <v>0.28333333333333333</v>
      </c>
      <c r="AD78" s="158"/>
      <c r="AE78" s="144">
        <v>0.1</v>
      </c>
      <c r="AF78" s="143">
        <f t="shared" si="30"/>
        <v>0.18333333333333332</v>
      </c>
      <c r="AG78" s="158"/>
      <c r="AH78" s="144">
        <v>0.3</v>
      </c>
      <c r="AI78" s="143">
        <f t="shared" si="31"/>
        <v>1.6666666666666663E-2</v>
      </c>
      <c r="AJ78" s="158"/>
      <c r="AK78" s="144">
        <v>0.3</v>
      </c>
      <c r="AL78" s="143">
        <f t="shared" si="32"/>
        <v>1.6666666666666663E-2</v>
      </c>
      <c r="AM78" s="158"/>
      <c r="AN78" s="144">
        <v>0.15</v>
      </c>
      <c r="AO78" s="143">
        <f t="shared" si="33"/>
        <v>0.13333333333333333</v>
      </c>
      <c r="AP78" s="158"/>
      <c r="AQ78" s="144">
        <v>0</v>
      </c>
      <c r="AR78" s="143">
        <f t="shared" si="34"/>
        <v>0.28333333333333333</v>
      </c>
      <c r="AS78" s="158"/>
      <c r="AT78" s="144">
        <v>0.1</v>
      </c>
      <c r="AU78" s="143">
        <f t="shared" si="35"/>
        <v>0.18333333333333332</v>
      </c>
      <c r="AV78" s="158"/>
      <c r="AW78" s="144">
        <v>0.05</v>
      </c>
      <c r="AX78" s="143">
        <f t="shared" si="36"/>
        <v>0.23333333333333334</v>
      </c>
      <c r="AY78" s="158"/>
      <c r="AZ78" s="144">
        <v>0.15</v>
      </c>
      <c r="BA78" s="143">
        <f t="shared" si="37"/>
        <v>0.13333333333333333</v>
      </c>
      <c r="BB78" s="158"/>
      <c r="BC78" s="144">
        <v>0.15</v>
      </c>
      <c r="BD78" s="143">
        <f t="shared" si="38"/>
        <v>0.13333333333333333</v>
      </c>
      <c r="BE78" s="158"/>
      <c r="BF78" s="144">
        <v>0.3</v>
      </c>
      <c r="BG78" s="143">
        <f t="shared" si="39"/>
        <v>1.6666666666666663E-2</v>
      </c>
      <c r="BH78" s="158"/>
    </row>
    <row r="79" spans="1:60" ht="20" customHeight="1" x14ac:dyDescent="0.25">
      <c r="A79" s="152" t="s">
        <v>18</v>
      </c>
      <c r="B79" s="132" t="s">
        <v>13</v>
      </c>
      <c r="C79" s="125" t="s">
        <v>15</v>
      </c>
      <c r="D79" s="134">
        <f>COUNTIFS(STUDY03_DATA!C:C,A79,STUDY03_DATA!D:D,B79,STUDY03_DATA!F:F,C79)/'META DATA'!$B$2</f>
        <v>0.23333333333333334</v>
      </c>
      <c r="E79" s="154"/>
      <c r="F79" s="144">
        <v>0.1</v>
      </c>
      <c r="G79" s="143">
        <f t="shared" si="22"/>
        <v>0.13333333333333333</v>
      </c>
      <c r="H79" s="158"/>
      <c r="I79" s="144">
        <v>0.15</v>
      </c>
      <c r="J79" s="143">
        <f t="shared" si="23"/>
        <v>8.3333333333333343E-2</v>
      </c>
      <c r="K79" s="158"/>
      <c r="L79" s="144">
        <v>0.2</v>
      </c>
      <c r="M79" s="143">
        <f t="shared" si="24"/>
        <v>3.3333333333333326E-2</v>
      </c>
      <c r="N79" s="158"/>
      <c r="O79" s="158"/>
      <c r="P79" s="144">
        <v>0.65</v>
      </c>
      <c r="Q79" s="143">
        <f t="shared" si="25"/>
        <v>0.41666666666666669</v>
      </c>
      <c r="R79" s="158"/>
      <c r="S79" s="144">
        <v>0.4</v>
      </c>
      <c r="T79" s="143">
        <f t="shared" si="26"/>
        <v>0.16666666666666669</v>
      </c>
      <c r="U79" s="158"/>
      <c r="V79" s="144">
        <v>0.35</v>
      </c>
      <c r="W79" s="143">
        <f t="shared" si="27"/>
        <v>0.11666666666666664</v>
      </c>
      <c r="X79" s="158"/>
      <c r="Y79" s="144">
        <v>0.3</v>
      </c>
      <c r="Z79" s="143">
        <f t="shared" si="28"/>
        <v>6.6666666666666652E-2</v>
      </c>
      <c r="AA79" s="158"/>
      <c r="AB79" s="144">
        <v>0.05</v>
      </c>
      <c r="AC79" s="143">
        <f t="shared" si="29"/>
        <v>0.18333333333333335</v>
      </c>
      <c r="AD79" s="158"/>
      <c r="AE79" s="144">
        <v>0.2</v>
      </c>
      <c r="AF79" s="143">
        <f t="shared" si="30"/>
        <v>3.3333333333333326E-2</v>
      </c>
      <c r="AG79" s="158"/>
      <c r="AH79" s="144">
        <v>0.15</v>
      </c>
      <c r="AI79" s="143">
        <f t="shared" si="31"/>
        <v>8.3333333333333343E-2</v>
      </c>
      <c r="AJ79" s="158"/>
      <c r="AK79" s="144">
        <v>0.1</v>
      </c>
      <c r="AL79" s="143">
        <f t="shared" si="32"/>
        <v>0.13333333333333333</v>
      </c>
      <c r="AM79" s="158"/>
      <c r="AN79" s="144">
        <v>0.15</v>
      </c>
      <c r="AO79" s="143">
        <f t="shared" si="33"/>
        <v>8.3333333333333343E-2</v>
      </c>
      <c r="AP79" s="158"/>
      <c r="AQ79" s="144">
        <v>0.05</v>
      </c>
      <c r="AR79" s="143">
        <f t="shared" si="34"/>
        <v>0.18333333333333335</v>
      </c>
      <c r="AS79" s="158"/>
      <c r="AT79" s="144">
        <v>0.1</v>
      </c>
      <c r="AU79" s="143">
        <f t="shared" si="35"/>
        <v>0.13333333333333333</v>
      </c>
      <c r="AV79" s="158"/>
      <c r="AW79" s="144">
        <v>0.05</v>
      </c>
      <c r="AX79" s="143">
        <f t="shared" si="36"/>
        <v>0.18333333333333335</v>
      </c>
      <c r="AY79" s="158"/>
      <c r="AZ79" s="144">
        <v>0.25</v>
      </c>
      <c r="BA79" s="143">
        <f t="shared" si="37"/>
        <v>1.6666666666666663E-2</v>
      </c>
      <c r="BB79" s="158"/>
      <c r="BC79" s="144">
        <v>0.15</v>
      </c>
      <c r="BD79" s="143">
        <f t="shared" si="38"/>
        <v>8.3333333333333343E-2</v>
      </c>
      <c r="BE79" s="158"/>
      <c r="BF79" s="144">
        <v>0.1</v>
      </c>
      <c r="BG79" s="143">
        <f t="shared" si="39"/>
        <v>0.13333333333333333</v>
      </c>
      <c r="BH79" s="158"/>
    </row>
    <row r="80" spans="1:60" ht="20" customHeight="1" x14ac:dyDescent="0.25">
      <c r="A80" s="152" t="s">
        <v>18</v>
      </c>
      <c r="B80" s="132" t="s">
        <v>13</v>
      </c>
      <c r="C80" s="125" t="s">
        <v>16</v>
      </c>
      <c r="D80" s="134">
        <f>COUNTIFS(STUDY03_DATA!C:C,A80,STUDY03_DATA!D:D,B80,STUDY03_DATA!F:F,C80)/'META DATA'!$B$2</f>
        <v>1.6666666666666666E-2</v>
      </c>
      <c r="E80" s="154"/>
      <c r="F80" s="144">
        <v>0.15</v>
      </c>
      <c r="G80" s="143">
        <f t="shared" si="22"/>
        <v>0.13333333333333333</v>
      </c>
      <c r="H80" s="158"/>
      <c r="I80" s="144">
        <v>0.05</v>
      </c>
      <c r="J80" s="143">
        <f t="shared" si="23"/>
        <v>3.333333333333334E-2</v>
      </c>
      <c r="K80" s="158"/>
      <c r="L80" s="144">
        <v>0.1</v>
      </c>
      <c r="M80" s="143">
        <f t="shared" si="24"/>
        <v>8.3333333333333343E-2</v>
      </c>
      <c r="N80" s="158"/>
      <c r="O80" s="158"/>
      <c r="P80" s="144">
        <v>0</v>
      </c>
      <c r="Q80" s="143">
        <f t="shared" si="25"/>
        <v>1.6666666666666666E-2</v>
      </c>
      <c r="R80" s="158"/>
      <c r="S80" s="144">
        <v>0</v>
      </c>
      <c r="T80" s="143">
        <f t="shared" si="26"/>
        <v>1.6666666666666666E-2</v>
      </c>
      <c r="U80" s="158"/>
      <c r="V80" s="144">
        <v>0</v>
      </c>
      <c r="W80" s="143">
        <f t="shared" si="27"/>
        <v>1.6666666666666666E-2</v>
      </c>
      <c r="X80" s="158"/>
      <c r="Y80" s="144">
        <v>0.25</v>
      </c>
      <c r="Z80" s="143">
        <f t="shared" si="28"/>
        <v>0.23333333333333334</v>
      </c>
      <c r="AA80" s="158"/>
      <c r="AB80" s="144">
        <v>0.8</v>
      </c>
      <c r="AC80" s="143">
        <f t="shared" si="29"/>
        <v>0.78333333333333333</v>
      </c>
      <c r="AD80" s="158"/>
      <c r="AE80" s="144">
        <v>0</v>
      </c>
      <c r="AF80" s="143">
        <f t="shared" si="30"/>
        <v>1.6666666666666666E-2</v>
      </c>
      <c r="AG80" s="158"/>
      <c r="AH80" s="144">
        <v>0</v>
      </c>
      <c r="AI80" s="143">
        <f t="shared" si="31"/>
        <v>1.6666666666666666E-2</v>
      </c>
      <c r="AJ80" s="158"/>
      <c r="AK80" s="144">
        <v>0.1</v>
      </c>
      <c r="AL80" s="143">
        <f t="shared" si="32"/>
        <v>8.3333333333333343E-2</v>
      </c>
      <c r="AM80" s="158"/>
      <c r="AN80" s="144">
        <v>0.35</v>
      </c>
      <c r="AO80" s="143">
        <f t="shared" si="33"/>
        <v>0.33333333333333331</v>
      </c>
      <c r="AP80" s="158"/>
      <c r="AQ80" s="144">
        <v>0.6</v>
      </c>
      <c r="AR80" s="143">
        <f t="shared" si="34"/>
        <v>0.58333333333333326</v>
      </c>
      <c r="AS80" s="158"/>
      <c r="AT80" s="144">
        <v>0</v>
      </c>
      <c r="AU80" s="143">
        <f t="shared" si="35"/>
        <v>1.6666666666666666E-2</v>
      </c>
      <c r="AV80" s="158"/>
      <c r="AW80" s="144">
        <v>0.05</v>
      </c>
      <c r="AX80" s="143">
        <f t="shared" si="36"/>
        <v>3.333333333333334E-2</v>
      </c>
      <c r="AY80" s="158"/>
      <c r="AZ80" s="144">
        <v>0.05</v>
      </c>
      <c r="BA80" s="143">
        <f t="shared" si="37"/>
        <v>3.333333333333334E-2</v>
      </c>
      <c r="BB80" s="158"/>
      <c r="BC80" s="144">
        <v>0.25</v>
      </c>
      <c r="BD80" s="143">
        <f t="shared" si="38"/>
        <v>0.23333333333333334</v>
      </c>
      <c r="BE80" s="158"/>
      <c r="BF80" s="144">
        <v>0.55000000000000004</v>
      </c>
      <c r="BG80" s="143">
        <f t="shared" si="39"/>
        <v>0.53333333333333333</v>
      </c>
      <c r="BH80" s="158"/>
    </row>
    <row r="81" spans="1:60" ht="20" customHeight="1" x14ac:dyDescent="0.25">
      <c r="A81" s="152" t="s">
        <v>18</v>
      </c>
      <c r="B81" s="132" t="s">
        <v>14</v>
      </c>
      <c r="C81" s="125" t="s">
        <v>11</v>
      </c>
      <c r="D81" s="138">
        <f>COUNTIFS(STUDY03_DATA!C:C,A81,STUDY03_DATA!D:D,B81,STUDY03_DATA!F:F,C81)/'META DATA'!$B$2</f>
        <v>0</v>
      </c>
      <c r="E81" s="154"/>
      <c r="F81" s="145">
        <f t="array" ref="F81:F86">RAN_NH_14!S2:S7</f>
        <v>0</v>
      </c>
      <c r="G81" s="143">
        <f t="shared" si="22"/>
        <v>0</v>
      </c>
      <c r="H81" s="158"/>
      <c r="I81" s="145">
        <f t="array" ref="I81:I86">RAN_NH_18!S2:S7</f>
        <v>0</v>
      </c>
      <c r="J81" s="143">
        <f t="shared" si="23"/>
        <v>0</v>
      </c>
      <c r="K81" s="158"/>
      <c r="L81" s="145">
        <f t="array" ref="L81:L86">RAN_NH_19!S2:S7</f>
        <v>0</v>
      </c>
      <c r="M81" s="143">
        <f t="shared" si="24"/>
        <v>0</v>
      </c>
      <c r="N81" s="158"/>
      <c r="O81" s="158"/>
      <c r="P81" s="145" cm="1">
        <f t="array" ref="P81:P86">RAN_NH_20!S2:S7</f>
        <v>0</v>
      </c>
      <c r="Q81" s="143">
        <f t="shared" si="25"/>
        <v>0</v>
      </c>
      <c r="R81" s="158"/>
      <c r="S81" s="145" cm="1">
        <f t="array" ref="S81:S86">RAN_NH_21!S2:S7</f>
        <v>0</v>
      </c>
      <c r="T81" s="143">
        <f t="shared" si="26"/>
        <v>0</v>
      </c>
      <c r="U81" s="158"/>
      <c r="V81" s="145" cm="1">
        <f t="array" ref="V81:V86">RAN_NH_22!S2:S7</f>
        <v>0</v>
      </c>
      <c r="W81" s="143">
        <f t="shared" si="27"/>
        <v>0</v>
      </c>
      <c r="X81" s="158"/>
      <c r="Y81" s="145" cm="1">
        <f t="array" ref="Y81:Y86">RAN_NH_23!S2:S7</f>
        <v>0</v>
      </c>
      <c r="Z81" s="143">
        <f t="shared" si="28"/>
        <v>0</v>
      </c>
      <c r="AA81" s="158"/>
      <c r="AB81" s="145" cm="1">
        <f t="array" ref="AB81:AB86">RAN_NH_24!S2:S7</f>
        <v>0</v>
      </c>
      <c r="AC81" s="143">
        <f t="shared" si="29"/>
        <v>0</v>
      </c>
      <c r="AD81" s="158"/>
      <c r="AE81" s="145" cm="1">
        <f t="array" ref="AE81:AE86">RAN_NH_25!S2:S7</f>
        <v>0</v>
      </c>
      <c r="AF81" s="143">
        <f t="shared" si="30"/>
        <v>0</v>
      </c>
      <c r="AG81" s="158"/>
      <c r="AH81" s="145" cm="1">
        <f t="array" ref="AH81:AH86">RAN_NH_26!S2:S7</f>
        <v>0</v>
      </c>
      <c r="AI81" s="143">
        <f t="shared" si="31"/>
        <v>0</v>
      </c>
      <c r="AJ81" s="158"/>
      <c r="AK81" s="145" cm="1">
        <f t="array" ref="AK81:AK86">RAN_NH_27!S2:S7</f>
        <v>0</v>
      </c>
      <c r="AL81" s="143">
        <f t="shared" si="32"/>
        <v>0</v>
      </c>
      <c r="AM81" s="158"/>
      <c r="AN81" s="145" cm="1">
        <f t="array" ref="AN81:AN86">RAN_NH_28!S2:S7</f>
        <v>0</v>
      </c>
      <c r="AO81" s="143">
        <f t="shared" si="33"/>
        <v>0</v>
      </c>
      <c r="AP81" s="158"/>
      <c r="AQ81" s="145" cm="1">
        <f t="array" ref="AQ81:AQ86">RAN_NH_29!S2:S7</f>
        <v>0</v>
      </c>
      <c r="AR81" s="143">
        <f t="shared" si="34"/>
        <v>0</v>
      </c>
      <c r="AS81" s="158"/>
      <c r="AT81" s="145" cm="1">
        <f t="array" ref="AT81:AT86">RAN_NH_30!S2:S7</f>
        <v>0</v>
      </c>
      <c r="AU81" s="143">
        <f t="shared" si="35"/>
        <v>0</v>
      </c>
      <c r="AV81" s="158"/>
      <c r="AW81" s="145" cm="1">
        <f t="array" ref="AW81:AW86">RAN_NH_31!S2:S7</f>
        <v>0</v>
      </c>
      <c r="AX81" s="143">
        <f t="shared" si="36"/>
        <v>0</v>
      </c>
      <c r="AY81" s="158"/>
      <c r="AZ81" s="145" cm="1">
        <f t="array" ref="AZ81:AZ86">RAN_NH_32!S2:S7</f>
        <v>0</v>
      </c>
      <c r="BA81" s="143">
        <f t="shared" si="37"/>
        <v>0</v>
      </c>
      <c r="BB81" s="158"/>
      <c r="BC81" s="145" cm="1">
        <f t="array" ref="BC81:BC86">RAN_NH_33!S2:S7</f>
        <v>0</v>
      </c>
      <c r="BD81" s="143">
        <f t="shared" si="38"/>
        <v>0</v>
      </c>
      <c r="BE81" s="158"/>
      <c r="BF81" s="145" cm="1">
        <f t="array" ref="BF81:BF86">RAN_NH_34!S2:S7</f>
        <v>0</v>
      </c>
      <c r="BG81" s="143">
        <f t="shared" si="39"/>
        <v>0</v>
      </c>
      <c r="BH81" s="158"/>
    </row>
    <row r="82" spans="1:60" ht="20" customHeight="1" x14ac:dyDescent="0.25">
      <c r="A82" s="152" t="s">
        <v>18</v>
      </c>
      <c r="B82" s="132" t="s">
        <v>14</v>
      </c>
      <c r="C82" s="126" t="s">
        <v>12</v>
      </c>
      <c r="D82" s="138">
        <f>COUNTIFS(STUDY03_DATA!C:C,A82,STUDY03_DATA!D:D,B82,STUDY03_DATA!F:F,C82)/'META DATA'!$B$2</f>
        <v>0.45</v>
      </c>
      <c r="E82" s="154"/>
      <c r="F82" s="145">
        <v>0.35</v>
      </c>
      <c r="G82" s="143">
        <f t="shared" si="22"/>
        <v>0.10000000000000003</v>
      </c>
      <c r="H82" s="158"/>
      <c r="I82" s="145">
        <v>0.45</v>
      </c>
      <c r="J82" s="143">
        <f t="shared" si="23"/>
        <v>0</v>
      </c>
      <c r="K82" s="158"/>
      <c r="L82" s="145">
        <v>0.5</v>
      </c>
      <c r="M82" s="143">
        <f t="shared" si="24"/>
        <v>4.9999999999999989E-2</v>
      </c>
      <c r="N82" s="158"/>
      <c r="O82" s="158"/>
      <c r="P82" s="145">
        <v>0.25</v>
      </c>
      <c r="Q82" s="143">
        <f t="shared" si="25"/>
        <v>0.2</v>
      </c>
      <c r="R82" s="158"/>
      <c r="S82" s="145">
        <v>0.25</v>
      </c>
      <c r="T82" s="143">
        <f t="shared" si="26"/>
        <v>0.2</v>
      </c>
      <c r="U82" s="158"/>
      <c r="V82" s="145">
        <v>0.2</v>
      </c>
      <c r="W82" s="143">
        <f t="shared" si="27"/>
        <v>0.25</v>
      </c>
      <c r="X82" s="158"/>
      <c r="Y82" s="145">
        <v>0.3</v>
      </c>
      <c r="Z82" s="143">
        <f t="shared" si="28"/>
        <v>0.15000000000000002</v>
      </c>
      <c r="AA82" s="158"/>
      <c r="AB82" s="145">
        <v>0.05</v>
      </c>
      <c r="AC82" s="143">
        <f t="shared" si="29"/>
        <v>0.4</v>
      </c>
      <c r="AD82" s="158"/>
      <c r="AE82" s="145">
        <v>0.55000000000000004</v>
      </c>
      <c r="AF82" s="143">
        <f t="shared" si="30"/>
        <v>0.10000000000000003</v>
      </c>
      <c r="AG82" s="158"/>
      <c r="AH82" s="145">
        <v>0.35</v>
      </c>
      <c r="AI82" s="143">
        <f t="shared" si="31"/>
        <v>0.10000000000000003</v>
      </c>
      <c r="AJ82" s="158"/>
      <c r="AK82" s="145">
        <v>0.35</v>
      </c>
      <c r="AL82" s="143">
        <f t="shared" si="32"/>
        <v>0.10000000000000003</v>
      </c>
      <c r="AM82" s="158"/>
      <c r="AN82" s="145">
        <v>0.3</v>
      </c>
      <c r="AO82" s="143">
        <f t="shared" si="33"/>
        <v>0.15000000000000002</v>
      </c>
      <c r="AP82" s="158"/>
      <c r="AQ82" s="145">
        <v>0.1</v>
      </c>
      <c r="AR82" s="143">
        <f t="shared" si="34"/>
        <v>0.35</v>
      </c>
      <c r="AS82" s="158"/>
      <c r="AT82" s="145">
        <v>0.55000000000000004</v>
      </c>
      <c r="AU82" s="143">
        <f t="shared" si="35"/>
        <v>0.10000000000000003</v>
      </c>
      <c r="AV82" s="158"/>
      <c r="AW82" s="145">
        <v>0.25</v>
      </c>
      <c r="AX82" s="143">
        <f t="shared" si="36"/>
        <v>0.2</v>
      </c>
      <c r="AY82" s="158"/>
      <c r="AZ82" s="145">
        <v>0.3</v>
      </c>
      <c r="BA82" s="143">
        <f t="shared" si="37"/>
        <v>0.15000000000000002</v>
      </c>
      <c r="BB82" s="158"/>
      <c r="BC82" s="145">
        <v>0.3</v>
      </c>
      <c r="BD82" s="143">
        <f t="shared" si="38"/>
        <v>0.15000000000000002</v>
      </c>
      <c r="BE82" s="158"/>
      <c r="BF82" s="145">
        <v>0.15</v>
      </c>
      <c r="BG82" s="143">
        <f t="shared" si="39"/>
        <v>0.30000000000000004</v>
      </c>
      <c r="BH82" s="158"/>
    </row>
    <row r="83" spans="1:60" ht="20" customHeight="1" x14ac:dyDescent="0.25">
      <c r="A83" s="152" t="s">
        <v>18</v>
      </c>
      <c r="B83" s="132" t="s">
        <v>14</v>
      </c>
      <c r="C83" s="126" t="s">
        <v>13</v>
      </c>
      <c r="D83" s="138">
        <f>COUNTIFS(STUDY03_DATA!C:C,A83,STUDY03_DATA!D:D,B83,STUDY03_DATA!F:F,C83)/'META DATA'!$B$2</f>
        <v>0.15</v>
      </c>
      <c r="E83" s="154"/>
      <c r="F83" s="146">
        <v>0.25</v>
      </c>
      <c r="G83" s="143">
        <f t="shared" si="22"/>
        <v>0.1</v>
      </c>
      <c r="H83" s="158"/>
      <c r="I83" s="146">
        <v>0.35</v>
      </c>
      <c r="J83" s="143">
        <f t="shared" si="23"/>
        <v>0.19999999999999998</v>
      </c>
      <c r="K83" s="158"/>
      <c r="L83" s="146">
        <v>0.25</v>
      </c>
      <c r="M83" s="143">
        <f t="shared" si="24"/>
        <v>0.1</v>
      </c>
      <c r="N83" s="158"/>
      <c r="O83" s="158"/>
      <c r="P83" s="146">
        <v>0</v>
      </c>
      <c r="Q83" s="143">
        <f t="shared" si="25"/>
        <v>0.15</v>
      </c>
      <c r="R83" s="158"/>
      <c r="S83" s="146">
        <v>0.2</v>
      </c>
      <c r="T83" s="143">
        <f t="shared" si="26"/>
        <v>5.0000000000000017E-2</v>
      </c>
      <c r="U83" s="158"/>
      <c r="V83" s="146">
        <v>0.2</v>
      </c>
      <c r="W83" s="143">
        <f t="shared" si="27"/>
        <v>5.0000000000000017E-2</v>
      </c>
      <c r="X83" s="158"/>
      <c r="Y83" s="146">
        <v>0.15</v>
      </c>
      <c r="Z83" s="143">
        <f t="shared" si="28"/>
        <v>0</v>
      </c>
      <c r="AA83" s="158"/>
      <c r="AB83" s="146">
        <v>0.05</v>
      </c>
      <c r="AC83" s="143">
        <f t="shared" si="29"/>
        <v>9.9999999999999992E-2</v>
      </c>
      <c r="AD83" s="158"/>
      <c r="AE83" s="146">
        <v>0</v>
      </c>
      <c r="AF83" s="143">
        <f t="shared" si="30"/>
        <v>0.15</v>
      </c>
      <c r="AG83" s="158"/>
      <c r="AH83" s="146">
        <v>0.25</v>
      </c>
      <c r="AI83" s="143">
        <f t="shared" si="31"/>
        <v>0.1</v>
      </c>
      <c r="AJ83" s="158"/>
      <c r="AK83" s="146">
        <v>0.25</v>
      </c>
      <c r="AL83" s="143">
        <f t="shared" si="32"/>
        <v>0.1</v>
      </c>
      <c r="AM83" s="158"/>
      <c r="AN83" s="146">
        <v>0.2</v>
      </c>
      <c r="AO83" s="143">
        <f t="shared" si="33"/>
        <v>5.0000000000000017E-2</v>
      </c>
      <c r="AP83" s="158"/>
      <c r="AQ83" s="146">
        <v>0.05</v>
      </c>
      <c r="AR83" s="143">
        <f t="shared" si="34"/>
        <v>9.9999999999999992E-2</v>
      </c>
      <c r="AS83" s="158"/>
      <c r="AT83" s="146">
        <v>0.25</v>
      </c>
      <c r="AU83" s="143">
        <f t="shared" si="35"/>
        <v>0.1</v>
      </c>
      <c r="AV83" s="158"/>
      <c r="AW83" s="146">
        <v>0.4</v>
      </c>
      <c r="AX83" s="143">
        <f t="shared" si="36"/>
        <v>0.25</v>
      </c>
      <c r="AY83" s="158"/>
      <c r="AZ83" s="146">
        <v>0.2</v>
      </c>
      <c r="BA83" s="143">
        <f t="shared" si="37"/>
        <v>5.0000000000000017E-2</v>
      </c>
      <c r="BB83" s="158"/>
      <c r="BC83" s="146">
        <v>0.35</v>
      </c>
      <c r="BD83" s="143">
        <f t="shared" si="38"/>
        <v>0.19999999999999998</v>
      </c>
      <c r="BE83" s="158"/>
      <c r="BF83" s="146">
        <v>0.05</v>
      </c>
      <c r="BG83" s="143">
        <f t="shared" si="39"/>
        <v>9.9999999999999992E-2</v>
      </c>
      <c r="BH83" s="158"/>
    </row>
    <row r="84" spans="1:60" ht="20" customHeight="1" x14ac:dyDescent="0.25">
      <c r="A84" s="152" t="s">
        <v>18</v>
      </c>
      <c r="B84" s="132" t="s">
        <v>14</v>
      </c>
      <c r="C84" s="126" t="s">
        <v>14</v>
      </c>
      <c r="D84" s="138">
        <f>COUNTIFS(STUDY03_DATA!C:C,A84,STUDY03_DATA!D:D,B84,STUDY03_DATA!F:F,C84)/'META DATA'!$B$2</f>
        <v>6.6666666666666666E-2</v>
      </c>
      <c r="E84" s="154"/>
      <c r="F84" s="146">
        <v>0.15</v>
      </c>
      <c r="G84" s="143">
        <f t="shared" si="22"/>
        <v>8.3333333333333329E-2</v>
      </c>
      <c r="H84" s="158"/>
      <c r="I84" s="146">
        <v>0.1</v>
      </c>
      <c r="J84" s="143">
        <f t="shared" si="23"/>
        <v>3.333333333333334E-2</v>
      </c>
      <c r="K84" s="158"/>
      <c r="L84" s="146">
        <v>0.1</v>
      </c>
      <c r="M84" s="143">
        <f t="shared" si="24"/>
        <v>3.333333333333334E-2</v>
      </c>
      <c r="N84" s="158"/>
      <c r="O84" s="158"/>
      <c r="P84" s="146">
        <v>0.15</v>
      </c>
      <c r="Q84" s="143">
        <f t="shared" si="25"/>
        <v>8.3333333333333329E-2</v>
      </c>
      <c r="R84" s="158"/>
      <c r="S84" s="146">
        <v>0.25</v>
      </c>
      <c r="T84" s="143">
        <f t="shared" si="26"/>
        <v>0.18333333333333335</v>
      </c>
      <c r="U84" s="158"/>
      <c r="V84" s="146">
        <v>0.1</v>
      </c>
      <c r="W84" s="143">
        <f t="shared" si="27"/>
        <v>3.333333333333334E-2</v>
      </c>
      <c r="X84" s="158"/>
      <c r="Y84" s="146">
        <v>0.2</v>
      </c>
      <c r="Z84" s="143">
        <f t="shared" si="28"/>
        <v>0.13333333333333336</v>
      </c>
      <c r="AA84" s="158"/>
      <c r="AB84" s="146">
        <v>0.05</v>
      </c>
      <c r="AC84" s="143">
        <f t="shared" si="29"/>
        <v>1.6666666666666663E-2</v>
      </c>
      <c r="AD84" s="158"/>
      <c r="AE84" s="146">
        <v>0.2</v>
      </c>
      <c r="AF84" s="143">
        <f t="shared" si="30"/>
        <v>0.13333333333333336</v>
      </c>
      <c r="AG84" s="158"/>
      <c r="AH84" s="146">
        <v>0.3</v>
      </c>
      <c r="AI84" s="143">
        <f t="shared" si="31"/>
        <v>0.23333333333333334</v>
      </c>
      <c r="AJ84" s="158"/>
      <c r="AK84" s="146">
        <v>0.25</v>
      </c>
      <c r="AL84" s="143">
        <f t="shared" si="32"/>
        <v>0.18333333333333335</v>
      </c>
      <c r="AM84" s="158"/>
      <c r="AN84" s="146">
        <v>0.25</v>
      </c>
      <c r="AO84" s="143">
        <f t="shared" si="33"/>
        <v>0.18333333333333335</v>
      </c>
      <c r="AP84" s="158"/>
      <c r="AQ84" s="146">
        <v>0.05</v>
      </c>
      <c r="AR84" s="143">
        <f t="shared" si="34"/>
        <v>1.6666666666666663E-2</v>
      </c>
      <c r="AS84" s="158"/>
      <c r="AT84" s="146">
        <v>0.15</v>
      </c>
      <c r="AU84" s="143">
        <f t="shared" si="35"/>
        <v>8.3333333333333329E-2</v>
      </c>
      <c r="AV84" s="158"/>
      <c r="AW84" s="146">
        <v>0.25</v>
      </c>
      <c r="AX84" s="143">
        <f t="shared" si="36"/>
        <v>0.18333333333333335</v>
      </c>
      <c r="AY84" s="158"/>
      <c r="AZ84" s="146">
        <v>0.35</v>
      </c>
      <c r="BA84" s="143">
        <f t="shared" si="37"/>
        <v>0.28333333333333333</v>
      </c>
      <c r="BB84" s="158"/>
      <c r="BC84" s="146">
        <v>0.2</v>
      </c>
      <c r="BD84" s="143">
        <f t="shared" si="38"/>
        <v>0.13333333333333336</v>
      </c>
      <c r="BE84" s="158"/>
      <c r="BF84" s="146">
        <v>0</v>
      </c>
      <c r="BG84" s="143">
        <f t="shared" si="39"/>
        <v>6.6666666666666666E-2</v>
      </c>
      <c r="BH84" s="158"/>
    </row>
    <row r="85" spans="1:60" ht="20" customHeight="1" x14ac:dyDescent="0.25">
      <c r="A85" s="152" t="s">
        <v>18</v>
      </c>
      <c r="B85" s="132" t="s">
        <v>14</v>
      </c>
      <c r="C85" s="125" t="s">
        <v>15</v>
      </c>
      <c r="D85" s="138">
        <f>COUNTIFS(STUDY03_DATA!C:C,A85,STUDY03_DATA!D:D,B85,STUDY03_DATA!F:F,C85)/'META DATA'!$B$2</f>
        <v>0.23333333333333334</v>
      </c>
      <c r="E85" s="154"/>
      <c r="F85" s="146">
        <v>0.15</v>
      </c>
      <c r="G85" s="143">
        <f t="shared" si="22"/>
        <v>8.3333333333333343E-2</v>
      </c>
      <c r="H85" s="158"/>
      <c r="I85" s="146">
        <v>0.1</v>
      </c>
      <c r="J85" s="143">
        <f t="shared" si="23"/>
        <v>0.13333333333333333</v>
      </c>
      <c r="K85" s="158"/>
      <c r="L85" s="146">
        <v>0.1</v>
      </c>
      <c r="M85" s="143">
        <f t="shared" si="24"/>
        <v>0.13333333333333333</v>
      </c>
      <c r="N85" s="158"/>
      <c r="O85" s="158"/>
      <c r="P85" s="146">
        <v>0.6</v>
      </c>
      <c r="Q85" s="143">
        <f t="shared" si="25"/>
        <v>0.36666666666666664</v>
      </c>
      <c r="R85" s="158"/>
      <c r="S85" s="146">
        <v>0.3</v>
      </c>
      <c r="T85" s="143">
        <f t="shared" si="26"/>
        <v>6.6666666666666652E-2</v>
      </c>
      <c r="U85" s="158"/>
      <c r="V85" s="146">
        <v>0.35</v>
      </c>
      <c r="W85" s="143">
        <f t="shared" si="27"/>
        <v>0.11666666666666664</v>
      </c>
      <c r="X85" s="158"/>
      <c r="Y85" s="146">
        <v>0.25</v>
      </c>
      <c r="Z85" s="143">
        <f t="shared" si="28"/>
        <v>1.6666666666666663E-2</v>
      </c>
      <c r="AA85" s="158"/>
      <c r="AB85" s="146">
        <v>0.25</v>
      </c>
      <c r="AC85" s="143">
        <f t="shared" si="29"/>
        <v>1.6666666666666663E-2</v>
      </c>
      <c r="AD85" s="158"/>
      <c r="AE85" s="146">
        <v>0.1</v>
      </c>
      <c r="AF85" s="143">
        <f t="shared" si="30"/>
        <v>0.13333333333333333</v>
      </c>
      <c r="AG85" s="158"/>
      <c r="AH85" s="146">
        <v>0.05</v>
      </c>
      <c r="AI85" s="143">
        <f t="shared" si="31"/>
        <v>0.18333333333333335</v>
      </c>
      <c r="AJ85" s="158"/>
      <c r="AK85" s="146">
        <v>0.15</v>
      </c>
      <c r="AL85" s="143">
        <f t="shared" si="32"/>
        <v>8.3333333333333343E-2</v>
      </c>
      <c r="AM85" s="158"/>
      <c r="AN85" s="146">
        <v>0</v>
      </c>
      <c r="AO85" s="143">
        <f t="shared" si="33"/>
        <v>0.23333333333333334</v>
      </c>
      <c r="AP85" s="158"/>
      <c r="AQ85" s="146">
        <v>0.1</v>
      </c>
      <c r="AR85" s="143">
        <f t="shared" si="34"/>
        <v>0.13333333333333333</v>
      </c>
      <c r="AS85" s="158"/>
      <c r="AT85" s="146">
        <v>0.05</v>
      </c>
      <c r="AU85" s="143">
        <f t="shared" si="35"/>
        <v>0.18333333333333335</v>
      </c>
      <c r="AV85" s="158"/>
      <c r="AW85" s="146">
        <v>0.1</v>
      </c>
      <c r="AX85" s="143">
        <f t="shared" si="36"/>
        <v>0.13333333333333333</v>
      </c>
      <c r="AY85" s="158"/>
      <c r="AZ85" s="146">
        <v>0.1</v>
      </c>
      <c r="BA85" s="143">
        <f t="shared" si="37"/>
        <v>0.13333333333333333</v>
      </c>
      <c r="BB85" s="158"/>
      <c r="BC85" s="146">
        <v>0</v>
      </c>
      <c r="BD85" s="143">
        <f t="shared" si="38"/>
        <v>0.23333333333333334</v>
      </c>
      <c r="BE85" s="158"/>
      <c r="BF85" s="146">
        <v>0.2</v>
      </c>
      <c r="BG85" s="143">
        <f t="shared" si="39"/>
        <v>3.3333333333333326E-2</v>
      </c>
      <c r="BH85" s="158"/>
    </row>
    <row r="86" spans="1:60" ht="20" customHeight="1" x14ac:dyDescent="0.25">
      <c r="A86" s="152" t="s">
        <v>18</v>
      </c>
      <c r="B86" s="132" t="s">
        <v>14</v>
      </c>
      <c r="C86" s="125" t="s">
        <v>16</v>
      </c>
      <c r="D86" s="138">
        <f>COUNTIFS(STUDY03_DATA!C:C,A86,STUDY03_DATA!D:D,B86,STUDY03_DATA!F:F,C86)/'META DATA'!$B$2</f>
        <v>0.1</v>
      </c>
      <c r="E86" s="154"/>
      <c r="F86" s="146">
        <v>0.05</v>
      </c>
      <c r="G86" s="143">
        <f t="shared" si="22"/>
        <v>0.05</v>
      </c>
      <c r="H86" s="158"/>
      <c r="I86" s="146">
        <v>0</v>
      </c>
      <c r="J86" s="143">
        <f t="shared" si="23"/>
        <v>0.1</v>
      </c>
      <c r="K86" s="158"/>
      <c r="L86" s="146">
        <v>0</v>
      </c>
      <c r="M86" s="143">
        <f t="shared" si="24"/>
        <v>0.1</v>
      </c>
      <c r="N86" s="158"/>
      <c r="O86" s="158"/>
      <c r="P86" s="146">
        <v>0</v>
      </c>
      <c r="Q86" s="143">
        <f t="shared" si="25"/>
        <v>0.1</v>
      </c>
      <c r="R86" s="158"/>
      <c r="S86" s="146">
        <v>0</v>
      </c>
      <c r="T86" s="143">
        <f t="shared" si="26"/>
        <v>0.1</v>
      </c>
      <c r="U86" s="158"/>
      <c r="V86" s="146">
        <v>0.15</v>
      </c>
      <c r="W86" s="143">
        <f t="shared" si="27"/>
        <v>4.9999999999999989E-2</v>
      </c>
      <c r="X86" s="158"/>
      <c r="Y86" s="146">
        <v>0.1</v>
      </c>
      <c r="Z86" s="143">
        <f t="shared" si="28"/>
        <v>0</v>
      </c>
      <c r="AA86" s="158"/>
      <c r="AB86" s="146">
        <v>0.6</v>
      </c>
      <c r="AC86" s="143">
        <f t="shared" si="29"/>
        <v>0.5</v>
      </c>
      <c r="AD86" s="158"/>
      <c r="AE86" s="146">
        <v>0</v>
      </c>
      <c r="AF86" s="143">
        <f t="shared" si="30"/>
        <v>0.1</v>
      </c>
      <c r="AG86" s="158"/>
      <c r="AH86" s="146">
        <v>0.05</v>
      </c>
      <c r="AI86" s="143">
        <f t="shared" si="31"/>
        <v>0.05</v>
      </c>
      <c r="AJ86" s="158"/>
      <c r="AK86" s="146">
        <v>0</v>
      </c>
      <c r="AL86" s="143">
        <f t="shared" si="32"/>
        <v>0.1</v>
      </c>
      <c r="AM86" s="158"/>
      <c r="AN86" s="146">
        <v>0.15</v>
      </c>
      <c r="AO86" s="143">
        <f t="shared" si="33"/>
        <v>4.9999999999999989E-2</v>
      </c>
      <c r="AP86" s="158"/>
      <c r="AQ86" s="146">
        <v>0.7</v>
      </c>
      <c r="AR86" s="143">
        <f t="shared" si="34"/>
        <v>0.6</v>
      </c>
      <c r="AS86" s="158"/>
      <c r="AT86" s="146">
        <v>0</v>
      </c>
      <c r="AU86" s="143">
        <f t="shared" si="35"/>
        <v>0.1</v>
      </c>
      <c r="AV86" s="158"/>
      <c r="AW86" s="146">
        <v>0</v>
      </c>
      <c r="AX86" s="143">
        <f t="shared" si="36"/>
        <v>0.1</v>
      </c>
      <c r="AY86" s="158"/>
      <c r="AZ86" s="146">
        <v>0.05</v>
      </c>
      <c r="BA86" s="143">
        <f t="shared" si="37"/>
        <v>0.05</v>
      </c>
      <c r="BB86" s="158"/>
      <c r="BC86" s="146">
        <v>0.15</v>
      </c>
      <c r="BD86" s="143">
        <f t="shared" si="38"/>
        <v>4.9999999999999989E-2</v>
      </c>
      <c r="BE86" s="158"/>
      <c r="BF86" s="146">
        <v>0.6</v>
      </c>
      <c r="BG86" s="143">
        <f t="shared" si="39"/>
        <v>0.5</v>
      </c>
      <c r="BH86" s="158"/>
    </row>
    <row r="87" spans="1:60" ht="20" customHeight="1" x14ac:dyDescent="0.25">
      <c r="A87" s="152" t="s">
        <v>18</v>
      </c>
      <c r="B87" s="131" t="s">
        <v>15</v>
      </c>
      <c r="C87" s="125" t="s">
        <v>11</v>
      </c>
      <c r="D87" s="134">
        <f>COUNTIFS(STUDY03_DATA!C:C,A87,STUDY03_DATA!D:D,B87,STUDY03_DATA!F:F,C87)/'META DATA'!$B$2</f>
        <v>0.15</v>
      </c>
      <c r="E87" s="154"/>
      <c r="F87" s="147">
        <f t="array" ref="F87:F92">RAN_C_14!S2:S7</f>
        <v>0</v>
      </c>
      <c r="G87" s="143">
        <f t="shared" si="22"/>
        <v>0.15</v>
      </c>
      <c r="H87" s="158"/>
      <c r="I87" s="147">
        <f t="array" ref="I87:I92">RAN_C_18!S2:S7</f>
        <v>0</v>
      </c>
      <c r="J87" s="143">
        <f t="shared" si="23"/>
        <v>0.15</v>
      </c>
      <c r="K87" s="158"/>
      <c r="L87" s="147">
        <f t="array" ref="L87:L92">RAN_C_19!S2:S7</f>
        <v>0</v>
      </c>
      <c r="M87" s="143">
        <f t="shared" si="24"/>
        <v>0.15</v>
      </c>
      <c r="N87" s="158"/>
      <c r="O87" s="158"/>
      <c r="P87" s="147" cm="1">
        <f t="array" ref="P87:P92">RAN_C_20!S2:S7</f>
        <v>0</v>
      </c>
      <c r="Q87" s="143">
        <f t="shared" si="25"/>
        <v>0.15</v>
      </c>
      <c r="R87" s="158"/>
      <c r="S87" s="147" cm="1">
        <f t="array" ref="S87:S92">RAN_C_21!S2:S7</f>
        <v>0</v>
      </c>
      <c r="T87" s="143">
        <f t="shared" si="26"/>
        <v>0.15</v>
      </c>
      <c r="U87" s="158"/>
      <c r="V87" s="147" cm="1">
        <f t="array" ref="V87:V92">RAN_C_22!S2:S7</f>
        <v>0</v>
      </c>
      <c r="W87" s="143">
        <f t="shared" si="27"/>
        <v>0.15</v>
      </c>
      <c r="X87" s="158"/>
      <c r="Y87" s="147" cm="1">
        <f t="array" ref="Y87:Y92">RAN_C_23!S2:S7</f>
        <v>0</v>
      </c>
      <c r="Z87" s="143">
        <f t="shared" si="28"/>
        <v>0.15</v>
      </c>
      <c r="AA87" s="158"/>
      <c r="AB87" s="147" cm="1">
        <f t="array" ref="AB87:AB92">RAN_C_24!S2:S7</f>
        <v>0.1</v>
      </c>
      <c r="AC87" s="143">
        <f t="shared" si="29"/>
        <v>4.9999999999999989E-2</v>
      </c>
      <c r="AD87" s="158"/>
      <c r="AE87" s="147" cm="1">
        <f t="array" ref="AE87:AE92">RAN_C_25!S2:S7</f>
        <v>0</v>
      </c>
      <c r="AF87" s="143">
        <f t="shared" si="30"/>
        <v>0.15</v>
      </c>
      <c r="AG87" s="158"/>
      <c r="AH87" s="147" cm="1">
        <f t="array" ref="AH87:AH92">RAN_C_26!S2:S7</f>
        <v>0</v>
      </c>
      <c r="AI87" s="143">
        <f t="shared" si="31"/>
        <v>0.15</v>
      </c>
      <c r="AJ87" s="158"/>
      <c r="AK87" s="147" cm="1">
        <f t="array" ref="AK87:AK92">RAN_C_27!S2:S7</f>
        <v>0.1</v>
      </c>
      <c r="AL87" s="143">
        <f t="shared" si="32"/>
        <v>4.9999999999999989E-2</v>
      </c>
      <c r="AM87" s="158"/>
      <c r="AN87" s="147" cm="1">
        <f t="array" ref="AN87:AN92">RAN_C_28!S2:S7</f>
        <v>0.05</v>
      </c>
      <c r="AO87" s="143">
        <f t="shared" si="33"/>
        <v>9.9999999999999992E-2</v>
      </c>
      <c r="AP87" s="158"/>
      <c r="AQ87" s="147" cm="1">
        <f t="array" ref="AQ87:AQ92">RAN_C_29!S2:S7</f>
        <v>0.05</v>
      </c>
      <c r="AR87" s="143">
        <f t="shared" si="34"/>
        <v>9.9999999999999992E-2</v>
      </c>
      <c r="AS87" s="158"/>
      <c r="AT87" s="147" cm="1">
        <f t="array" ref="AT87:AT92">RAN_C_30!S2:S7</f>
        <v>0</v>
      </c>
      <c r="AU87" s="143">
        <f t="shared" si="35"/>
        <v>0.15</v>
      </c>
      <c r="AV87" s="158"/>
      <c r="AW87" s="147" cm="1">
        <f t="array" ref="AW87:AW92">RAN_C_31!S2:S7</f>
        <v>0</v>
      </c>
      <c r="AX87" s="143">
        <f t="shared" si="36"/>
        <v>0.15</v>
      </c>
      <c r="AY87" s="158"/>
      <c r="AZ87" s="147" cm="1">
        <f t="array" ref="AZ87:AZ92">RAN_C_32!S2:S7</f>
        <v>0</v>
      </c>
      <c r="BA87" s="143">
        <f t="shared" si="37"/>
        <v>0.15</v>
      </c>
      <c r="BB87" s="158"/>
      <c r="BC87" s="147" cm="1">
        <f t="array" ref="BC87:BC92">RAN_C_33!S2:S7</f>
        <v>0.1</v>
      </c>
      <c r="BD87" s="143">
        <f t="shared" si="38"/>
        <v>4.9999999999999989E-2</v>
      </c>
      <c r="BE87" s="158"/>
      <c r="BF87" s="147" cm="1">
        <f t="array" ref="BF87:BF92">RAN_C_34!S2:S7</f>
        <v>0</v>
      </c>
      <c r="BG87" s="143">
        <f t="shared" si="39"/>
        <v>0.15</v>
      </c>
      <c r="BH87" s="158"/>
    </row>
    <row r="88" spans="1:60" ht="20" customHeight="1" x14ac:dyDescent="0.25">
      <c r="A88" s="152" t="s">
        <v>18</v>
      </c>
      <c r="B88" s="131" t="s">
        <v>15</v>
      </c>
      <c r="C88" s="126" t="s">
        <v>12</v>
      </c>
      <c r="D88" s="134">
        <f>COUNTIFS(STUDY03_DATA!C:C,A88,STUDY03_DATA!D:D,B88,STUDY03_DATA!F:F,C88)/'META DATA'!$B$2</f>
        <v>0</v>
      </c>
      <c r="E88" s="154"/>
      <c r="F88" s="147">
        <v>0.1</v>
      </c>
      <c r="G88" s="143">
        <f t="shared" si="22"/>
        <v>0.1</v>
      </c>
      <c r="H88" s="158"/>
      <c r="I88" s="147">
        <v>0.15</v>
      </c>
      <c r="J88" s="143">
        <f t="shared" si="23"/>
        <v>0.15</v>
      </c>
      <c r="K88" s="158"/>
      <c r="L88" s="147">
        <v>0.05</v>
      </c>
      <c r="M88" s="143">
        <f t="shared" si="24"/>
        <v>0.05</v>
      </c>
      <c r="N88" s="158"/>
      <c r="O88" s="158"/>
      <c r="P88" s="147">
        <v>0</v>
      </c>
      <c r="Q88" s="143">
        <f t="shared" si="25"/>
        <v>0</v>
      </c>
      <c r="R88" s="158"/>
      <c r="S88" s="147">
        <v>0</v>
      </c>
      <c r="T88" s="143">
        <f t="shared" si="26"/>
        <v>0</v>
      </c>
      <c r="U88" s="158"/>
      <c r="V88" s="147">
        <v>0.05</v>
      </c>
      <c r="W88" s="143">
        <f t="shared" si="27"/>
        <v>0.05</v>
      </c>
      <c r="X88" s="158"/>
      <c r="Y88" s="147">
        <v>0.05</v>
      </c>
      <c r="Z88" s="143">
        <f t="shared" si="28"/>
        <v>0.05</v>
      </c>
      <c r="AA88" s="158"/>
      <c r="AB88" s="147">
        <v>0.1</v>
      </c>
      <c r="AC88" s="143">
        <f t="shared" si="29"/>
        <v>0.1</v>
      </c>
      <c r="AD88" s="158"/>
      <c r="AE88" s="147">
        <v>0</v>
      </c>
      <c r="AF88" s="143">
        <f t="shared" si="30"/>
        <v>0</v>
      </c>
      <c r="AG88" s="158"/>
      <c r="AH88" s="147">
        <v>0</v>
      </c>
      <c r="AI88" s="143">
        <f t="shared" si="31"/>
        <v>0</v>
      </c>
      <c r="AJ88" s="158"/>
      <c r="AK88" s="147">
        <v>0</v>
      </c>
      <c r="AL88" s="143">
        <f t="shared" si="32"/>
        <v>0</v>
      </c>
      <c r="AM88" s="158"/>
      <c r="AN88" s="147">
        <v>0.1</v>
      </c>
      <c r="AO88" s="143">
        <f t="shared" si="33"/>
        <v>0.1</v>
      </c>
      <c r="AP88" s="158"/>
      <c r="AQ88" s="147">
        <v>0.05</v>
      </c>
      <c r="AR88" s="143">
        <f t="shared" si="34"/>
        <v>0.05</v>
      </c>
      <c r="AS88" s="158"/>
      <c r="AT88" s="147">
        <v>0</v>
      </c>
      <c r="AU88" s="143">
        <f t="shared" si="35"/>
        <v>0</v>
      </c>
      <c r="AV88" s="158"/>
      <c r="AW88" s="147">
        <v>0</v>
      </c>
      <c r="AX88" s="143">
        <f t="shared" si="36"/>
        <v>0</v>
      </c>
      <c r="AY88" s="158"/>
      <c r="AZ88" s="147">
        <v>0.05</v>
      </c>
      <c r="BA88" s="143">
        <f t="shared" si="37"/>
        <v>0.05</v>
      </c>
      <c r="BB88" s="158"/>
      <c r="BC88" s="147">
        <v>0.05</v>
      </c>
      <c r="BD88" s="143">
        <f t="shared" si="38"/>
        <v>0.05</v>
      </c>
      <c r="BE88" s="158"/>
      <c r="BF88" s="147">
        <v>0</v>
      </c>
      <c r="BG88" s="143">
        <f t="shared" si="39"/>
        <v>0</v>
      </c>
      <c r="BH88" s="158"/>
    </row>
    <row r="89" spans="1:60" ht="20" customHeight="1" x14ac:dyDescent="0.25">
      <c r="A89" s="152" t="s">
        <v>18</v>
      </c>
      <c r="B89" s="131" t="s">
        <v>15</v>
      </c>
      <c r="C89" s="126" t="s">
        <v>13</v>
      </c>
      <c r="D89" s="134">
        <f>COUNTIFS(STUDY03_DATA!C:C,A89,STUDY03_DATA!D:D,B89,STUDY03_DATA!F:F,C89)/'META DATA'!$B$2</f>
        <v>0.05</v>
      </c>
      <c r="E89" s="154"/>
      <c r="F89" s="147">
        <v>0</v>
      </c>
      <c r="G89" s="143">
        <f t="shared" si="22"/>
        <v>0.05</v>
      </c>
      <c r="H89" s="158"/>
      <c r="I89" s="147">
        <v>0</v>
      </c>
      <c r="J89" s="143">
        <f t="shared" si="23"/>
        <v>0.05</v>
      </c>
      <c r="K89" s="158"/>
      <c r="L89" s="147">
        <v>0</v>
      </c>
      <c r="M89" s="143">
        <f t="shared" si="24"/>
        <v>0.05</v>
      </c>
      <c r="N89" s="158"/>
      <c r="O89" s="158"/>
      <c r="P89" s="147">
        <v>0</v>
      </c>
      <c r="Q89" s="143">
        <f t="shared" si="25"/>
        <v>0.05</v>
      </c>
      <c r="R89" s="158"/>
      <c r="S89" s="147">
        <v>0</v>
      </c>
      <c r="T89" s="143">
        <f t="shared" si="26"/>
        <v>0.05</v>
      </c>
      <c r="U89" s="158"/>
      <c r="V89" s="147">
        <v>0.1</v>
      </c>
      <c r="W89" s="143">
        <f t="shared" si="27"/>
        <v>0.05</v>
      </c>
      <c r="X89" s="158"/>
      <c r="Y89" s="147">
        <v>0</v>
      </c>
      <c r="Z89" s="143">
        <f t="shared" si="28"/>
        <v>0.05</v>
      </c>
      <c r="AA89" s="158"/>
      <c r="AB89" s="147">
        <v>0</v>
      </c>
      <c r="AC89" s="143">
        <f t="shared" si="29"/>
        <v>0.05</v>
      </c>
      <c r="AD89" s="158"/>
      <c r="AE89" s="147">
        <v>0</v>
      </c>
      <c r="AF89" s="143">
        <f t="shared" si="30"/>
        <v>0.05</v>
      </c>
      <c r="AG89" s="158"/>
      <c r="AH89" s="147">
        <v>0</v>
      </c>
      <c r="AI89" s="143">
        <f t="shared" si="31"/>
        <v>0.05</v>
      </c>
      <c r="AJ89" s="158"/>
      <c r="AK89" s="147">
        <v>0</v>
      </c>
      <c r="AL89" s="143">
        <f t="shared" si="32"/>
        <v>0.05</v>
      </c>
      <c r="AM89" s="158"/>
      <c r="AN89" s="147">
        <v>0.1</v>
      </c>
      <c r="AO89" s="143">
        <f t="shared" si="33"/>
        <v>0.05</v>
      </c>
      <c r="AP89" s="158"/>
      <c r="AQ89" s="147">
        <v>0</v>
      </c>
      <c r="AR89" s="143">
        <f t="shared" si="34"/>
        <v>0.05</v>
      </c>
      <c r="AS89" s="158"/>
      <c r="AT89" s="147">
        <v>0</v>
      </c>
      <c r="AU89" s="143">
        <f t="shared" si="35"/>
        <v>0.05</v>
      </c>
      <c r="AV89" s="158"/>
      <c r="AW89" s="147">
        <v>0</v>
      </c>
      <c r="AX89" s="143">
        <f t="shared" si="36"/>
        <v>0.05</v>
      </c>
      <c r="AY89" s="158"/>
      <c r="AZ89" s="147">
        <v>0</v>
      </c>
      <c r="BA89" s="143">
        <f t="shared" si="37"/>
        <v>0.05</v>
      </c>
      <c r="BB89" s="158"/>
      <c r="BC89" s="147">
        <v>0</v>
      </c>
      <c r="BD89" s="143">
        <f t="shared" si="38"/>
        <v>0.05</v>
      </c>
      <c r="BE89" s="158"/>
      <c r="BF89" s="147">
        <v>0</v>
      </c>
      <c r="BG89" s="143">
        <f t="shared" si="39"/>
        <v>0.05</v>
      </c>
      <c r="BH89" s="158"/>
    </row>
    <row r="90" spans="1:60" ht="20" customHeight="1" x14ac:dyDescent="0.25">
      <c r="A90" s="152" t="s">
        <v>18</v>
      </c>
      <c r="B90" s="131" t="s">
        <v>15</v>
      </c>
      <c r="C90" s="126" t="s">
        <v>14</v>
      </c>
      <c r="D90" s="134">
        <f>COUNTIFS(STUDY03_DATA!C:C,A90,STUDY03_DATA!D:D,B90,STUDY03_DATA!F:F,C90)/'META DATA'!$B$2</f>
        <v>0.56666666666666665</v>
      </c>
      <c r="E90" s="154"/>
      <c r="F90" s="147">
        <v>0.55000000000000004</v>
      </c>
      <c r="G90" s="143">
        <f t="shared" si="22"/>
        <v>1.6666666666666607E-2</v>
      </c>
      <c r="H90" s="158"/>
      <c r="I90" s="147">
        <v>0.55000000000000004</v>
      </c>
      <c r="J90" s="143">
        <f t="shared" si="23"/>
        <v>1.6666666666666607E-2</v>
      </c>
      <c r="K90" s="158"/>
      <c r="L90" s="147">
        <v>0.55000000000000004</v>
      </c>
      <c r="M90" s="143">
        <f t="shared" si="24"/>
        <v>1.6666666666666607E-2</v>
      </c>
      <c r="N90" s="158"/>
      <c r="O90" s="158"/>
      <c r="P90" s="147">
        <v>0.6</v>
      </c>
      <c r="Q90" s="143">
        <f t="shared" si="25"/>
        <v>3.3333333333333326E-2</v>
      </c>
      <c r="R90" s="158"/>
      <c r="S90" s="147">
        <v>0.45</v>
      </c>
      <c r="T90" s="143">
        <f t="shared" si="26"/>
        <v>0.11666666666666664</v>
      </c>
      <c r="U90" s="158"/>
      <c r="V90" s="147">
        <v>0.25</v>
      </c>
      <c r="W90" s="143">
        <f t="shared" si="27"/>
        <v>0.31666666666666665</v>
      </c>
      <c r="X90" s="158"/>
      <c r="Y90" s="147">
        <v>0.1</v>
      </c>
      <c r="Z90" s="143">
        <f t="shared" si="28"/>
        <v>0.46666666666666667</v>
      </c>
      <c r="AA90" s="158"/>
      <c r="AB90" s="147">
        <v>0.05</v>
      </c>
      <c r="AC90" s="143">
        <f t="shared" si="29"/>
        <v>0.51666666666666661</v>
      </c>
      <c r="AD90" s="158"/>
      <c r="AE90" s="147">
        <v>0.95</v>
      </c>
      <c r="AF90" s="143">
        <f t="shared" si="30"/>
        <v>0.3833333333333333</v>
      </c>
      <c r="AG90" s="158"/>
      <c r="AH90" s="147">
        <v>0.7</v>
      </c>
      <c r="AI90" s="143">
        <f t="shared" si="31"/>
        <v>0.1333333333333333</v>
      </c>
      <c r="AJ90" s="158"/>
      <c r="AK90" s="147">
        <v>0.4</v>
      </c>
      <c r="AL90" s="143">
        <f t="shared" si="32"/>
        <v>0.16666666666666663</v>
      </c>
      <c r="AM90" s="158"/>
      <c r="AN90" s="147">
        <v>0.55000000000000004</v>
      </c>
      <c r="AO90" s="143">
        <f t="shared" si="33"/>
        <v>1.6666666666666607E-2</v>
      </c>
      <c r="AP90" s="158"/>
      <c r="AQ90" s="147">
        <v>0.1</v>
      </c>
      <c r="AR90" s="143">
        <f t="shared" si="34"/>
        <v>0.46666666666666667</v>
      </c>
      <c r="AS90" s="158"/>
      <c r="AT90" s="147">
        <v>0.95</v>
      </c>
      <c r="AU90" s="143">
        <f t="shared" si="35"/>
        <v>0.3833333333333333</v>
      </c>
      <c r="AV90" s="158"/>
      <c r="AW90" s="147">
        <v>0.7</v>
      </c>
      <c r="AX90" s="143">
        <f t="shared" si="36"/>
        <v>0.1333333333333333</v>
      </c>
      <c r="AY90" s="158"/>
      <c r="AZ90" s="147">
        <v>0.7</v>
      </c>
      <c r="BA90" s="143">
        <f t="shared" si="37"/>
        <v>0.1333333333333333</v>
      </c>
      <c r="BB90" s="158"/>
      <c r="BC90" s="147">
        <v>0.4</v>
      </c>
      <c r="BD90" s="143">
        <f t="shared" si="38"/>
        <v>0.16666666666666663</v>
      </c>
      <c r="BE90" s="158"/>
      <c r="BF90" s="147">
        <v>0.05</v>
      </c>
      <c r="BG90" s="143">
        <f t="shared" si="39"/>
        <v>0.51666666666666661</v>
      </c>
      <c r="BH90" s="158"/>
    </row>
    <row r="91" spans="1:60" ht="20" customHeight="1" x14ac:dyDescent="0.25">
      <c r="A91" s="152" t="s">
        <v>18</v>
      </c>
      <c r="B91" s="131" t="s">
        <v>15</v>
      </c>
      <c r="C91" s="125" t="s">
        <v>15</v>
      </c>
      <c r="D91" s="134">
        <f>COUNTIFS(STUDY03_DATA!C:C,A91,STUDY03_DATA!D:D,B91,STUDY03_DATA!F:F,C91)/'META DATA'!$B$2</f>
        <v>0.18333333333333332</v>
      </c>
      <c r="E91" s="154"/>
      <c r="F91" s="147">
        <v>0.25</v>
      </c>
      <c r="G91" s="143">
        <f t="shared" si="22"/>
        <v>6.666666666666668E-2</v>
      </c>
      <c r="H91" s="158"/>
      <c r="I91" s="147">
        <v>0.25</v>
      </c>
      <c r="J91" s="143">
        <f t="shared" si="23"/>
        <v>6.666666666666668E-2</v>
      </c>
      <c r="K91" s="158"/>
      <c r="L91" s="147">
        <v>0.35</v>
      </c>
      <c r="M91" s="143">
        <f t="shared" si="24"/>
        <v>0.16666666666666666</v>
      </c>
      <c r="N91" s="158"/>
      <c r="O91" s="158"/>
      <c r="P91" s="147">
        <v>0.4</v>
      </c>
      <c r="Q91" s="143">
        <f t="shared" si="25"/>
        <v>0.2166666666666667</v>
      </c>
      <c r="R91" s="158"/>
      <c r="S91" s="147">
        <v>0.55000000000000004</v>
      </c>
      <c r="T91" s="143">
        <f t="shared" si="26"/>
        <v>0.3666666666666667</v>
      </c>
      <c r="U91" s="158"/>
      <c r="V91" s="147">
        <v>0.6</v>
      </c>
      <c r="W91" s="143">
        <f t="shared" si="27"/>
        <v>0.41666666666666663</v>
      </c>
      <c r="X91" s="158"/>
      <c r="Y91" s="147">
        <v>0.7</v>
      </c>
      <c r="Z91" s="143">
        <f t="shared" si="28"/>
        <v>0.51666666666666661</v>
      </c>
      <c r="AA91" s="158"/>
      <c r="AB91" s="147">
        <v>0.1</v>
      </c>
      <c r="AC91" s="143">
        <f t="shared" si="29"/>
        <v>8.3333333333333315E-2</v>
      </c>
      <c r="AD91" s="158"/>
      <c r="AE91" s="147">
        <v>0.05</v>
      </c>
      <c r="AF91" s="143">
        <f t="shared" si="30"/>
        <v>0.1333333333333333</v>
      </c>
      <c r="AG91" s="158"/>
      <c r="AH91" s="147">
        <v>0.25</v>
      </c>
      <c r="AI91" s="143">
        <f t="shared" si="31"/>
        <v>6.666666666666668E-2</v>
      </c>
      <c r="AJ91" s="158"/>
      <c r="AK91" s="147">
        <v>0.45</v>
      </c>
      <c r="AL91" s="143">
        <f t="shared" si="32"/>
        <v>0.26666666666666672</v>
      </c>
      <c r="AM91" s="158"/>
      <c r="AN91" s="147">
        <v>0.1</v>
      </c>
      <c r="AO91" s="143">
        <f t="shared" si="33"/>
        <v>8.3333333333333315E-2</v>
      </c>
      <c r="AP91" s="158"/>
      <c r="AQ91" s="147">
        <v>0.25</v>
      </c>
      <c r="AR91" s="143">
        <f t="shared" si="34"/>
        <v>6.666666666666668E-2</v>
      </c>
      <c r="AS91" s="158"/>
      <c r="AT91" s="147">
        <v>0.05</v>
      </c>
      <c r="AU91" s="143">
        <f t="shared" si="35"/>
        <v>0.1333333333333333</v>
      </c>
      <c r="AV91" s="158"/>
      <c r="AW91" s="147">
        <v>0.2</v>
      </c>
      <c r="AX91" s="143">
        <f t="shared" si="36"/>
        <v>1.6666666666666691E-2</v>
      </c>
      <c r="AY91" s="158"/>
      <c r="AZ91" s="147">
        <v>0.25</v>
      </c>
      <c r="BA91" s="143">
        <f t="shared" si="37"/>
        <v>6.666666666666668E-2</v>
      </c>
      <c r="BB91" s="158"/>
      <c r="BC91" s="147">
        <v>0.2</v>
      </c>
      <c r="BD91" s="143">
        <f t="shared" si="38"/>
        <v>1.6666666666666691E-2</v>
      </c>
      <c r="BE91" s="158"/>
      <c r="BF91" s="147">
        <v>0.2</v>
      </c>
      <c r="BG91" s="143">
        <f t="shared" si="39"/>
        <v>1.6666666666666691E-2</v>
      </c>
      <c r="BH91" s="158"/>
    </row>
    <row r="92" spans="1:60" ht="20" customHeight="1" thickBot="1" x14ac:dyDescent="0.3">
      <c r="A92" s="152" t="s">
        <v>18</v>
      </c>
      <c r="B92" s="131" t="s">
        <v>15</v>
      </c>
      <c r="C92" s="125" t="s">
        <v>16</v>
      </c>
      <c r="D92" s="134">
        <f>COUNTIFS(STUDY03_DATA!C:C,A92,STUDY03_DATA!D:D,B92,STUDY03_DATA!F:F,C92)/'META DATA'!$B$2</f>
        <v>0.05</v>
      </c>
      <c r="E92" s="154"/>
      <c r="F92" s="148">
        <v>0</v>
      </c>
      <c r="G92" s="149">
        <f t="shared" si="22"/>
        <v>0.05</v>
      </c>
      <c r="H92" s="158"/>
      <c r="I92" s="148">
        <v>0</v>
      </c>
      <c r="J92" s="143">
        <f t="shared" si="23"/>
        <v>0.05</v>
      </c>
      <c r="K92" s="158"/>
      <c r="L92" s="148">
        <v>0.05</v>
      </c>
      <c r="M92" s="143">
        <f t="shared" si="24"/>
        <v>0</v>
      </c>
      <c r="N92" s="158"/>
      <c r="O92" s="158"/>
      <c r="P92" s="148">
        <v>0</v>
      </c>
      <c r="Q92" s="143">
        <f t="shared" si="25"/>
        <v>0.05</v>
      </c>
      <c r="R92" s="158"/>
      <c r="S92" s="148">
        <v>0</v>
      </c>
      <c r="T92" s="143">
        <f t="shared" si="26"/>
        <v>0.05</v>
      </c>
      <c r="U92" s="158"/>
      <c r="V92" s="148">
        <v>0</v>
      </c>
      <c r="W92" s="143">
        <f t="shared" si="27"/>
        <v>0.05</v>
      </c>
      <c r="X92" s="158"/>
      <c r="Y92" s="148">
        <v>0.15</v>
      </c>
      <c r="Z92" s="143">
        <f t="shared" si="28"/>
        <v>9.9999999999999992E-2</v>
      </c>
      <c r="AA92" s="158"/>
      <c r="AB92" s="148">
        <v>0.65</v>
      </c>
      <c r="AC92" s="143">
        <f t="shared" si="29"/>
        <v>0.6</v>
      </c>
      <c r="AD92" s="158"/>
      <c r="AE92" s="148">
        <v>0</v>
      </c>
      <c r="AF92" s="143">
        <f t="shared" si="30"/>
        <v>0.05</v>
      </c>
      <c r="AG92" s="158"/>
      <c r="AH92" s="148">
        <v>0.05</v>
      </c>
      <c r="AI92" s="143">
        <f t="shared" si="31"/>
        <v>0</v>
      </c>
      <c r="AJ92" s="158"/>
      <c r="AK92" s="148">
        <v>0</v>
      </c>
      <c r="AL92" s="143">
        <f t="shared" si="32"/>
        <v>0.05</v>
      </c>
      <c r="AM92" s="158"/>
      <c r="AN92" s="148">
        <v>0.05</v>
      </c>
      <c r="AO92" s="143">
        <f t="shared" si="33"/>
        <v>0</v>
      </c>
      <c r="AP92" s="158"/>
      <c r="AQ92" s="148">
        <v>0.5</v>
      </c>
      <c r="AR92" s="143">
        <f t="shared" si="34"/>
        <v>0.45</v>
      </c>
      <c r="AS92" s="158"/>
      <c r="AT92" s="148">
        <v>0</v>
      </c>
      <c r="AU92" s="143">
        <f t="shared" si="35"/>
        <v>0.05</v>
      </c>
      <c r="AV92" s="158"/>
      <c r="AW92" s="148">
        <v>0</v>
      </c>
      <c r="AX92" s="143">
        <f t="shared" si="36"/>
        <v>0.05</v>
      </c>
      <c r="AY92" s="158"/>
      <c r="AZ92" s="148">
        <v>0</v>
      </c>
      <c r="BA92" s="143">
        <f t="shared" si="37"/>
        <v>0.05</v>
      </c>
      <c r="BB92" s="158"/>
      <c r="BC92" s="148">
        <v>0.15</v>
      </c>
      <c r="BD92" s="143">
        <f t="shared" si="38"/>
        <v>9.9999999999999992E-2</v>
      </c>
      <c r="BE92" s="158"/>
      <c r="BF92" s="148">
        <v>0.75</v>
      </c>
      <c r="BG92" s="143">
        <f t="shared" si="39"/>
        <v>0.7</v>
      </c>
      <c r="BH92" s="158"/>
    </row>
    <row r="93" spans="1:60" s="299" customFormat="1" ht="8" customHeight="1" thickBot="1" x14ac:dyDescent="0.25">
      <c r="A93" s="296"/>
      <c r="B93" s="296"/>
      <c r="C93" s="296"/>
      <c r="D93" s="296"/>
      <c r="E93" s="296"/>
      <c r="F93" s="297"/>
      <c r="G93" s="298"/>
      <c r="H93" s="158"/>
      <c r="I93" s="297"/>
      <c r="J93" s="298"/>
      <c r="K93" s="158"/>
      <c r="L93" s="297"/>
      <c r="M93" s="298"/>
      <c r="N93" s="158"/>
      <c r="O93" s="158"/>
      <c r="P93" s="297"/>
      <c r="Q93" s="298"/>
      <c r="R93" s="158"/>
      <c r="S93" s="297"/>
      <c r="T93" s="298"/>
      <c r="U93" s="158"/>
      <c r="V93" s="297"/>
      <c r="W93" s="298"/>
      <c r="X93" s="158"/>
      <c r="Y93" s="297"/>
      <c r="Z93" s="298"/>
      <c r="AA93" s="158"/>
      <c r="AB93" s="297"/>
      <c r="AC93" s="298"/>
      <c r="AD93" s="158"/>
      <c r="AE93" s="297"/>
      <c r="AF93" s="298"/>
      <c r="AG93" s="158"/>
      <c r="AH93" s="297"/>
      <c r="AI93" s="298"/>
      <c r="AJ93" s="158"/>
      <c r="AK93" s="297"/>
      <c r="AL93" s="298"/>
      <c r="AM93" s="158"/>
      <c r="AN93" s="297"/>
      <c r="AO93" s="298"/>
      <c r="AP93" s="158"/>
      <c r="AQ93" s="297"/>
      <c r="AR93" s="298"/>
      <c r="AS93" s="158"/>
      <c r="AT93" s="297"/>
      <c r="AU93" s="298"/>
      <c r="AV93" s="158"/>
      <c r="AW93" s="297"/>
      <c r="AX93" s="298"/>
      <c r="AY93" s="158"/>
      <c r="AZ93" s="297"/>
      <c r="BA93" s="298"/>
      <c r="BB93" s="158"/>
      <c r="BC93" s="297"/>
      <c r="BD93" s="298"/>
      <c r="BE93" s="158"/>
      <c r="BF93" s="297"/>
      <c r="BG93" s="298"/>
      <c r="BH93" s="158"/>
    </row>
    <row r="94" spans="1:60" ht="17" customHeight="1" thickBot="1" x14ac:dyDescent="0.25">
      <c r="A94" s="160" t="s">
        <v>202</v>
      </c>
      <c r="B94" s="295" t="s">
        <v>204</v>
      </c>
      <c r="C94" s="295"/>
      <c r="F94" s="160" t="s">
        <v>202</v>
      </c>
      <c r="G94" s="161">
        <f>AVERAGE(G3:G92)</f>
        <v>0.10222222222222221</v>
      </c>
      <c r="H94" s="158"/>
      <c r="I94" s="160" t="s">
        <v>202</v>
      </c>
      <c r="J94" s="161">
        <f>AVERAGE(J3:J92)</f>
        <v>9.166666666666666E-2</v>
      </c>
      <c r="K94" s="158"/>
      <c r="L94" s="160" t="s">
        <v>202</v>
      </c>
      <c r="M94" s="161">
        <f>AVERAGE(M3:M92)</f>
        <v>9.3888888888888855E-2</v>
      </c>
      <c r="N94" s="158"/>
      <c r="O94" s="158"/>
      <c r="P94" s="160" t="s">
        <v>202</v>
      </c>
      <c r="Q94" s="161">
        <f>AVERAGE(Q3:Q92)</f>
        <v>0.13074074074074074</v>
      </c>
      <c r="R94" s="158"/>
      <c r="S94" s="160" t="s">
        <v>202</v>
      </c>
      <c r="T94" s="161">
        <f>AVERAGE(T3:T92)</f>
        <v>0.12370370370370372</v>
      </c>
      <c r="U94" s="158"/>
      <c r="V94" s="160" t="s">
        <v>202</v>
      </c>
      <c r="W94" s="161">
        <f>AVERAGE(W3:W92)</f>
        <v>0.11481481481481486</v>
      </c>
      <c r="X94" s="158"/>
      <c r="Y94" s="160" t="s">
        <v>202</v>
      </c>
      <c r="Z94" s="161">
        <f>AVERAGE(Z3:Z92)</f>
        <v>0.15518518518518523</v>
      </c>
      <c r="AA94" s="158"/>
      <c r="AB94" s="160" t="s">
        <v>202</v>
      </c>
      <c r="AC94" s="161">
        <f>AVERAGE(AC3:AC92)</f>
        <v>0.24129629629629643</v>
      </c>
      <c r="AD94" s="158"/>
      <c r="AE94" s="160" t="s">
        <v>202</v>
      </c>
      <c r="AF94" s="161">
        <f>AVERAGE(AF3:AF92)</f>
        <v>0.14037037037037045</v>
      </c>
      <c r="AG94" s="158"/>
      <c r="AH94" s="160" t="s">
        <v>202</v>
      </c>
      <c r="AI94" s="161">
        <f>AVERAGE(AI3:AI92)</f>
        <v>0.11351851851851857</v>
      </c>
      <c r="AJ94" s="158"/>
      <c r="AK94" s="160" t="s">
        <v>202</v>
      </c>
      <c r="AL94" s="161">
        <f>AVERAGE(AL3:AL92)</f>
        <v>9.7222222222222196E-2</v>
      </c>
      <c r="AM94" s="158"/>
      <c r="AN94" s="160" t="s">
        <v>202</v>
      </c>
      <c r="AO94" s="161">
        <f>AVERAGE(AO3:AO92)</f>
        <v>0.12407407407407407</v>
      </c>
      <c r="AP94" s="158"/>
      <c r="AQ94" s="160" t="s">
        <v>202</v>
      </c>
      <c r="AR94" s="161">
        <f>AVERAGE(AR3:AR92)</f>
        <v>0.22351851851851856</v>
      </c>
      <c r="AS94" s="158"/>
      <c r="AT94" s="160" t="s">
        <v>202</v>
      </c>
      <c r="AU94" s="161">
        <f>AVERAGE(AU3:AU92)</f>
        <v>0.14851851851851852</v>
      </c>
      <c r="AV94" s="158"/>
      <c r="AW94" s="160" t="s">
        <v>202</v>
      </c>
      <c r="AX94" s="161">
        <f>AVERAGE(AX3:AX92)</f>
        <v>0.11944444444444448</v>
      </c>
      <c r="AY94" s="158"/>
      <c r="AZ94" s="160" t="s">
        <v>202</v>
      </c>
      <c r="BA94" s="161">
        <f>AVERAGE(BA3:BA92)</f>
        <v>9.6111111111111092E-2</v>
      </c>
      <c r="BB94" s="158"/>
      <c r="BC94" s="160" t="s">
        <v>202</v>
      </c>
      <c r="BD94" s="161">
        <f>AVERAGE(BD3:BD92)</f>
        <v>0.13425925925925924</v>
      </c>
      <c r="BE94" s="158"/>
      <c r="BF94" s="160" t="s">
        <v>202</v>
      </c>
      <c r="BG94" s="161">
        <f>AVERAGE(BG3:BG92)</f>
        <v>0.24444444444444452</v>
      </c>
      <c r="BH94" s="158"/>
    </row>
    <row r="95" spans="1:60" ht="17" customHeight="1" thickBot="1" x14ac:dyDescent="0.25">
      <c r="A95" s="160" t="s">
        <v>203</v>
      </c>
      <c r="B95" s="295" t="s">
        <v>205</v>
      </c>
      <c r="C95" s="295"/>
      <c r="F95" s="160" t="s">
        <v>203</v>
      </c>
      <c r="G95" s="294" cm="1">
        <f t="array" ref="G95">SQRT( AVERAGE( ($D$3:$D$92 - F3:F92)^2 ) )</f>
        <v>0.14919537278099229</v>
      </c>
      <c r="H95" s="158"/>
      <c r="I95" s="160" t="s">
        <v>203</v>
      </c>
      <c r="J95" s="294" cm="1">
        <f t="array" ref="J95">SQRT( AVERAGE( ($D$3:$D$92 - I3:I92)^2 ) )</f>
        <v>0.13495541101772449</v>
      </c>
      <c r="K95" s="158"/>
      <c r="L95" s="160" t="s">
        <v>203</v>
      </c>
      <c r="M95" s="294" cm="1">
        <f t="array" ref="M95">SQRT( AVERAGE( ($D$3:$D$92 - L3:L92)^2 ) )</f>
        <v>0.13747053556361866</v>
      </c>
      <c r="N95" s="158"/>
      <c r="O95" s="158"/>
      <c r="P95" s="160" t="s">
        <v>203</v>
      </c>
      <c r="Q95" s="294" cm="1">
        <f t="array" ref="Q95">SQRT( AVERAGE( ($D$3:$D$92 - P3:P92)^2 ) )</f>
        <v>0.2065591117977289</v>
      </c>
      <c r="R95" s="158"/>
      <c r="S95" s="160" t="s">
        <v>203</v>
      </c>
      <c r="T95" s="294" cm="1">
        <f t="array" ref="T95">SQRT( AVERAGE( ($D$3:$D$92 -S3:S92)^2 ) )</f>
        <v>0.18479217555986549</v>
      </c>
      <c r="U95" s="158"/>
      <c r="V95" s="160" t="s">
        <v>203</v>
      </c>
      <c r="W95" s="294" cm="1">
        <f t="array" ref="W95">SQRT( AVERAGE( ($D$3:$D$92 - V3:V92)^2 ) )</f>
        <v>0.16555182695279264</v>
      </c>
      <c r="X95" s="158"/>
      <c r="Y95" s="160" t="s">
        <v>203</v>
      </c>
      <c r="Z95" s="294" cm="1">
        <f t="array" ref="Z95">SQRT( AVERAGE( ($D$3:$D$92 - Y3:Y92)^2 ) )</f>
        <v>0.21743453676400573</v>
      </c>
      <c r="AA95" s="158"/>
      <c r="AB95" s="160" t="s">
        <v>203</v>
      </c>
      <c r="AC95" s="294" cm="1">
        <f t="array" ref="AC95">SQRT( AVERAGE( ($D$3:$D$92 - AB3:AB92)^2 ) )</f>
        <v>0.35319966024898719</v>
      </c>
      <c r="AD95" s="158"/>
      <c r="AE95" s="160" t="s">
        <v>203</v>
      </c>
      <c r="AF95" s="294" cm="1">
        <f t="array" ref="AF95">SQRT( AVERAGE( ($D$3:$D$92 - AE3:AE92)^2 ) )</f>
        <v>0.22599573906176662</v>
      </c>
      <c r="AG95" s="158"/>
      <c r="AH95" s="160" t="s">
        <v>203</v>
      </c>
      <c r="AI95" s="294" cm="1">
        <f t="array" ref="AI95">SQRT( AVERAGE( ($D$3:$D$92 - AH3:AH92)^2 ) )</f>
        <v>0.17355221223127745</v>
      </c>
      <c r="AJ95" s="158"/>
      <c r="AK95" s="160" t="s">
        <v>203</v>
      </c>
      <c r="AL95" s="294" cm="1">
        <f t="array" ref="AL95">SQRT( AVERAGE( ($D$3:$D$92 - AK3:AK92)^2 ) )</f>
        <v>0.14854229974931318</v>
      </c>
      <c r="AM95" s="158"/>
      <c r="AN95" s="160" t="s">
        <v>203</v>
      </c>
      <c r="AO95" s="294" cm="1">
        <f t="array" ref="AO95">SQRT( AVERAGE( ($D$3:$D$92 - AN3:AN92)^2 ) )</f>
        <v>0.18002057495577392</v>
      </c>
      <c r="AP95" s="158"/>
      <c r="AQ95" s="160" t="s">
        <v>203</v>
      </c>
      <c r="AR95" s="294" cm="1">
        <f t="array" ref="AR95">SQRT( AVERAGE( ($D$3:$D$92 - AQ3:AQ92)^2 ) )</f>
        <v>0.32802721205999336</v>
      </c>
      <c r="AS95" s="158"/>
      <c r="AT95" s="160" t="s">
        <v>203</v>
      </c>
      <c r="AU95" s="294" cm="1">
        <f t="array" ref="AU95">SQRT( AVERAGE( ($D$3:$D$92 - AT3:AT92)^2 ) )</f>
        <v>0.23005635380472747</v>
      </c>
      <c r="AV95" s="158"/>
      <c r="AW95" s="160" t="s">
        <v>203</v>
      </c>
      <c r="AX95" s="294" cm="1">
        <f t="array" ref="AX95">SQRT( AVERAGE( ($D$3:$D$92 - AW3:AW92)^2 ) )</f>
        <v>0.17828919495313517</v>
      </c>
      <c r="AY95" s="158"/>
      <c r="AZ95" s="160" t="s">
        <v>203</v>
      </c>
      <c r="BA95" s="294" cm="1">
        <f t="array" ref="BA95">SQRT( AVERAGE( ($D$3:$D$92 - AZ3:AZ92)^2 ) )</f>
        <v>0.14621774731416709</v>
      </c>
      <c r="BB95" s="158"/>
      <c r="BC95" s="160" t="s">
        <v>203</v>
      </c>
      <c r="BD95" s="294" cm="1">
        <f t="array" ref="BD95">SQRT( AVERAGE( ($D$3:$D$92 - BC3:BC92)^2 ) )</f>
        <v>0.19170289512680816</v>
      </c>
      <c r="BE95" s="158"/>
      <c r="BF95" s="160" t="s">
        <v>203</v>
      </c>
      <c r="BG95" s="294" cm="1">
        <f t="array" ref="BG95">SQRT( AVERAGE( ($D$3:$D$92 - BF3:BF92)^2 ) )</f>
        <v>0.36479319356873152</v>
      </c>
      <c r="BH95" s="158"/>
    </row>
    <row r="96" spans="1:60" ht="16" customHeight="1" thickBot="1" x14ac:dyDescent="0.25">
      <c r="F96" s="231" t="s">
        <v>20</v>
      </c>
      <c r="G96" s="232"/>
      <c r="H96" s="158"/>
      <c r="I96" s="231" t="s">
        <v>21</v>
      </c>
      <c r="J96" s="232"/>
      <c r="K96" s="158"/>
      <c r="L96" s="231" t="s">
        <v>22</v>
      </c>
      <c r="M96" s="232"/>
      <c r="N96" s="158"/>
      <c r="O96" s="158"/>
      <c r="P96" s="231" t="s">
        <v>22</v>
      </c>
      <c r="Q96" s="232"/>
      <c r="R96" s="158"/>
      <c r="S96" s="231" t="s">
        <v>22</v>
      </c>
      <c r="T96" s="232"/>
      <c r="U96" s="158"/>
      <c r="V96" s="231" t="s">
        <v>22</v>
      </c>
      <c r="W96" s="232"/>
      <c r="X96" s="158"/>
      <c r="Y96" s="231" t="s">
        <v>22</v>
      </c>
      <c r="Z96" s="232"/>
      <c r="AA96" s="158"/>
      <c r="AB96" s="231" t="s">
        <v>22</v>
      </c>
      <c r="AC96" s="232"/>
      <c r="AD96" s="158"/>
      <c r="AE96" s="231" t="s">
        <v>22</v>
      </c>
      <c r="AF96" s="232"/>
      <c r="AG96" s="158"/>
      <c r="AH96" s="231" t="s">
        <v>22</v>
      </c>
      <c r="AI96" s="232"/>
      <c r="AJ96" s="158"/>
      <c r="AK96" s="231" t="s">
        <v>22</v>
      </c>
      <c r="AL96" s="232"/>
      <c r="AM96" s="158"/>
      <c r="AN96" s="231" t="s">
        <v>22</v>
      </c>
      <c r="AO96" s="232"/>
      <c r="AP96" s="158"/>
      <c r="AQ96" s="231" t="s">
        <v>22</v>
      </c>
      <c r="AR96" s="232"/>
      <c r="AS96" s="158"/>
      <c r="AT96" s="231" t="s">
        <v>22</v>
      </c>
      <c r="AU96" s="232"/>
      <c r="AV96" s="158"/>
      <c r="AW96" s="231" t="s">
        <v>22</v>
      </c>
      <c r="AX96" s="232"/>
      <c r="AY96" s="158"/>
      <c r="AZ96" s="231" t="s">
        <v>22</v>
      </c>
      <c r="BA96" s="232"/>
      <c r="BB96" s="158"/>
      <c r="BC96" s="231" t="s">
        <v>22</v>
      </c>
      <c r="BD96" s="232"/>
      <c r="BE96" s="158"/>
      <c r="BF96" s="231" t="s">
        <v>22</v>
      </c>
      <c r="BG96" s="232"/>
      <c r="BH96" s="158"/>
    </row>
    <row r="97" spans="6:60" x14ac:dyDescent="0.2">
      <c r="F97" s="233"/>
      <c r="G97" s="234"/>
      <c r="H97" s="159"/>
      <c r="I97" s="233"/>
      <c r="J97" s="234"/>
      <c r="K97" s="159"/>
      <c r="L97" s="233"/>
      <c r="M97" s="234"/>
      <c r="N97" s="159"/>
      <c r="O97" s="159"/>
      <c r="P97" s="233"/>
      <c r="Q97" s="234"/>
      <c r="R97" s="159"/>
      <c r="S97" s="233"/>
      <c r="T97" s="234"/>
      <c r="U97" s="159"/>
      <c r="V97" s="233"/>
      <c r="W97" s="234"/>
      <c r="X97" s="159"/>
      <c r="Y97" s="233"/>
      <c r="Z97" s="234"/>
      <c r="AA97" s="159"/>
      <c r="AB97" s="233"/>
      <c r="AC97" s="234"/>
      <c r="AD97" s="159"/>
      <c r="AE97" s="233"/>
      <c r="AF97" s="234"/>
      <c r="AG97" s="159"/>
      <c r="AH97" s="233"/>
      <c r="AI97" s="234"/>
      <c r="AJ97" s="159"/>
      <c r="AK97" s="233"/>
      <c r="AL97" s="234"/>
      <c r="AM97" s="159"/>
      <c r="AN97" s="233"/>
      <c r="AO97" s="234"/>
      <c r="AP97" s="159"/>
      <c r="AQ97" s="233"/>
      <c r="AR97" s="234"/>
      <c r="AS97" s="159"/>
      <c r="AT97" s="233"/>
      <c r="AU97" s="234"/>
      <c r="AV97" s="159"/>
      <c r="AW97" s="233"/>
      <c r="AX97" s="234"/>
      <c r="AY97" s="159"/>
      <c r="AZ97" s="233"/>
      <c r="BA97" s="234"/>
      <c r="BB97" s="159"/>
      <c r="BC97" s="233"/>
      <c r="BD97" s="234"/>
      <c r="BE97" s="159"/>
      <c r="BF97" s="233"/>
      <c r="BG97" s="234"/>
      <c r="BH97" s="159"/>
    </row>
    <row r="98" spans="6:60" x14ac:dyDescent="0.2">
      <c r="F98" s="233"/>
      <c r="G98" s="234"/>
      <c r="H98" s="159"/>
      <c r="I98" s="233"/>
      <c r="J98" s="234"/>
      <c r="K98" s="159"/>
      <c r="L98" s="233"/>
      <c r="M98" s="234"/>
      <c r="N98" s="159"/>
      <c r="O98" s="159"/>
      <c r="P98" s="233"/>
      <c r="Q98" s="234"/>
      <c r="R98" s="159"/>
      <c r="S98" s="233"/>
      <c r="T98" s="234"/>
      <c r="U98" s="159"/>
      <c r="V98" s="233"/>
      <c r="W98" s="234"/>
      <c r="X98" s="159"/>
      <c r="Y98" s="233"/>
      <c r="Z98" s="234"/>
      <c r="AA98" s="159"/>
      <c r="AB98" s="233"/>
      <c r="AC98" s="234"/>
      <c r="AD98" s="159"/>
      <c r="AE98" s="233"/>
      <c r="AF98" s="234"/>
      <c r="AG98" s="159"/>
      <c r="AH98" s="233"/>
      <c r="AI98" s="234"/>
      <c r="AJ98" s="159"/>
      <c r="AK98" s="233"/>
      <c r="AL98" s="234"/>
      <c r="AM98" s="159"/>
      <c r="AN98" s="233"/>
      <c r="AO98" s="234"/>
      <c r="AP98" s="159"/>
      <c r="AQ98" s="233"/>
      <c r="AR98" s="234"/>
      <c r="AS98" s="159"/>
      <c r="AT98" s="233"/>
      <c r="AU98" s="234"/>
      <c r="AV98" s="159"/>
      <c r="AW98" s="233"/>
      <c r="AX98" s="234"/>
      <c r="AY98" s="159"/>
      <c r="AZ98" s="233"/>
      <c r="BA98" s="234"/>
      <c r="BB98" s="159"/>
      <c r="BC98" s="233"/>
      <c r="BD98" s="234"/>
      <c r="BE98" s="159"/>
      <c r="BF98" s="233"/>
      <c r="BG98" s="234"/>
      <c r="BH98" s="159"/>
    </row>
    <row r="99" spans="6:60" x14ac:dyDescent="0.2">
      <c r="F99" s="233"/>
      <c r="G99" s="234"/>
      <c r="H99" s="159"/>
      <c r="I99" s="233"/>
      <c r="J99" s="234"/>
      <c r="K99" s="159"/>
      <c r="L99" s="233"/>
      <c r="M99" s="234"/>
      <c r="N99" s="159"/>
      <c r="O99" s="159"/>
      <c r="P99" s="233"/>
      <c r="Q99" s="234"/>
      <c r="R99" s="159"/>
      <c r="S99" s="233"/>
      <c r="T99" s="234"/>
      <c r="U99" s="159"/>
      <c r="V99" s="233"/>
      <c r="W99" s="234"/>
      <c r="X99" s="159"/>
      <c r="Y99" s="233"/>
      <c r="Z99" s="234"/>
      <c r="AA99" s="159"/>
      <c r="AB99" s="233"/>
      <c r="AC99" s="234"/>
      <c r="AD99" s="159"/>
      <c r="AE99" s="233"/>
      <c r="AF99" s="234"/>
      <c r="AG99" s="159"/>
      <c r="AH99" s="233"/>
      <c r="AI99" s="234"/>
      <c r="AJ99" s="159"/>
      <c r="AK99" s="233"/>
      <c r="AL99" s="234"/>
      <c r="AM99" s="159"/>
      <c r="AN99" s="233"/>
      <c r="AO99" s="234"/>
      <c r="AP99" s="159"/>
      <c r="AQ99" s="233"/>
      <c r="AR99" s="234"/>
      <c r="AS99" s="159"/>
      <c r="AT99" s="233"/>
      <c r="AU99" s="234"/>
      <c r="AV99" s="159"/>
      <c r="AW99" s="233"/>
      <c r="AX99" s="234"/>
      <c r="AY99" s="159"/>
      <c r="AZ99" s="233"/>
      <c r="BA99" s="234"/>
      <c r="BB99" s="159"/>
      <c r="BC99" s="233"/>
      <c r="BD99" s="234"/>
      <c r="BE99" s="159"/>
      <c r="BF99" s="233"/>
      <c r="BG99" s="234"/>
      <c r="BH99" s="159"/>
    </row>
    <row r="100" spans="6:60" x14ac:dyDescent="0.2">
      <c r="F100" s="233"/>
      <c r="G100" s="234"/>
      <c r="H100" s="159"/>
      <c r="I100" s="233"/>
      <c r="J100" s="234"/>
      <c r="K100" s="159"/>
      <c r="L100" s="233"/>
      <c r="M100" s="234"/>
      <c r="N100" s="159"/>
      <c r="O100" s="159"/>
      <c r="P100" s="233"/>
      <c r="Q100" s="234"/>
      <c r="R100" s="159"/>
      <c r="S100" s="233"/>
      <c r="T100" s="234"/>
      <c r="U100" s="159"/>
      <c r="V100" s="233"/>
      <c r="W100" s="234"/>
      <c r="X100" s="159"/>
      <c r="Y100" s="233"/>
      <c r="Z100" s="234"/>
      <c r="AA100" s="159"/>
      <c r="AB100" s="233"/>
      <c r="AC100" s="234"/>
      <c r="AD100" s="159"/>
      <c r="AE100" s="233"/>
      <c r="AF100" s="234"/>
      <c r="AG100" s="159"/>
      <c r="AH100" s="233"/>
      <c r="AI100" s="234"/>
      <c r="AJ100" s="159"/>
      <c r="AK100" s="233"/>
      <c r="AL100" s="234"/>
      <c r="AM100" s="159"/>
      <c r="AN100" s="233"/>
      <c r="AO100" s="234"/>
      <c r="AP100" s="159"/>
      <c r="AQ100" s="233"/>
      <c r="AR100" s="234"/>
      <c r="AS100" s="159"/>
      <c r="AT100" s="233"/>
      <c r="AU100" s="234"/>
      <c r="AV100" s="159"/>
      <c r="AW100" s="233"/>
      <c r="AX100" s="234"/>
      <c r="AY100" s="159"/>
      <c r="AZ100" s="233"/>
      <c r="BA100" s="234"/>
      <c r="BB100" s="159"/>
      <c r="BC100" s="233"/>
      <c r="BD100" s="234"/>
      <c r="BE100" s="159"/>
      <c r="BF100" s="233"/>
      <c r="BG100" s="234"/>
      <c r="BH100" s="159"/>
    </row>
    <row r="101" spans="6:60" x14ac:dyDescent="0.2">
      <c r="F101" s="233"/>
      <c r="G101" s="234"/>
      <c r="H101" s="159"/>
      <c r="I101" s="233"/>
      <c r="J101" s="234"/>
      <c r="K101" s="159"/>
      <c r="L101" s="233"/>
      <c r="M101" s="234"/>
      <c r="N101" s="159"/>
      <c r="O101" s="159"/>
      <c r="P101" s="233"/>
      <c r="Q101" s="234"/>
      <c r="R101" s="159"/>
      <c r="S101" s="233"/>
      <c r="T101" s="234"/>
      <c r="U101" s="159"/>
      <c r="V101" s="233"/>
      <c r="W101" s="234"/>
      <c r="X101" s="159"/>
      <c r="Y101" s="233"/>
      <c r="Z101" s="234"/>
      <c r="AA101" s="159"/>
      <c r="AB101" s="233"/>
      <c r="AC101" s="234"/>
      <c r="AD101" s="159"/>
      <c r="AE101" s="233"/>
      <c r="AF101" s="234"/>
      <c r="AG101" s="159"/>
      <c r="AH101" s="233"/>
      <c r="AI101" s="234"/>
      <c r="AJ101" s="159"/>
      <c r="AK101" s="233"/>
      <c r="AL101" s="234"/>
      <c r="AM101" s="159"/>
      <c r="AN101" s="233"/>
      <c r="AO101" s="234"/>
      <c r="AP101" s="159"/>
      <c r="AQ101" s="233"/>
      <c r="AR101" s="234"/>
      <c r="AS101" s="159"/>
      <c r="AT101" s="233"/>
      <c r="AU101" s="234"/>
      <c r="AV101" s="159"/>
      <c r="AW101" s="233"/>
      <c r="AX101" s="234"/>
      <c r="AY101" s="159"/>
      <c r="AZ101" s="233"/>
      <c r="BA101" s="234"/>
      <c r="BB101" s="159"/>
      <c r="BC101" s="233"/>
      <c r="BD101" s="234"/>
      <c r="BE101" s="159"/>
      <c r="BF101" s="233"/>
      <c r="BG101" s="234"/>
      <c r="BH101" s="159"/>
    </row>
    <row r="102" spans="6:60" x14ac:dyDescent="0.2">
      <c r="F102" s="233"/>
      <c r="G102" s="234"/>
      <c r="H102" s="159"/>
      <c r="I102" s="233"/>
      <c r="J102" s="234"/>
      <c r="K102" s="159"/>
      <c r="L102" s="233"/>
      <c r="M102" s="234"/>
      <c r="N102" s="159"/>
      <c r="O102" s="159"/>
      <c r="P102" s="233"/>
      <c r="Q102" s="234"/>
      <c r="R102" s="159"/>
      <c r="S102" s="233"/>
      <c r="T102" s="234"/>
      <c r="U102" s="159"/>
      <c r="V102" s="233"/>
      <c r="W102" s="234"/>
      <c r="X102" s="159"/>
      <c r="Y102" s="233"/>
      <c r="Z102" s="234"/>
      <c r="AA102" s="159"/>
      <c r="AB102" s="233"/>
      <c r="AC102" s="234"/>
      <c r="AD102" s="159"/>
      <c r="AE102" s="233"/>
      <c r="AF102" s="234"/>
      <c r="AG102" s="159"/>
      <c r="AH102" s="233"/>
      <c r="AI102" s="234"/>
      <c r="AJ102" s="159"/>
      <c r="AK102" s="233"/>
      <c r="AL102" s="234"/>
      <c r="AM102" s="159"/>
      <c r="AN102" s="233"/>
      <c r="AO102" s="234"/>
      <c r="AP102" s="159"/>
      <c r="AQ102" s="233"/>
      <c r="AR102" s="234"/>
      <c r="AS102" s="159"/>
      <c r="AT102" s="233"/>
      <c r="AU102" s="234"/>
      <c r="AV102" s="159"/>
      <c r="AW102" s="233"/>
      <c r="AX102" s="234"/>
      <c r="AY102" s="159"/>
      <c r="AZ102" s="233"/>
      <c r="BA102" s="234"/>
      <c r="BB102" s="159"/>
      <c r="BC102" s="233"/>
      <c r="BD102" s="234"/>
      <c r="BE102" s="159"/>
      <c r="BF102" s="233"/>
      <c r="BG102" s="234"/>
      <c r="BH102" s="159"/>
    </row>
    <row r="103" spans="6:60" x14ac:dyDescent="0.2">
      <c r="F103" s="233"/>
      <c r="G103" s="234"/>
      <c r="H103" s="159"/>
      <c r="I103" s="233"/>
      <c r="J103" s="234"/>
      <c r="K103" s="159"/>
      <c r="L103" s="233"/>
      <c r="M103" s="234"/>
      <c r="N103" s="159"/>
      <c r="O103" s="159"/>
      <c r="P103" s="233"/>
      <c r="Q103" s="234"/>
      <c r="R103" s="159"/>
      <c r="S103" s="233"/>
      <c r="T103" s="234"/>
      <c r="U103" s="159"/>
      <c r="V103" s="233"/>
      <c r="W103" s="234"/>
      <c r="X103" s="159"/>
      <c r="Y103" s="233"/>
      <c r="Z103" s="234"/>
      <c r="AA103" s="159"/>
      <c r="AB103" s="233"/>
      <c r="AC103" s="234"/>
      <c r="AD103" s="159"/>
      <c r="AE103" s="233"/>
      <c r="AF103" s="234"/>
      <c r="AG103" s="159"/>
      <c r="AH103" s="233"/>
      <c r="AI103" s="234"/>
      <c r="AJ103" s="159"/>
      <c r="AK103" s="233"/>
      <c r="AL103" s="234"/>
      <c r="AM103" s="159"/>
      <c r="AN103" s="233"/>
      <c r="AO103" s="234"/>
      <c r="AP103" s="159"/>
      <c r="AQ103" s="233"/>
      <c r="AR103" s="234"/>
      <c r="AS103" s="159"/>
      <c r="AT103" s="233"/>
      <c r="AU103" s="234"/>
      <c r="AV103" s="159"/>
      <c r="AW103" s="233"/>
      <c r="AX103" s="234"/>
      <c r="AY103" s="159"/>
      <c r="AZ103" s="233"/>
      <c r="BA103" s="234"/>
      <c r="BB103" s="159"/>
      <c r="BC103" s="233"/>
      <c r="BD103" s="234"/>
      <c r="BE103" s="159"/>
      <c r="BF103" s="233"/>
      <c r="BG103" s="234"/>
      <c r="BH103" s="159"/>
    </row>
    <row r="104" spans="6:60" x14ac:dyDescent="0.2">
      <c r="F104" s="233"/>
      <c r="G104" s="234"/>
      <c r="H104" s="159"/>
      <c r="I104" s="233"/>
      <c r="J104" s="234"/>
      <c r="K104" s="159"/>
      <c r="L104" s="233"/>
      <c r="M104" s="234"/>
      <c r="N104" s="159"/>
      <c r="O104" s="159"/>
      <c r="P104" s="233"/>
      <c r="Q104" s="234"/>
      <c r="R104" s="159"/>
      <c r="S104" s="233"/>
      <c r="T104" s="234"/>
      <c r="U104" s="159"/>
      <c r="V104" s="233"/>
      <c r="W104" s="234"/>
      <c r="X104" s="159"/>
      <c r="Y104" s="233"/>
      <c r="Z104" s="234"/>
      <c r="AA104" s="159"/>
      <c r="AB104" s="233"/>
      <c r="AC104" s="234"/>
      <c r="AD104" s="159"/>
      <c r="AE104" s="233"/>
      <c r="AF104" s="234"/>
      <c r="AG104" s="159"/>
      <c r="AH104" s="233"/>
      <c r="AI104" s="234"/>
      <c r="AJ104" s="159"/>
      <c r="AK104" s="233"/>
      <c r="AL104" s="234"/>
      <c r="AM104" s="159"/>
      <c r="AN104" s="233"/>
      <c r="AO104" s="234"/>
      <c r="AP104" s="159"/>
      <c r="AQ104" s="233"/>
      <c r="AR104" s="234"/>
      <c r="AS104" s="159"/>
      <c r="AT104" s="233"/>
      <c r="AU104" s="234"/>
      <c r="AV104" s="159"/>
      <c r="AW104" s="233"/>
      <c r="AX104" s="234"/>
      <c r="AY104" s="159"/>
      <c r="AZ104" s="233"/>
      <c r="BA104" s="234"/>
      <c r="BB104" s="159"/>
      <c r="BC104" s="233"/>
      <c r="BD104" s="234"/>
      <c r="BE104" s="159"/>
      <c r="BF104" s="233"/>
      <c r="BG104" s="234"/>
      <c r="BH104" s="159"/>
    </row>
    <row r="105" spans="6:60" ht="17" customHeight="1" thickBot="1" x14ac:dyDescent="0.25">
      <c r="F105" s="235"/>
      <c r="G105" s="236"/>
      <c r="H105" s="159"/>
      <c r="I105" s="235"/>
      <c r="J105" s="236"/>
      <c r="K105" s="159"/>
      <c r="L105" s="235"/>
      <c r="M105" s="236"/>
      <c r="N105" s="159"/>
      <c r="O105" s="159"/>
      <c r="P105" s="235"/>
      <c r="Q105" s="236"/>
      <c r="R105" s="159"/>
      <c r="S105" s="235"/>
      <c r="T105" s="236"/>
      <c r="U105" s="159"/>
      <c r="V105" s="235"/>
      <c r="W105" s="236"/>
      <c r="X105" s="159"/>
      <c r="Y105" s="235"/>
      <c r="Z105" s="236"/>
      <c r="AA105" s="159"/>
      <c r="AB105" s="235"/>
      <c r="AC105" s="236"/>
      <c r="AD105" s="159"/>
      <c r="AE105" s="235"/>
      <c r="AF105" s="236"/>
      <c r="AG105" s="159"/>
      <c r="AH105" s="235"/>
      <c r="AI105" s="236"/>
      <c r="AJ105" s="159"/>
      <c r="AK105" s="235"/>
      <c r="AL105" s="236"/>
      <c r="AM105" s="159"/>
      <c r="AN105" s="235"/>
      <c r="AO105" s="236"/>
      <c r="AP105" s="159"/>
      <c r="AQ105" s="235"/>
      <c r="AR105" s="236"/>
      <c r="AS105" s="159"/>
      <c r="AT105" s="235"/>
      <c r="AU105" s="236"/>
      <c r="AV105" s="159"/>
      <c r="AW105" s="235"/>
      <c r="AX105" s="236"/>
      <c r="AY105" s="159"/>
      <c r="AZ105" s="235"/>
      <c r="BA105" s="236"/>
      <c r="BB105" s="159"/>
      <c r="BC105" s="235"/>
      <c r="BD105" s="236"/>
      <c r="BE105" s="159"/>
      <c r="BF105" s="235"/>
      <c r="BG105" s="236"/>
      <c r="BH105" s="159"/>
    </row>
    <row r="106" spans="6:60" x14ac:dyDescent="0.2">
      <c r="H106" s="159"/>
      <c r="K106" s="159"/>
      <c r="N106" s="159"/>
      <c r="O106" s="159"/>
      <c r="R106" s="159"/>
      <c r="U106" s="159"/>
      <c r="X106" s="159"/>
      <c r="AA106" s="159"/>
      <c r="AD106" s="159"/>
      <c r="AG106" s="159"/>
      <c r="AJ106" s="159"/>
      <c r="AM106" s="159"/>
      <c r="AP106" s="159"/>
      <c r="AS106" s="159"/>
      <c r="AV106" s="159"/>
      <c r="AY106" s="159"/>
      <c r="BB106" s="159"/>
      <c r="BE106" s="159"/>
      <c r="BH106" s="159"/>
    </row>
    <row r="107" spans="6:60" x14ac:dyDescent="0.2">
      <c r="G107" s="156"/>
      <c r="H107" s="159"/>
      <c r="J107" s="156"/>
      <c r="K107" s="159"/>
      <c r="M107" s="156"/>
      <c r="N107" s="159"/>
      <c r="O107" s="159"/>
      <c r="Q107" s="156"/>
      <c r="R107" s="159"/>
      <c r="T107" s="156"/>
      <c r="U107" s="159"/>
      <c r="W107" s="156"/>
      <c r="X107" s="159"/>
      <c r="Z107" s="156"/>
      <c r="AA107" s="159"/>
      <c r="AC107" s="156"/>
      <c r="AD107" s="159"/>
      <c r="AF107" s="156"/>
      <c r="AG107" s="159"/>
      <c r="AI107" s="156"/>
      <c r="AJ107" s="159"/>
      <c r="AL107" s="156"/>
      <c r="AM107" s="159"/>
      <c r="AO107" s="156"/>
      <c r="AP107" s="159"/>
      <c r="AR107" s="156"/>
      <c r="AS107" s="159"/>
      <c r="AU107" s="156"/>
      <c r="AV107" s="159"/>
      <c r="AX107" s="156"/>
      <c r="AY107" s="159"/>
      <c r="BA107" s="156"/>
      <c r="BB107" s="159"/>
      <c r="BD107" s="156"/>
      <c r="BE107" s="159"/>
      <c r="BG107" s="156"/>
      <c r="BH107" s="159"/>
    </row>
    <row r="108" spans="6:60" x14ac:dyDescent="0.2">
      <c r="H108" s="159"/>
      <c r="K108" s="159"/>
      <c r="N108" s="159"/>
      <c r="O108" s="159"/>
      <c r="R108" s="159"/>
      <c r="U108" s="159"/>
      <c r="X108" s="159"/>
      <c r="AA108" s="159"/>
      <c r="AD108" s="159"/>
      <c r="AG108" s="159"/>
      <c r="AJ108" s="159"/>
      <c r="AM108" s="159"/>
      <c r="AP108" s="159"/>
      <c r="AS108" s="159"/>
      <c r="AV108" s="159"/>
      <c r="AY108" s="159"/>
      <c r="BB108" s="159"/>
      <c r="BE108" s="159"/>
      <c r="BH108" s="159"/>
    </row>
    <row r="109" spans="6:60" x14ac:dyDescent="0.2">
      <c r="H109" s="159"/>
      <c r="K109" s="159"/>
      <c r="N109" s="159"/>
      <c r="O109" s="159"/>
      <c r="R109" s="159"/>
      <c r="U109" s="159"/>
      <c r="X109" s="159"/>
      <c r="AA109" s="159"/>
      <c r="AD109" s="159"/>
      <c r="AG109" s="159"/>
      <c r="AJ109" s="159"/>
      <c r="AM109" s="159"/>
      <c r="AP109" s="159"/>
      <c r="AS109" s="159"/>
      <c r="AV109" s="159"/>
      <c r="AY109" s="159"/>
      <c r="BB109" s="159"/>
      <c r="BE109" s="159"/>
      <c r="BH109" s="159"/>
    </row>
  </sheetData>
  <mergeCells count="64">
    <mergeCell ref="BJ52:BJ56"/>
    <mergeCell ref="BM52:BM56"/>
    <mergeCell ref="B94:C94"/>
    <mergeCell ref="B95:C95"/>
    <mergeCell ref="BJ40:BM40"/>
    <mergeCell ref="BJ42:BJ46"/>
    <mergeCell ref="BM42:BM46"/>
    <mergeCell ref="BJ47:BJ51"/>
    <mergeCell ref="BM47:BM51"/>
    <mergeCell ref="BJ22:BN22"/>
    <mergeCell ref="BJ24:BJ28"/>
    <mergeCell ref="BM24:BM28"/>
    <mergeCell ref="BN24:BN38"/>
    <mergeCell ref="BJ29:BJ33"/>
    <mergeCell ref="BM29:BM33"/>
    <mergeCell ref="BJ34:BJ38"/>
    <mergeCell ref="BM34:BM38"/>
    <mergeCell ref="BJ3:BN3"/>
    <mergeCell ref="BJ5:BJ9"/>
    <mergeCell ref="BM5:BM9"/>
    <mergeCell ref="BN5:BN19"/>
    <mergeCell ref="BJ10:BJ14"/>
    <mergeCell ref="BM10:BM14"/>
    <mergeCell ref="BJ15:BJ19"/>
    <mergeCell ref="BM15:BM19"/>
    <mergeCell ref="BF1:BG1"/>
    <mergeCell ref="AN96:AO105"/>
    <mergeCell ref="AQ96:AR105"/>
    <mergeCell ref="AT96:AU105"/>
    <mergeCell ref="AW96:AX105"/>
    <mergeCell ref="AZ96:BA105"/>
    <mergeCell ref="BC96:BD105"/>
    <mergeCell ref="BF96:BG105"/>
    <mergeCell ref="AQ1:AR1"/>
    <mergeCell ref="AT1:AU1"/>
    <mergeCell ref="AW1:AX1"/>
    <mergeCell ref="AZ1:BA1"/>
    <mergeCell ref="BC1:BD1"/>
    <mergeCell ref="AH1:AI1"/>
    <mergeCell ref="AH96:AI105"/>
    <mergeCell ref="AK1:AL1"/>
    <mergeCell ref="AK96:AL105"/>
    <mergeCell ref="AN1:AO1"/>
    <mergeCell ref="Y1:Z1"/>
    <mergeCell ref="Y96:Z105"/>
    <mergeCell ref="AB1:AC1"/>
    <mergeCell ref="AB96:AC105"/>
    <mergeCell ref="AE1:AF1"/>
    <mergeCell ref="AE96:AF105"/>
    <mergeCell ref="P96:Q105"/>
    <mergeCell ref="S1:T1"/>
    <mergeCell ref="S96:T105"/>
    <mergeCell ref="V1:W1"/>
    <mergeCell ref="V96:W105"/>
    <mergeCell ref="B1:B2"/>
    <mergeCell ref="F1:G1"/>
    <mergeCell ref="I1:J1"/>
    <mergeCell ref="A1:A2"/>
    <mergeCell ref="P1:Q1"/>
    <mergeCell ref="I96:J105"/>
    <mergeCell ref="L96:M105"/>
    <mergeCell ref="L1:M1"/>
    <mergeCell ref="F96:G105"/>
    <mergeCell ref="C1:C2"/>
  </mergeCells>
  <conditionalFormatting sqref="D3:F92">
    <cfRule type="cellIs" dxfId="38" priority="43" operator="greaterThan">
      <formula>0.35</formula>
    </cfRule>
  </conditionalFormatting>
  <conditionalFormatting sqref="G3:G92">
    <cfRule type="colorScale" priority="44">
      <colorScale>
        <cfvo type="num" val="0"/>
        <cfvo type="num" val="0.6"/>
        <color theme="6" tint="0.39997558519241921"/>
        <color rgb="FFFF5C56"/>
      </colorScale>
    </cfRule>
  </conditionalFormatting>
  <conditionalFormatting sqref="I3:I92">
    <cfRule type="cellIs" dxfId="37" priority="35" operator="greaterThan">
      <formula>0.35</formula>
    </cfRule>
  </conditionalFormatting>
  <conditionalFormatting sqref="J3:J92">
    <cfRule type="colorScale" priority="36">
      <colorScale>
        <cfvo type="num" val="0"/>
        <cfvo type="num" val="0.6"/>
        <color theme="6" tint="0.39997558519241921"/>
        <color rgb="FFFF5C56"/>
      </colorScale>
    </cfRule>
  </conditionalFormatting>
  <conditionalFormatting sqref="L3:L92">
    <cfRule type="cellIs" dxfId="36" priority="33" operator="greaterThan">
      <formula>0.35</formula>
    </cfRule>
  </conditionalFormatting>
  <conditionalFormatting sqref="M3:M92">
    <cfRule type="colorScale" priority="34">
      <colorScale>
        <cfvo type="num" val="0"/>
        <cfvo type="num" val="0.6"/>
        <color theme="6" tint="0.39997558519241921"/>
        <color rgb="FFFF5C56"/>
      </colorScale>
    </cfRule>
  </conditionalFormatting>
  <conditionalFormatting sqref="P3:P92">
    <cfRule type="cellIs" dxfId="35" priority="31" operator="greaterThan">
      <formula>0.35</formula>
    </cfRule>
  </conditionalFormatting>
  <conditionalFormatting sqref="Q3:Q92">
    <cfRule type="colorScale" priority="32">
      <colorScale>
        <cfvo type="num" val="0"/>
        <cfvo type="num" val="0.6"/>
        <color theme="6" tint="0.39997558519241921"/>
        <color rgb="FFFF5C56"/>
      </colorScale>
    </cfRule>
  </conditionalFormatting>
  <conditionalFormatting sqref="S3:S92">
    <cfRule type="cellIs" dxfId="34" priority="29" operator="greaterThan">
      <formula>0.35</formula>
    </cfRule>
  </conditionalFormatting>
  <conditionalFormatting sqref="T3:T92">
    <cfRule type="colorScale" priority="30">
      <colorScale>
        <cfvo type="num" val="0"/>
        <cfvo type="num" val="0.6"/>
        <color theme="6" tint="0.39997558519241921"/>
        <color rgb="FFFF5C56"/>
      </colorScale>
    </cfRule>
  </conditionalFormatting>
  <conditionalFormatting sqref="V3:V92">
    <cfRule type="cellIs" dxfId="33" priority="27" operator="greaterThan">
      <formula>0.35</formula>
    </cfRule>
  </conditionalFormatting>
  <conditionalFormatting sqref="W3:W92">
    <cfRule type="colorScale" priority="28">
      <colorScale>
        <cfvo type="num" val="0"/>
        <cfvo type="num" val="0.6"/>
        <color theme="6" tint="0.39997558519241921"/>
        <color rgb="FFFF5C56"/>
      </colorScale>
    </cfRule>
  </conditionalFormatting>
  <conditionalFormatting sqref="Y3:Y92">
    <cfRule type="cellIs" dxfId="32" priority="25" operator="greaterThan">
      <formula>0.35</formula>
    </cfRule>
  </conditionalFormatting>
  <conditionalFormatting sqref="Z3:Z92">
    <cfRule type="colorScale" priority="26">
      <colorScale>
        <cfvo type="num" val="0"/>
        <cfvo type="num" val="0.6"/>
        <color theme="6" tint="0.39997558519241921"/>
        <color rgb="FFFF5C56"/>
      </colorScale>
    </cfRule>
  </conditionalFormatting>
  <conditionalFormatting sqref="AB3:AB92">
    <cfRule type="cellIs" dxfId="31" priority="23" operator="greaterThan">
      <formula>0.35</formula>
    </cfRule>
  </conditionalFormatting>
  <conditionalFormatting sqref="AC3:AC92">
    <cfRule type="colorScale" priority="24">
      <colorScale>
        <cfvo type="num" val="0"/>
        <cfvo type="num" val="0.6"/>
        <color theme="6" tint="0.39997558519241921"/>
        <color rgb="FFFF5C56"/>
      </colorScale>
    </cfRule>
  </conditionalFormatting>
  <conditionalFormatting sqref="AE3:AE92">
    <cfRule type="cellIs" dxfId="30" priority="21" operator="greaterThan">
      <formula>0.35</formula>
    </cfRule>
  </conditionalFormatting>
  <conditionalFormatting sqref="AF3:AF92">
    <cfRule type="colorScale" priority="22">
      <colorScale>
        <cfvo type="num" val="0"/>
        <cfvo type="num" val="0.6"/>
        <color theme="6" tint="0.39997558519241921"/>
        <color rgb="FFFF5C56"/>
      </colorScale>
    </cfRule>
  </conditionalFormatting>
  <conditionalFormatting sqref="AH3:AH92">
    <cfRule type="cellIs" dxfId="29" priority="19" operator="greaterThan">
      <formula>0.35</formula>
    </cfRule>
  </conditionalFormatting>
  <conditionalFormatting sqref="AI3:AI92">
    <cfRule type="colorScale" priority="20">
      <colorScale>
        <cfvo type="num" val="0"/>
        <cfvo type="num" val="0.6"/>
        <color theme="6" tint="0.39997558519241921"/>
        <color rgb="FFFF5C56"/>
      </colorScale>
    </cfRule>
  </conditionalFormatting>
  <conditionalFormatting sqref="AK3:AK92">
    <cfRule type="cellIs" dxfId="28" priority="17" operator="greaterThan">
      <formula>0.35</formula>
    </cfRule>
  </conditionalFormatting>
  <conditionalFormatting sqref="AL3:AL92">
    <cfRule type="colorScale" priority="18">
      <colorScale>
        <cfvo type="num" val="0"/>
        <cfvo type="num" val="0.6"/>
        <color theme="6" tint="0.39997558519241921"/>
        <color rgb="FFFF5C56"/>
      </colorScale>
    </cfRule>
  </conditionalFormatting>
  <conditionalFormatting sqref="AN3:AN92">
    <cfRule type="cellIs" dxfId="27" priority="15" operator="greaterThan">
      <formula>0.35</formula>
    </cfRule>
  </conditionalFormatting>
  <conditionalFormatting sqref="AO3:AO92">
    <cfRule type="colorScale" priority="16">
      <colorScale>
        <cfvo type="num" val="0"/>
        <cfvo type="num" val="0.6"/>
        <color theme="6" tint="0.39997558519241921"/>
        <color rgb="FFFF5C56"/>
      </colorScale>
    </cfRule>
  </conditionalFormatting>
  <conditionalFormatting sqref="AQ3:AQ92">
    <cfRule type="cellIs" dxfId="26" priority="13" operator="greaterThan">
      <formula>0.35</formula>
    </cfRule>
  </conditionalFormatting>
  <conditionalFormatting sqref="AR3:AR92">
    <cfRule type="colorScale" priority="14">
      <colorScale>
        <cfvo type="num" val="0"/>
        <cfvo type="num" val="0.6"/>
        <color theme="6" tint="0.39997558519241921"/>
        <color rgb="FFFF5C56"/>
      </colorScale>
    </cfRule>
  </conditionalFormatting>
  <conditionalFormatting sqref="AT3:AT92">
    <cfRule type="cellIs" dxfId="25" priority="11" operator="greaterThan">
      <formula>0.35</formula>
    </cfRule>
  </conditionalFormatting>
  <conditionalFormatting sqref="AU3:AU92">
    <cfRule type="colorScale" priority="12">
      <colorScale>
        <cfvo type="num" val="0"/>
        <cfvo type="num" val="0.6"/>
        <color theme="6" tint="0.39997558519241921"/>
        <color rgb="FFFF5C56"/>
      </colorScale>
    </cfRule>
  </conditionalFormatting>
  <conditionalFormatting sqref="AW3:AW92">
    <cfRule type="cellIs" dxfId="24" priority="9" operator="greaterThan">
      <formula>0.35</formula>
    </cfRule>
  </conditionalFormatting>
  <conditionalFormatting sqref="AX3:AX92">
    <cfRule type="colorScale" priority="10">
      <colorScale>
        <cfvo type="num" val="0"/>
        <cfvo type="num" val="0.6"/>
        <color theme="6" tint="0.39997558519241921"/>
        <color rgb="FFFF5C56"/>
      </colorScale>
    </cfRule>
  </conditionalFormatting>
  <conditionalFormatting sqref="AZ3:AZ92">
    <cfRule type="cellIs" dxfId="23" priority="7" operator="greaterThan">
      <formula>0.35</formula>
    </cfRule>
  </conditionalFormatting>
  <conditionalFormatting sqref="BA3:BA92">
    <cfRule type="colorScale" priority="8">
      <colorScale>
        <cfvo type="num" val="0"/>
        <cfvo type="num" val="0.6"/>
        <color theme="6" tint="0.39997558519241921"/>
        <color rgb="FFFF5C56"/>
      </colorScale>
    </cfRule>
  </conditionalFormatting>
  <conditionalFormatting sqref="BC3:BC92">
    <cfRule type="cellIs" dxfId="22" priority="5" operator="greaterThan">
      <formula>0.35</formula>
    </cfRule>
  </conditionalFormatting>
  <conditionalFormatting sqref="BD3:BD92">
    <cfRule type="colorScale" priority="6">
      <colorScale>
        <cfvo type="num" val="0"/>
        <cfvo type="num" val="0.6"/>
        <color theme="6" tint="0.39997558519241921"/>
        <color rgb="FFFF5C56"/>
      </colorScale>
    </cfRule>
  </conditionalFormatting>
  <conditionalFormatting sqref="BF3:BF92">
    <cfRule type="cellIs" dxfId="21" priority="3" operator="greaterThan">
      <formula>0.35</formula>
    </cfRule>
  </conditionalFormatting>
  <conditionalFormatting sqref="BG3:BG92">
    <cfRule type="colorScale" priority="4">
      <colorScale>
        <cfvo type="num" val="0"/>
        <cfvo type="num" val="0.6"/>
        <color theme="6" tint="0.39997558519241921"/>
        <color rgb="FFFF5C56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09"/>
  <sheetViews>
    <sheetView zoomScale="110" zoomScaleNormal="110" workbookViewId="0">
      <pane xSplit="5" ySplit="2" topLeftCell="P85" activePane="bottomRight" state="frozen"/>
      <selection pane="topRight" activeCell="F1" sqref="F1"/>
      <selection pane="bottomLeft" activeCell="A3" sqref="A3"/>
      <selection pane="bottomRight" activeCell="V95" sqref="V95"/>
    </sheetView>
  </sheetViews>
  <sheetFormatPr baseColWidth="10" defaultRowHeight="16" x14ac:dyDescent="0.2"/>
  <cols>
    <col min="1" max="3" width="18.1640625" style="133" customWidth="1"/>
    <col min="4" max="4" width="27.1640625" style="133" customWidth="1"/>
    <col min="5" max="5" width="1.33203125" style="155" customWidth="1"/>
    <col min="6" max="6" width="19" style="133" customWidth="1"/>
    <col min="7" max="7" width="19" customWidth="1"/>
    <col min="8" max="8" width="1.33203125" style="141" customWidth="1"/>
    <col min="9" max="10" width="19" customWidth="1"/>
    <col min="11" max="11" width="1.33203125" style="141" customWidth="1"/>
    <col min="12" max="13" width="19" customWidth="1"/>
    <col min="14" max="14" width="1.33203125" style="141" customWidth="1"/>
    <col min="15" max="16" width="19" customWidth="1"/>
    <col min="17" max="17" width="1.33203125" style="141" customWidth="1"/>
    <col min="18" max="19" width="19" customWidth="1"/>
    <col min="20" max="20" width="1.33203125" style="141" customWidth="1"/>
    <col min="21" max="22" width="19" customWidth="1"/>
    <col min="23" max="23" width="1.33203125" style="141" customWidth="1"/>
    <col min="24" max="25" width="19" customWidth="1"/>
    <col min="26" max="26" width="1.33203125" style="141" customWidth="1"/>
    <col min="27" max="28" width="19" customWidth="1"/>
    <col min="29" max="31" width="1.33203125" style="141" customWidth="1"/>
    <col min="32" max="33" width="19" customWidth="1"/>
    <col min="34" max="34" width="1.33203125" style="141" customWidth="1"/>
    <col min="35" max="35" width="19" customWidth="1"/>
    <col min="36" max="36" width="19.1640625" customWidth="1"/>
    <col min="37" max="37" width="1.33203125" style="141" customWidth="1"/>
    <col min="38" max="39" width="19" customWidth="1"/>
    <col min="40" max="40" width="1.33203125" style="141" customWidth="1"/>
    <col min="41" max="41" width="19" customWidth="1"/>
    <col min="42" max="42" width="19.1640625" customWidth="1"/>
    <col min="43" max="43" width="1.33203125" style="141" customWidth="1"/>
    <col min="44" max="45" width="19" customWidth="1"/>
    <col min="46" max="46" width="1.33203125" style="141" customWidth="1"/>
    <col min="47" max="47" width="19" customWidth="1"/>
    <col min="48" max="48" width="19.1640625" customWidth="1"/>
    <col min="49" max="49" width="1.33203125" style="141" customWidth="1"/>
    <col min="50" max="50" width="19" customWidth="1"/>
    <col min="51" max="51" width="19.1640625" customWidth="1"/>
    <col min="52" max="52" width="1.33203125" style="141" customWidth="1"/>
    <col min="53" max="53" width="19" customWidth="1"/>
    <col min="54" max="54" width="19.1640625" customWidth="1"/>
    <col min="55" max="55" width="1.33203125" style="141" customWidth="1"/>
    <col min="56" max="56" width="19" customWidth="1"/>
    <col min="57" max="57" width="19.1640625" customWidth="1"/>
    <col min="58" max="58" width="1.33203125" style="141" customWidth="1"/>
    <col min="59" max="59" width="19" customWidth="1"/>
    <col min="60" max="60" width="19.1640625" customWidth="1"/>
    <col min="61" max="61" width="1.33203125" style="141" customWidth="1"/>
    <col min="62" max="63" width="11" customWidth="1"/>
    <col min="65" max="65" width="20.5" customWidth="1"/>
    <col min="66" max="66" width="21.6640625" customWidth="1"/>
    <col min="67" max="68" width="20.6640625" customWidth="1"/>
  </cols>
  <sheetData>
    <row r="1" spans="1:82" ht="20" customHeight="1" thickBot="1" x14ac:dyDescent="0.25">
      <c r="A1" s="240" t="s">
        <v>0</v>
      </c>
      <c r="B1" s="240" t="s">
        <v>1</v>
      </c>
      <c r="C1" s="238" t="s">
        <v>2</v>
      </c>
      <c r="D1" s="226" t="s">
        <v>3</v>
      </c>
      <c r="E1" s="153"/>
      <c r="F1" s="237" t="s">
        <v>26</v>
      </c>
      <c r="G1" s="232"/>
      <c r="H1" s="139"/>
      <c r="I1" s="237" t="s">
        <v>27</v>
      </c>
      <c r="J1" s="232"/>
      <c r="K1" s="139"/>
      <c r="L1" s="237" t="s">
        <v>28</v>
      </c>
      <c r="M1" s="232"/>
      <c r="N1" s="139"/>
      <c r="O1" s="237" t="s">
        <v>29</v>
      </c>
      <c r="P1" s="232"/>
      <c r="Q1" s="139"/>
      <c r="R1" s="237" t="s">
        <v>30</v>
      </c>
      <c r="S1" s="232"/>
      <c r="T1" s="139"/>
      <c r="U1" s="237" t="s">
        <v>31</v>
      </c>
      <c r="V1" s="232"/>
      <c r="W1" s="139"/>
      <c r="X1" s="237" t="s">
        <v>32</v>
      </c>
      <c r="Y1" s="232"/>
      <c r="Z1" s="139"/>
      <c r="AA1" s="237" t="s">
        <v>33</v>
      </c>
      <c r="AB1" s="232"/>
      <c r="AC1" s="139"/>
      <c r="AD1" s="139"/>
      <c r="AE1" s="139"/>
      <c r="AF1" s="237" t="s">
        <v>34</v>
      </c>
      <c r="AG1" s="232"/>
      <c r="AH1" s="139"/>
      <c r="AI1" s="237" t="s">
        <v>35</v>
      </c>
      <c r="AJ1" s="232"/>
      <c r="AK1" s="139"/>
      <c r="AL1" s="237" t="s">
        <v>36</v>
      </c>
      <c r="AM1" s="232"/>
      <c r="AN1" s="139"/>
      <c r="AO1" s="237" t="s">
        <v>37</v>
      </c>
      <c r="AP1" s="232"/>
      <c r="AQ1" s="139"/>
      <c r="AR1" s="237" t="s">
        <v>38</v>
      </c>
      <c r="AS1" s="232"/>
      <c r="AT1" s="139"/>
      <c r="AU1" s="237" t="s">
        <v>39</v>
      </c>
      <c r="AV1" s="232"/>
      <c r="AW1" s="139"/>
      <c r="AX1" s="237" t="s">
        <v>40</v>
      </c>
      <c r="AY1" s="232"/>
      <c r="AZ1" s="139"/>
      <c r="BA1" s="237" t="s">
        <v>41</v>
      </c>
      <c r="BB1" s="232"/>
      <c r="BC1" s="139"/>
      <c r="BD1" s="237" t="s">
        <v>42</v>
      </c>
      <c r="BE1" s="232"/>
      <c r="BF1" s="139"/>
      <c r="BG1" s="237" t="s">
        <v>43</v>
      </c>
      <c r="BH1" s="232"/>
      <c r="BI1" s="139"/>
    </row>
    <row r="2" spans="1:82" ht="45" customHeight="1" thickBot="1" x14ac:dyDescent="0.25">
      <c r="A2" s="241"/>
      <c r="B2" s="241"/>
      <c r="C2" s="239"/>
      <c r="D2" s="227" t="s">
        <v>7</v>
      </c>
      <c r="E2" s="153"/>
      <c r="F2" s="137" t="s">
        <v>8</v>
      </c>
      <c r="G2" s="137" t="s">
        <v>9</v>
      </c>
      <c r="H2" s="139"/>
      <c r="I2" s="137" t="s">
        <v>8</v>
      </c>
      <c r="J2" s="137" t="s">
        <v>9</v>
      </c>
      <c r="K2" s="139"/>
      <c r="L2" s="137" t="s">
        <v>8</v>
      </c>
      <c r="M2" s="137" t="s">
        <v>9</v>
      </c>
      <c r="N2" s="139"/>
      <c r="O2" s="137" t="s">
        <v>8</v>
      </c>
      <c r="P2" s="137" t="s">
        <v>9</v>
      </c>
      <c r="Q2" s="139"/>
      <c r="R2" s="137" t="s">
        <v>8</v>
      </c>
      <c r="S2" s="137" t="s">
        <v>9</v>
      </c>
      <c r="T2" s="139"/>
      <c r="U2" s="137" t="s">
        <v>8</v>
      </c>
      <c r="V2" s="137" t="s">
        <v>9</v>
      </c>
      <c r="W2" s="139"/>
      <c r="X2" s="137" t="s">
        <v>8</v>
      </c>
      <c r="Y2" s="137" t="s">
        <v>9</v>
      </c>
      <c r="Z2" s="139"/>
      <c r="AA2" s="137" t="s">
        <v>8</v>
      </c>
      <c r="AB2" s="137" t="s">
        <v>9</v>
      </c>
      <c r="AC2" s="139"/>
      <c r="AD2" s="139"/>
      <c r="AE2" s="139"/>
      <c r="AF2" s="137" t="s">
        <v>8</v>
      </c>
      <c r="AG2" s="137" t="s">
        <v>9</v>
      </c>
      <c r="AH2" s="139"/>
      <c r="AI2" s="137" t="s">
        <v>8</v>
      </c>
      <c r="AJ2" s="137" t="s">
        <v>9</v>
      </c>
      <c r="AK2" s="139"/>
      <c r="AL2" s="137" t="s">
        <v>8</v>
      </c>
      <c r="AM2" s="137" t="s">
        <v>9</v>
      </c>
      <c r="AN2" s="139"/>
      <c r="AO2" s="137" t="s">
        <v>8</v>
      </c>
      <c r="AP2" s="137" t="s">
        <v>9</v>
      </c>
      <c r="AQ2" s="139"/>
      <c r="AR2" s="137" t="s">
        <v>8</v>
      </c>
      <c r="AS2" s="137" t="s">
        <v>9</v>
      </c>
      <c r="AT2" s="139"/>
      <c r="AU2" s="137" t="s">
        <v>8</v>
      </c>
      <c r="AV2" s="137" t="s">
        <v>9</v>
      </c>
      <c r="AW2" s="139"/>
      <c r="AX2" s="137" t="s">
        <v>8</v>
      </c>
      <c r="AY2" s="137" t="s">
        <v>9</v>
      </c>
      <c r="AZ2" s="139"/>
      <c r="BA2" s="137" t="s">
        <v>8</v>
      </c>
      <c r="BB2" s="137" t="s">
        <v>9</v>
      </c>
      <c r="BC2" s="139"/>
      <c r="BD2" s="137" t="s">
        <v>8</v>
      </c>
      <c r="BE2" s="137" t="s">
        <v>9</v>
      </c>
      <c r="BF2" s="139"/>
      <c r="BG2" s="137" t="s">
        <v>8</v>
      </c>
      <c r="BH2" s="137" t="s">
        <v>9</v>
      </c>
      <c r="BI2" s="139"/>
    </row>
    <row r="3" spans="1:82" ht="20" customHeight="1" thickBot="1" x14ac:dyDescent="0.3">
      <c r="A3" s="150" t="s">
        <v>10</v>
      </c>
      <c r="B3" s="127" t="s">
        <v>11</v>
      </c>
      <c r="C3" s="135" t="s">
        <v>11</v>
      </c>
      <c r="D3" s="136">
        <f>COUNTIFS(STUDY03_DATA!C:C,A3,STUDY03_DATA!D:D,B3,STUDY03_DATA!F:F,C3)/'META DATA'!$B$2</f>
        <v>0.73333333333333328</v>
      </c>
      <c r="E3" s="154"/>
      <c r="F3" s="142">
        <f t="array" ref="F3:F8">LLM_WFI_01!S2:S7</f>
        <v>0.7</v>
      </c>
      <c r="G3" s="143">
        <f t="shared" ref="G3:G34" si="0">ABS($D3-F3)</f>
        <v>3.3333333333333326E-2</v>
      </c>
      <c r="H3" s="140"/>
      <c r="I3" s="142">
        <f t="array" ref="I3:I8">LLM_WFI_02!S2:S7</f>
        <v>0.75</v>
      </c>
      <c r="J3" s="143">
        <f t="shared" ref="J3:J34" si="1">ABS($D3-I3)</f>
        <v>1.6666666666666718E-2</v>
      </c>
      <c r="K3" s="140"/>
      <c r="L3" s="142">
        <f t="array" ref="L3:L8">LLM_WFI_03!S2:S7</f>
        <v>0.6</v>
      </c>
      <c r="M3" s="143">
        <f t="shared" ref="M3:M34" si="2">ABS($D3-L3)</f>
        <v>0.1333333333333333</v>
      </c>
      <c r="N3" s="157"/>
      <c r="O3" s="142">
        <f t="array" ref="O3:O8">LLM_WFI_04!S2:S7</f>
        <v>0.75</v>
      </c>
      <c r="P3" s="143">
        <f t="shared" ref="P3:P34" si="3">ABS($D3-O3)</f>
        <v>1.6666666666666718E-2</v>
      </c>
      <c r="Q3" s="157"/>
      <c r="R3" s="142">
        <f t="array" ref="R3:R8">LLM_WFI_05!S2:S7</f>
        <v>0.35</v>
      </c>
      <c r="S3" s="143">
        <f t="shared" ref="S3:S34" si="4">ABS($D3-R3)</f>
        <v>0.3833333333333333</v>
      </c>
      <c r="T3" s="157"/>
      <c r="U3" s="142">
        <f t="array" ref="U3:U8">LLM_WFI_06!S2:S7</f>
        <v>0.75</v>
      </c>
      <c r="V3" s="143">
        <f t="shared" ref="V3:V34" si="5">ABS($D3-U3)</f>
        <v>1.6666666666666718E-2</v>
      </c>
      <c r="W3" s="157"/>
      <c r="X3" s="142">
        <f t="array" ref="X3:X8">LLM_WFI_07!S2:S7</f>
        <v>0.8</v>
      </c>
      <c r="Y3" s="143">
        <f t="shared" ref="Y3:Y34" si="6">ABS($D3-X3)</f>
        <v>6.6666666666666763E-2</v>
      </c>
      <c r="Z3" s="157"/>
      <c r="AA3" s="142">
        <f t="array" ref="AA3:AA8">LLM_WFI_08!S2:S7</f>
        <v>0.5</v>
      </c>
      <c r="AB3" s="143">
        <f t="shared" ref="AB3:AB34" si="7">ABS($D3-AA3)</f>
        <v>0.23333333333333328</v>
      </c>
      <c r="AC3" s="157"/>
      <c r="AD3" s="157"/>
      <c r="AE3" s="157"/>
      <c r="AF3" s="142">
        <f t="array" ref="AF3:AF8">LLM_WFI_10!S2:S7</f>
        <v>0.65</v>
      </c>
      <c r="AG3" s="143">
        <f t="shared" ref="AG3:AG34" si="8">ABS($D3-AF3)</f>
        <v>8.3333333333333259E-2</v>
      </c>
      <c r="AH3" s="157"/>
      <c r="AI3" s="142">
        <f t="array" ref="AI3:AI8">LLM_WFI_11!S2:S7</f>
        <v>0.6</v>
      </c>
      <c r="AJ3" s="143">
        <f t="shared" ref="AJ3:AJ34" si="9">ABS($D3-AI3)</f>
        <v>0.1333333333333333</v>
      </c>
      <c r="AK3" s="157"/>
      <c r="AL3" s="142">
        <f t="array" ref="AL3:AL8">LLM_WFI_12!S2:S7</f>
        <v>0.65</v>
      </c>
      <c r="AM3" s="143">
        <f t="shared" ref="AM3:AM34" si="10">ABS($D3-AL3)</f>
        <v>8.3333333333333259E-2</v>
      </c>
      <c r="AN3" s="157"/>
      <c r="AO3" s="142">
        <f t="array" ref="AO3:AO8">LLM_WFI_13!S2:S7</f>
        <v>0.75</v>
      </c>
      <c r="AP3" s="143">
        <f t="shared" ref="AP3:AP34" si="11">ABS($D3-AO3)</f>
        <v>1.6666666666666718E-2</v>
      </c>
      <c r="AQ3" s="157"/>
      <c r="AR3" s="142">
        <f t="array" ref="AR3:AR8">LLM_WFI_14!S2:S7</f>
        <v>0.7</v>
      </c>
      <c r="AS3" s="143">
        <f t="shared" ref="AS3:AS34" si="12">ABS($D3-AR3)</f>
        <v>3.3333333333333326E-2</v>
      </c>
      <c r="AT3" s="157"/>
      <c r="AU3" s="142">
        <f t="array" ref="AU3:AU8">LLM_WFI_15!S2:S7</f>
        <v>0.85</v>
      </c>
      <c r="AV3" s="143">
        <f t="shared" ref="AV3:AV34" si="13">ABS($D3-AU3)</f>
        <v>0.1166666666666667</v>
      </c>
      <c r="AW3" s="157"/>
      <c r="AX3" s="142">
        <f t="array" ref="AX3:AX8">LLM_WFI_16!S2:S7</f>
        <v>0.4</v>
      </c>
      <c r="AY3" s="143">
        <f t="shared" ref="AY3:AY34" si="14">ABS($D3-AX3)</f>
        <v>0.33333333333333326</v>
      </c>
      <c r="AZ3" s="157"/>
      <c r="BA3" s="142">
        <f t="array" ref="BA3:BA8">LLM_WFI_17!S2:S7</f>
        <v>0.55000000000000004</v>
      </c>
      <c r="BB3" s="143">
        <f t="shared" ref="BB3:BB34" si="15">ABS($D3-BA3)</f>
        <v>0.18333333333333324</v>
      </c>
      <c r="BC3" s="157"/>
      <c r="BD3" s="142">
        <f t="array" ref="BD3:BD8">LLM_WFI_18!S2:S7</f>
        <v>0.7</v>
      </c>
      <c r="BE3" s="143">
        <f t="shared" ref="BE3:BE34" si="16">ABS($D3-BD3)</f>
        <v>3.3333333333333326E-2</v>
      </c>
      <c r="BF3" s="157"/>
      <c r="BG3" s="142">
        <f t="array" ref="BG3:BG8">LLM_WFI_19!S2:S7</f>
        <v>0.75</v>
      </c>
      <c r="BH3" s="143">
        <f t="shared" ref="BH3:BH34" si="17">ABS($D3-BG3)</f>
        <v>1.6666666666666718E-2</v>
      </c>
      <c r="BI3" s="157"/>
      <c r="BR3" s="179" t="s">
        <v>44</v>
      </c>
    </row>
    <row r="4" spans="1:82" ht="20" customHeight="1" thickBot="1" x14ac:dyDescent="0.3">
      <c r="A4" s="150" t="s">
        <v>10</v>
      </c>
      <c r="B4" s="127" t="s">
        <v>11</v>
      </c>
      <c r="C4" s="122" t="s">
        <v>12</v>
      </c>
      <c r="D4" s="225">
        <f>COUNTIFS(STUDY03_DATA!C:C,A4,STUDY03_DATA!D:D,B4,STUDY03_DATA!F:F,C4)/'META DATA'!$B$2</f>
        <v>1.6666666666666666E-2</v>
      </c>
      <c r="E4" s="154"/>
      <c r="F4" s="144">
        <v>0.05</v>
      </c>
      <c r="G4" s="143">
        <f t="shared" si="0"/>
        <v>3.333333333333334E-2</v>
      </c>
      <c r="H4" s="140"/>
      <c r="I4" s="144">
        <v>0.05</v>
      </c>
      <c r="J4" s="143">
        <f t="shared" si="1"/>
        <v>3.333333333333334E-2</v>
      </c>
      <c r="K4" s="140"/>
      <c r="L4" s="144">
        <v>0.05</v>
      </c>
      <c r="M4" s="143">
        <f t="shared" si="2"/>
        <v>3.333333333333334E-2</v>
      </c>
      <c r="N4" s="157"/>
      <c r="O4" s="144">
        <v>0.1</v>
      </c>
      <c r="P4" s="143">
        <f t="shared" si="3"/>
        <v>8.3333333333333343E-2</v>
      </c>
      <c r="Q4" s="157"/>
      <c r="R4" s="144">
        <v>0.4</v>
      </c>
      <c r="S4" s="143">
        <f t="shared" si="4"/>
        <v>0.38333333333333336</v>
      </c>
      <c r="T4" s="157"/>
      <c r="U4" s="144">
        <v>0.1</v>
      </c>
      <c r="V4" s="143">
        <f t="shared" si="5"/>
        <v>8.3333333333333343E-2</v>
      </c>
      <c r="W4" s="157"/>
      <c r="X4" s="144">
        <v>0.1</v>
      </c>
      <c r="Y4" s="143">
        <f t="shared" si="6"/>
        <v>8.3333333333333343E-2</v>
      </c>
      <c r="Z4" s="157"/>
      <c r="AA4" s="144">
        <v>0.35</v>
      </c>
      <c r="AB4" s="143">
        <f t="shared" si="7"/>
        <v>0.33333333333333331</v>
      </c>
      <c r="AC4" s="157"/>
      <c r="AD4" s="157"/>
      <c r="AE4" s="157"/>
      <c r="AF4" s="144">
        <v>0.05</v>
      </c>
      <c r="AG4" s="143">
        <f t="shared" si="8"/>
        <v>3.333333333333334E-2</v>
      </c>
      <c r="AH4" s="157"/>
      <c r="AI4" s="144">
        <v>0</v>
      </c>
      <c r="AJ4" s="143">
        <f t="shared" si="9"/>
        <v>1.6666666666666666E-2</v>
      </c>
      <c r="AK4" s="157"/>
      <c r="AL4" s="144">
        <v>0.25</v>
      </c>
      <c r="AM4" s="143">
        <f t="shared" si="10"/>
        <v>0.23333333333333334</v>
      </c>
      <c r="AN4" s="157"/>
      <c r="AO4" s="144">
        <v>0.15</v>
      </c>
      <c r="AP4" s="143">
        <f t="shared" si="11"/>
        <v>0.13333333333333333</v>
      </c>
      <c r="AQ4" s="157"/>
      <c r="AR4" s="144">
        <v>0.05</v>
      </c>
      <c r="AS4" s="143">
        <f t="shared" si="12"/>
        <v>3.333333333333334E-2</v>
      </c>
      <c r="AT4" s="157"/>
      <c r="AU4" s="144">
        <v>0.15</v>
      </c>
      <c r="AV4" s="143">
        <f t="shared" si="13"/>
        <v>0.13333333333333333</v>
      </c>
      <c r="AW4" s="157"/>
      <c r="AX4" s="144">
        <v>0.35</v>
      </c>
      <c r="AY4" s="143">
        <f t="shared" si="14"/>
        <v>0.33333333333333331</v>
      </c>
      <c r="AZ4" s="157"/>
      <c r="BA4" s="144">
        <v>0.35</v>
      </c>
      <c r="BB4" s="143">
        <f t="shared" si="15"/>
        <v>0.33333333333333331</v>
      </c>
      <c r="BC4" s="157"/>
      <c r="BD4" s="144">
        <v>0.05</v>
      </c>
      <c r="BE4" s="143">
        <f t="shared" si="16"/>
        <v>3.333333333333334E-2</v>
      </c>
      <c r="BF4" s="157"/>
      <c r="BG4" s="144">
        <v>0.05</v>
      </c>
      <c r="BH4" s="143">
        <f t="shared" si="17"/>
        <v>3.333333333333334E-2</v>
      </c>
      <c r="BI4" s="157"/>
      <c r="BL4" s="245" t="s">
        <v>206</v>
      </c>
      <c r="BM4" s="246"/>
      <c r="BN4" s="246"/>
      <c r="BO4" s="246"/>
      <c r="BP4" s="242"/>
    </row>
    <row r="5" spans="1:82" ht="20" customHeight="1" thickBot="1" x14ac:dyDescent="0.3">
      <c r="A5" s="150" t="s">
        <v>10</v>
      </c>
      <c r="B5" s="127" t="s">
        <v>11</v>
      </c>
      <c r="C5" s="122" t="s">
        <v>13</v>
      </c>
      <c r="D5" s="134">
        <f>COUNTIFS(STUDY03_DATA!C:C,A5,STUDY03_DATA!D:D,B5,STUDY03_DATA!F:F,C5)/'META DATA'!$B$2</f>
        <v>1.6666666666666666E-2</v>
      </c>
      <c r="E5" s="154"/>
      <c r="F5" s="144">
        <v>0</v>
      </c>
      <c r="G5" s="143">
        <f t="shared" si="0"/>
        <v>1.6666666666666666E-2</v>
      </c>
      <c r="H5" s="140"/>
      <c r="I5" s="144">
        <v>0</v>
      </c>
      <c r="J5" s="143">
        <f t="shared" si="1"/>
        <v>1.6666666666666666E-2</v>
      </c>
      <c r="K5" s="140"/>
      <c r="L5" s="144">
        <v>0</v>
      </c>
      <c r="M5" s="143">
        <f t="shared" si="2"/>
        <v>1.6666666666666666E-2</v>
      </c>
      <c r="N5" s="158"/>
      <c r="O5" s="144">
        <v>0</v>
      </c>
      <c r="P5" s="143">
        <f t="shared" si="3"/>
        <v>1.6666666666666666E-2</v>
      </c>
      <c r="Q5" s="158"/>
      <c r="R5" s="144">
        <v>0.2</v>
      </c>
      <c r="S5" s="143">
        <f t="shared" si="4"/>
        <v>0.18333333333333335</v>
      </c>
      <c r="T5" s="158"/>
      <c r="U5" s="144">
        <v>0.05</v>
      </c>
      <c r="V5" s="143">
        <f t="shared" si="5"/>
        <v>3.333333333333334E-2</v>
      </c>
      <c r="W5" s="158"/>
      <c r="X5" s="144">
        <v>0</v>
      </c>
      <c r="Y5" s="143">
        <f t="shared" si="6"/>
        <v>1.6666666666666666E-2</v>
      </c>
      <c r="Z5" s="158"/>
      <c r="AA5" s="144">
        <v>0.05</v>
      </c>
      <c r="AB5" s="143">
        <f t="shared" si="7"/>
        <v>3.333333333333334E-2</v>
      </c>
      <c r="AC5" s="158"/>
      <c r="AD5" s="158"/>
      <c r="AE5" s="158"/>
      <c r="AF5" s="144">
        <v>0</v>
      </c>
      <c r="AG5" s="143">
        <f t="shared" si="8"/>
        <v>1.6666666666666666E-2</v>
      </c>
      <c r="AH5" s="158"/>
      <c r="AI5" s="144">
        <v>0</v>
      </c>
      <c r="AJ5" s="143">
        <f t="shared" si="9"/>
        <v>1.6666666666666666E-2</v>
      </c>
      <c r="AK5" s="158"/>
      <c r="AL5" s="144">
        <v>0</v>
      </c>
      <c r="AM5" s="143">
        <f t="shared" si="10"/>
        <v>1.6666666666666666E-2</v>
      </c>
      <c r="AN5" s="158"/>
      <c r="AO5" s="144">
        <v>0</v>
      </c>
      <c r="AP5" s="143">
        <f t="shared" si="11"/>
        <v>1.6666666666666666E-2</v>
      </c>
      <c r="AQ5" s="158"/>
      <c r="AR5" s="144">
        <v>0</v>
      </c>
      <c r="AS5" s="143">
        <f t="shared" si="12"/>
        <v>1.6666666666666666E-2</v>
      </c>
      <c r="AT5" s="158"/>
      <c r="AU5" s="144">
        <v>0</v>
      </c>
      <c r="AV5" s="143">
        <f t="shared" si="13"/>
        <v>1.6666666666666666E-2</v>
      </c>
      <c r="AW5" s="158"/>
      <c r="AX5" s="144">
        <v>0.1</v>
      </c>
      <c r="AY5" s="143">
        <f t="shared" si="14"/>
        <v>8.3333333333333343E-2</v>
      </c>
      <c r="AZ5" s="158"/>
      <c r="BA5" s="144">
        <v>0.05</v>
      </c>
      <c r="BB5" s="143">
        <f t="shared" si="15"/>
        <v>3.333333333333334E-2</v>
      </c>
      <c r="BC5" s="158"/>
      <c r="BD5" s="144">
        <v>0</v>
      </c>
      <c r="BE5" s="143">
        <f t="shared" si="16"/>
        <v>1.6666666666666666E-2</v>
      </c>
      <c r="BF5" s="158"/>
      <c r="BG5" s="144">
        <v>0</v>
      </c>
      <c r="BH5" s="143">
        <f t="shared" si="17"/>
        <v>1.6666666666666666E-2</v>
      </c>
      <c r="BI5" s="158"/>
      <c r="BL5" s="203" t="s">
        <v>45</v>
      </c>
      <c r="BM5" s="181" t="s">
        <v>46</v>
      </c>
      <c r="BN5" s="203" t="s">
        <v>47</v>
      </c>
      <c r="BO5" s="182" t="s">
        <v>48</v>
      </c>
      <c r="BP5" s="182" t="s">
        <v>49</v>
      </c>
    </row>
    <row r="6" spans="1:82" ht="20" customHeight="1" thickBot="1" x14ac:dyDescent="0.3">
      <c r="A6" s="150" t="s">
        <v>10</v>
      </c>
      <c r="B6" s="127" t="s">
        <v>11</v>
      </c>
      <c r="C6" s="122" t="s">
        <v>14</v>
      </c>
      <c r="D6" s="134">
        <f>COUNTIFS(STUDY03_DATA!C:C,A6,STUDY03_DATA!D:D,B6,STUDY03_DATA!F:F,C6)/'META DATA'!$B$2</f>
        <v>0.05</v>
      </c>
      <c r="E6" s="154"/>
      <c r="F6" s="144">
        <v>0.1</v>
      </c>
      <c r="G6" s="143">
        <f t="shared" si="0"/>
        <v>0.05</v>
      </c>
      <c r="H6" s="140"/>
      <c r="I6" s="144">
        <v>0</v>
      </c>
      <c r="J6" s="143">
        <f t="shared" si="1"/>
        <v>0.05</v>
      </c>
      <c r="K6" s="140"/>
      <c r="L6" s="144">
        <v>0.05</v>
      </c>
      <c r="M6" s="143">
        <f t="shared" si="2"/>
        <v>0</v>
      </c>
      <c r="N6" s="158"/>
      <c r="O6" s="144">
        <v>0.05</v>
      </c>
      <c r="P6" s="143">
        <f t="shared" si="3"/>
        <v>0</v>
      </c>
      <c r="Q6" s="158"/>
      <c r="R6" s="144">
        <v>0</v>
      </c>
      <c r="S6" s="143">
        <f t="shared" si="4"/>
        <v>0.05</v>
      </c>
      <c r="T6" s="158"/>
      <c r="U6" s="144">
        <v>0.05</v>
      </c>
      <c r="V6" s="143">
        <f t="shared" si="5"/>
        <v>0</v>
      </c>
      <c r="W6" s="158"/>
      <c r="X6" s="144">
        <v>0</v>
      </c>
      <c r="Y6" s="143">
        <f t="shared" si="6"/>
        <v>0.05</v>
      </c>
      <c r="Z6" s="158"/>
      <c r="AA6" s="144">
        <v>0</v>
      </c>
      <c r="AB6" s="143">
        <f t="shared" si="7"/>
        <v>0.05</v>
      </c>
      <c r="AC6" s="158"/>
      <c r="AD6" s="158"/>
      <c r="AE6" s="158"/>
      <c r="AF6" s="144">
        <v>0.1</v>
      </c>
      <c r="AG6" s="143">
        <f t="shared" si="8"/>
        <v>0.05</v>
      </c>
      <c r="AH6" s="158"/>
      <c r="AI6" s="144">
        <v>0</v>
      </c>
      <c r="AJ6" s="143">
        <f t="shared" si="9"/>
        <v>0.05</v>
      </c>
      <c r="AK6" s="158"/>
      <c r="AL6" s="144">
        <v>0</v>
      </c>
      <c r="AM6" s="143">
        <f t="shared" si="10"/>
        <v>0.05</v>
      </c>
      <c r="AN6" s="158"/>
      <c r="AO6" s="144">
        <v>0</v>
      </c>
      <c r="AP6" s="143">
        <f t="shared" si="11"/>
        <v>0.05</v>
      </c>
      <c r="AQ6" s="158"/>
      <c r="AR6" s="144">
        <v>0</v>
      </c>
      <c r="AS6" s="143">
        <f t="shared" si="12"/>
        <v>0.05</v>
      </c>
      <c r="AT6" s="158"/>
      <c r="AU6" s="144">
        <v>0</v>
      </c>
      <c r="AV6" s="143">
        <f t="shared" si="13"/>
        <v>0.05</v>
      </c>
      <c r="AW6" s="158"/>
      <c r="AX6" s="144">
        <v>0</v>
      </c>
      <c r="AY6" s="143">
        <f t="shared" si="14"/>
        <v>0.05</v>
      </c>
      <c r="AZ6" s="158"/>
      <c r="BA6" s="144">
        <v>0.05</v>
      </c>
      <c r="BB6" s="143">
        <f t="shared" si="15"/>
        <v>0</v>
      </c>
      <c r="BC6" s="158"/>
      <c r="BD6" s="144">
        <v>0</v>
      </c>
      <c r="BE6" s="143">
        <f t="shared" si="16"/>
        <v>0.05</v>
      </c>
      <c r="BF6" s="158"/>
      <c r="BG6" s="144">
        <v>0</v>
      </c>
      <c r="BH6" s="143">
        <f t="shared" si="17"/>
        <v>0.05</v>
      </c>
      <c r="BI6" s="158"/>
      <c r="BL6" s="251" t="s">
        <v>10</v>
      </c>
      <c r="BM6" s="200" t="s">
        <v>11</v>
      </c>
      <c r="BN6" s="210">
        <f>AVERAGE(V3:V8)</f>
        <v>4.4444444444444453E-2</v>
      </c>
      <c r="BO6" s="259">
        <f>AVERAGE(BN6:BN10)</f>
        <v>0.10611111111111111</v>
      </c>
      <c r="BP6" s="260">
        <f>AVERAGE(BO6,BO11,BO16)</f>
        <v>0.11777777777777777</v>
      </c>
    </row>
    <row r="7" spans="1:82" ht="20" customHeight="1" x14ac:dyDescent="0.25">
      <c r="A7" s="150" t="s">
        <v>10</v>
      </c>
      <c r="B7" s="127" t="s">
        <v>11</v>
      </c>
      <c r="C7" s="121" t="s">
        <v>15</v>
      </c>
      <c r="D7" s="134">
        <f>COUNTIFS(STUDY03_DATA!C:C,A7,STUDY03_DATA!D:D,B7,STUDY03_DATA!F:F,C7)/'META DATA'!$B$2</f>
        <v>6.6666666666666666E-2</v>
      </c>
      <c r="E7" s="154"/>
      <c r="F7" s="144">
        <v>0.1</v>
      </c>
      <c r="G7" s="143">
        <f t="shared" si="0"/>
        <v>3.333333333333334E-2</v>
      </c>
      <c r="H7" s="140"/>
      <c r="I7" s="144">
        <v>0.1</v>
      </c>
      <c r="J7" s="143">
        <f t="shared" si="1"/>
        <v>3.333333333333334E-2</v>
      </c>
      <c r="K7" s="140"/>
      <c r="L7" s="144">
        <v>0.2</v>
      </c>
      <c r="M7" s="143">
        <f t="shared" si="2"/>
        <v>0.13333333333333336</v>
      </c>
      <c r="N7" s="158"/>
      <c r="O7" s="144">
        <v>0.1</v>
      </c>
      <c r="P7" s="143">
        <f t="shared" si="3"/>
        <v>3.333333333333334E-2</v>
      </c>
      <c r="Q7" s="158"/>
      <c r="R7" s="144">
        <v>0</v>
      </c>
      <c r="S7" s="143">
        <f t="shared" si="4"/>
        <v>6.6666666666666666E-2</v>
      </c>
      <c r="T7" s="158"/>
      <c r="U7" s="144">
        <v>0</v>
      </c>
      <c r="V7" s="143">
        <f t="shared" si="5"/>
        <v>6.6666666666666666E-2</v>
      </c>
      <c r="W7" s="158"/>
      <c r="X7" s="144">
        <v>0.05</v>
      </c>
      <c r="Y7" s="143">
        <f t="shared" si="6"/>
        <v>1.6666666666666663E-2</v>
      </c>
      <c r="Z7" s="158"/>
      <c r="AA7" s="144">
        <v>0.05</v>
      </c>
      <c r="AB7" s="143">
        <f t="shared" si="7"/>
        <v>1.6666666666666663E-2</v>
      </c>
      <c r="AC7" s="158"/>
      <c r="AD7" s="158"/>
      <c r="AE7" s="158"/>
      <c r="AF7" s="144">
        <v>0.05</v>
      </c>
      <c r="AG7" s="143">
        <f t="shared" si="8"/>
        <v>1.6666666666666663E-2</v>
      </c>
      <c r="AH7" s="158"/>
      <c r="AI7" s="144">
        <v>0</v>
      </c>
      <c r="AJ7" s="143">
        <f t="shared" si="9"/>
        <v>6.6666666666666666E-2</v>
      </c>
      <c r="AK7" s="158"/>
      <c r="AL7" s="144">
        <v>0</v>
      </c>
      <c r="AM7" s="143">
        <f t="shared" si="10"/>
        <v>6.6666666666666666E-2</v>
      </c>
      <c r="AN7" s="158"/>
      <c r="AO7" s="144">
        <v>0</v>
      </c>
      <c r="AP7" s="143">
        <f t="shared" si="11"/>
        <v>6.6666666666666666E-2</v>
      </c>
      <c r="AQ7" s="158"/>
      <c r="AR7" s="144">
        <v>0</v>
      </c>
      <c r="AS7" s="143">
        <f t="shared" si="12"/>
        <v>6.6666666666666666E-2</v>
      </c>
      <c r="AT7" s="158"/>
      <c r="AU7" s="144">
        <v>0</v>
      </c>
      <c r="AV7" s="143">
        <f t="shared" si="13"/>
        <v>6.6666666666666666E-2</v>
      </c>
      <c r="AW7" s="158"/>
      <c r="AX7" s="144">
        <v>0</v>
      </c>
      <c r="AY7" s="143">
        <f t="shared" si="14"/>
        <v>6.6666666666666666E-2</v>
      </c>
      <c r="AZ7" s="158"/>
      <c r="BA7" s="144">
        <v>0</v>
      </c>
      <c r="BB7" s="143">
        <f t="shared" si="15"/>
        <v>6.6666666666666666E-2</v>
      </c>
      <c r="BC7" s="158"/>
      <c r="BD7" s="144">
        <v>0</v>
      </c>
      <c r="BE7" s="143">
        <f t="shared" si="16"/>
        <v>6.6666666666666666E-2</v>
      </c>
      <c r="BF7" s="158"/>
      <c r="BG7" s="144">
        <v>0</v>
      </c>
      <c r="BH7" s="143">
        <f t="shared" si="17"/>
        <v>6.6666666666666666E-2</v>
      </c>
      <c r="BI7" s="158"/>
      <c r="BL7" s="248"/>
      <c r="BM7" s="201" t="s">
        <v>12</v>
      </c>
      <c r="BN7" s="211">
        <f>AVERAGE(V9:V14)</f>
        <v>9.9999999999999992E-2</v>
      </c>
      <c r="BO7" s="248"/>
      <c r="BP7" s="248"/>
    </row>
    <row r="8" spans="1:82" ht="20" customHeight="1" x14ac:dyDescent="0.25">
      <c r="A8" s="150" t="s">
        <v>10</v>
      </c>
      <c r="B8" s="127" t="s">
        <v>11</v>
      </c>
      <c r="C8" s="121" t="s">
        <v>16</v>
      </c>
      <c r="D8" s="134">
        <f>COUNTIFS(STUDY03_DATA!C:C,A8,STUDY03_DATA!D:D,B8,STUDY03_DATA!F:F,C8)/'META DATA'!$B$2</f>
        <v>0.11666666666666667</v>
      </c>
      <c r="E8" s="154"/>
      <c r="F8" s="144">
        <v>0.05</v>
      </c>
      <c r="G8" s="143">
        <f t="shared" si="0"/>
        <v>6.6666666666666666E-2</v>
      </c>
      <c r="H8" s="140"/>
      <c r="I8" s="144">
        <v>0.1</v>
      </c>
      <c r="J8" s="143">
        <f t="shared" si="1"/>
        <v>1.6666666666666663E-2</v>
      </c>
      <c r="K8" s="140"/>
      <c r="L8" s="144">
        <v>0.1</v>
      </c>
      <c r="M8" s="143">
        <f t="shared" si="2"/>
        <v>1.6666666666666663E-2</v>
      </c>
      <c r="N8" s="158"/>
      <c r="O8" s="144">
        <v>0</v>
      </c>
      <c r="P8" s="143">
        <f t="shared" si="3"/>
        <v>0.11666666666666667</v>
      </c>
      <c r="Q8" s="158"/>
      <c r="R8" s="144">
        <v>0.05</v>
      </c>
      <c r="S8" s="143">
        <f t="shared" si="4"/>
        <v>6.6666666666666666E-2</v>
      </c>
      <c r="T8" s="158"/>
      <c r="U8" s="144">
        <v>0.05</v>
      </c>
      <c r="V8" s="143">
        <f t="shared" si="5"/>
        <v>6.6666666666666666E-2</v>
      </c>
      <c r="W8" s="158"/>
      <c r="X8" s="144">
        <v>0.05</v>
      </c>
      <c r="Y8" s="143">
        <f t="shared" si="6"/>
        <v>6.6666666666666666E-2</v>
      </c>
      <c r="Z8" s="158"/>
      <c r="AA8" s="144">
        <v>0.05</v>
      </c>
      <c r="AB8" s="143">
        <f t="shared" si="7"/>
        <v>6.6666666666666666E-2</v>
      </c>
      <c r="AC8" s="158"/>
      <c r="AD8" s="158"/>
      <c r="AE8" s="158"/>
      <c r="AF8" s="144">
        <v>0.15</v>
      </c>
      <c r="AG8" s="143">
        <f t="shared" si="8"/>
        <v>3.3333333333333326E-2</v>
      </c>
      <c r="AH8" s="158"/>
      <c r="AI8" s="144">
        <v>0.35</v>
      </c>
      <c r="AJ8" s="143">
        <f t="shared" si="9"/>
        <v>0.23333333333333331</v>
      </c>
      <c r="AK8" s="158"/>
      <c r="AL8" s="144">
        <v>0.1</v>
      </c>
      <c r="AM8" s="143">
        <f t="shared" si="10"/>
        <v>1.6666666666666663E-2</v>
      </c>
      <c r="AN8" s="158"/>
      <c r="AO8" s="144">
        <v>0.1</v>
      </c>
      <c r="AP8" s="143">
        <f t="shared" si="11"/>
        <v>1.6666666666666663E-2</v>
      </c>
      <c r="AQ8" s="158"/>
      <c r="AR8" s="144">
        <v>0.25</v>
      </c>
      <c r="AS8" s="143">
        <f t="shared" si="12"/>
        <v>0.13333333333333333</v>
      </c>
      <c r="AT8" s="158"/>
      <c r="AU8" s="144">
        <v>0</v>
      </c>
      <c r="AV8" s="143">
        <f t="shared" si="13"/>
        <v>0.11666666666666667</v>
      </c>
      <c r="AW8" s="158"/>
      <c r="AX8" s="144">
        <v>0.1</v>
      </c>
      <c r="AY8" s="143">
        <f t="shared" si="14"/>
        <v>1.6666666666666663E-2</v>
      </c>
      <c r="AZ8" s="158"/>
      <c r="BA8" s="144">
        <v>0</v>
      </c>
      <c r="BB8" s="143">
        <f t="shared" si="15"/>
        <v>0.11666666666666667</v>
      </c>
      <c r="BC8" s="158"/>
      <c r="BD8" s="144">
        <v>0.25</v>
      </c>
      <c r="BE8" s="143">
        <f t="shared" si="16"/>
        <v>0.13333333333333333</v>
      </c>
      <c r="BF8" s="158"/>
      <c r="BG8" s="144">
        <v>0.2</v>
      </c>
      <c r="BH8" s="143">
        <f t="shared" si="17"/>
        <v>8.3333333333333343E-2</v>
      </c>
      <c r="BI8" s="158"/>
      <c r="BL8" s="248"/>
      <c r="BM8" s="201" t="s">
        <v>13</v>
      </c>
      <c r="BN8" s="211">
        <f>AVERAGE(V15:V20)</f>
        <v>0.12222222222222225</v>
      </c>
      <c r="BO8" s="248"/>
      <c r="BP8" s="248"/>
    </row>
    <row r="9" spans="1:82" ht="20" customHeight="1" x14ac:dyDescent="0.25">
      <c r="A9" s="150" t="s">
        <v>10</v>
      </c>
      <c r="B9" s="128" t="s">
        <v>12</v>
      </c>
      <c r="C9" s="121" t="s">
        <v>11</v>
      </c>
      <c r="D9" s="138">
        <f>COUNTIFS(STUDY03_DATA!C:C,A9,STUDY03_DATA!D:D,B9,STUDY03_DATA!F:F,C9)/'META DATA'!$B$2</f>
        <v>8.3333333333333329E-2</v>
      </c>
      <c r="E9" s="154"/>
      <c r="F9" s="145">
        <f t="array" ref="F9:F14">LLM_AO_01!S2:S7</f>
        <v>0.15</v>
      </c>
      <c r="G9" s="143">
        <f t="shared" si="0"/>
        <v>6.6666666666666666E-2</v>
      </c>
      <c r="H9" s="140"/>
      <c r="I9" s="145">
        <f t="array" ref="I9:I14">LLM_AO_02!S2:S7</f>
        <v>0.15</v>
      </c>
      <c r="J9" s="143">
        <f t="shared" si="1"/>
        <v>6.6666666666666666E-2</v>
      </c>
      <c r="K9" s="140"/>
      <c r="L9" s="145">
        <f t="array" ref="L9:L14">LLM_AO_03!S2:S7</f>
        <v>0.35</v>
      </c>
      <c r="M9" s="143">
        <f t="shared" si="2"/>
        <v>0.26666666666666666</v>
      </c>
      <c r="N9" s="158"/>
      <c r="O9" s="145">
        <f t="array" ref="O9:O14">LLM_AO_04!S2:S7</f>
        <v>0.05</v>
      </c>
      <c r="P9" s="143">
        <f t="shared" si="3"/>
        <v>3.3333333333333326E-2</v>
      </c>
      <c r="Q9" s="158"/>
      <c r="R9" s="145">
        <f t="array" ref="R9:R14">LLM_AO_05!S2:S7</f>
        <v>0.2</v>
      </c>
      <c r="S9" s="143">
        <f t="shared" si="4"/>
        <v>0.11666666666666668</v>
      </c>
      <c r="T9" s="158"/>
      <c r="U9" s="145">
        <f t="array" ref="U9:U14">LLM_AO_06!S2:S7</f>
        <v>0.1</v>
      </c>
      <c r="V9" s="143">
        <f t="shared" si="5"/>
        <v>1.6666666666666677E-2</v>
      </c>
      <c r="W9" s="158"/>
      <c r="X9" s="145">
        <f t="array" ref="X9:X14">LLM_AO_07!S2:S7</f>
        <v>0</v>
      </c>
      <c r="Y9" s="143">
        <f t="shared" si="6"/>
        <v>8.3333333333333329E-2</v>
      </c>
      <c r="Z9" s="158"/>
      <c r="AA9" s="145">
        <f t="array" ref="AA9:AA14">LLM_AO_08!S2:S7</f>
        <v>0.15</v>
      </c>
      <c r="AB9" s="143">
        <f t="shared" si="7"/>
        <v>6.6666666666666666E-2</v>
      </c>
      <c r="AC9" s="158"/>
      <c r="AD9" s="158"/>
      <c r="AE9" s="158"/>
      <c r="AF9" s="145">
        <f t="array" ref="AF9:AF14">LLM_AO_10!S2:S7</f>
        <v>0.3</v>
      </c>
      <c r="AG9" s="143">
        <f t="shared" si="8"/>
        <v>0.21666666666666667</v>
      </c>
      <c r="AH9" s="158"/>
      <c r="AI9" s="145">
        <f t="array" ref="AI9:AI14">LLM_AO_11!S2:S7</f>
        <v>0.15</v>
      </c>
      <c r="AJ9" s="143">
        <f t="shared" si="9"/>
        <v>6.6666666666666666E-2</v>
      </c>
      <c r="AK9" s="158"/>
      <c r="AL9" s="145">
        <f t="array" ref="AL9:AL14">LLM_AO_12!S2:S7</f>
        <v>0</v>
      </c>
      <c r="AM9" s="143">
        <f t="shared" si="10"/>
        <v>8.3333333333333329E-2</v>
      </c>
      <c r="AN9" s="158"/>
      <c r="AO9" s="145">
        <f t="array" ref="AO9:AO14">LLM_AO_13!S2:S7</f>
        <v>0.15</v>
      </c>
      <c r="AP9" s="143">
        <f t="shared" si="11"/>
        <v>6.6666666666666666E-2</v>
      </c>
      <c r="AQ9" s="158"/>
      <c r="AR9" s="145">
        <f t="array" ref="AR9:AR14">LLM_AO_14!S2:S7</f>
        <v>0.2</v>
      </c>
      <c r="AS9" s="143">
        <f t="shared" si="12"/>
        <v>0.11666666666666668</v>
      </c>
      <c r="AT9" s="158"/>
      <c r="AU9" s="145">
        <f t="array" ref="AU9:AU14">LLM_AO_15!S2:S7</f>
        <v>0.15</v>
      </c>
      <c r="AV9" s="143">
        <f t="shared" si="13"/>
        <v>6.6666666666666666E-2</v>
      </c>
      <c r="AW9" s="158"/>
      <c r="AX9" s="145">
        <f t="array" ref="AX9:AX14">LLM_AO_16!S2:S7</f>
        <v>0.2</v>
      </c>
      <c r="AY9" s="143">
        <f t="shared" si="14"/>
        <v>0.11666666666666668</v>
      </c>
      <c r="AZ9" s="158"/>
      <c r="BA9" s="145">
        <f t="array" ref="BA9:BA14">LLM_AO_17!S2:S7</f>
        <v>0.25</v>
      </c>
      <c r="BB9" s="143">
        <f t="shared" si="15"/>
        <v>0.16666666666666669</v>
      </c>
      <c r="BC9" s="158"/>
      <c r="BD9" s="145">
        <f t="array" ref="BD9:BD14">LLM_AO_18!S2:S7</f>
        <v>0.2</v>
      </c>
      <c r="BE9" s="143">
        <f t="shared" si="16"/>
        <v>0.11666666666666668</v>
      </c>
      <c r="BF9" s="158"/>
      <c r="BG9" s="145">
        <f t="array" ref="BG9:BG14">LLM_AO_19!S2:S7</f>
        <v>0.35</v>
      </c>
      <c r="BH9" s="143">
        <f t="shared" si="17"/>
        <v>0.26666666666666666</v>
      </c>
      <c r="BI9" s="158"/>
      <c r="BL9" s="248"/>
      <c r="BM9" s="201" t="s">
        <v>14</v>
      </c>
      <c r="BN9" s="211">
        <f>AVERAGE(V21:V26)</f>
        <v>7.7777777777777779E-2</v>
      </c>
      <c r="BO9" s="248"/>
      <c r="BP9" s="248"/>
    </row>
    <row r="10" spans="1:82" ht="20" customHeight="1" thickBot="1" x14ac:dyDescent="0.3">
      <c r="A10" s="150" t="s">
        <v>10</v>
      </c>
      <c r="B10" s="128" t="s">
        <v>12</v>
      </c>
      <c r="C10" s="122" t="s">
        <v>12</v>
      </c>
      <c r="D10" s="138">
        <f>COUNTIFS(STUDY03_DATA!C:C,A10,STUDY03_DATA!D:D,B10,STUDY03_DATA!F:F,C10)/'META DATA'!$B$2</f>
        <v>0.33333333333333331</v>
      </c>
      <c r="E10" s="154"/>
      <c r="F10" s="145">
        <v>0.7</v>
      </c>
      <c r="G10" s="143">
        <f t="shared" si="0"/>
        <v>0.36666666666666664</v>
      </c>
      <c r="H10" s="140"/>
      <c r="I10" s="145">
        <v>0.8</v>
      </c>
      <c r="J10" s="143">
        <f t="shared" si="1"/>
        <v>0.46666666666666673</v>
      </c>
      <c r="K10" s="140"/>
      <c r="L10" s="145">
        <v>0.3</v>
      </c>
      <c r="M10" s="143">
        <f t="shared" si="2"/>
        <v>3.3333333333333326E-2</v>
      </c>
      <c r="N10" s="158"/>
      <c r="O10" s="145">
        <v>0.8</v>
      </c>
      <c r="P10" s="143">
        <f t="shared" si="3"/>
        <v>0.46666666666666673</v>
      </c>
      <c r="Q10" s="158"/>
      <c r="R10" s="145">
        <v>0.5</v>
      </c>
      <c r="S10" s="143">
        <f t="shared" si="4"/>
        <v>0.16666666666666669</v>
      </c>
      <c r="T10" s="158"/>
      <c r="U10" s="145">
        <v>0.45</v>
      </c>
      <c r="V10" s="143">
        <f t="shared" si="5"/>
        <v>0.1166666666666667</v>
      </c>
      <c r="W10" s="158"/>
      <c r="X10" s="145">
        <v>0.65</v>
      </c>
      <c r="Y10" s="143">
        <f t="shared" si="6"/>
        <v>0.31666666666666671</v>
      </c>
      <c r="Z10" s="158"/>
      <c r="AA10" s="145">
        <v>0.55000000000000004</v>
      </c>
      <c r="AB10" s="143">
        <f t="shared" si="7"/>
        <v>0.21666666666666673</v>
      </c>
      <c r="AC10" s="158"/>
      <c r="AD10" s="158"/>
      <c r="AE10" s="158"/>
      <c r="AF10" s="145">
        <v>0.35</v>
      </c>
      <c r="AG10" s="143">
        <f t="shared" si="8"/>
        <v>1.6666666666666663E-2</v>
      </c>
      <c r="AH10" s="158"/>
      <c r="AI10" s="145">
        <v>0.6</v>
      </c>
      <c r="AJ10" s="143">
        <f t="shared" si="9"/>
        <v>0.26666666666666666</v>
      </c>
      <c r="AK10" s="158"/>
      <c r="AL10" s="145">
        <v>0.8</v>
      </c>
      <c r="AM10" s="143">
        <f t="shared" si="10"/>
        <v>0.46666666666666673</v>
      </c>
      <c r="AN10" s="158"/>
      <c r="AO10" s="145">
        <v>0.75</v>
      </c>
      <c r="AP10" s="143">
        <f t="shared" si="11"/>
        <v>0.41666666666666669</v>
      </c>
      <c r="AQ10" s="158"/>
      <c r="AR10" s="145">
        <v>0.45</v>
      </c>
      <c r="AS10" s="143">
        <f t="shared" si="12"/>
        <v>0.1166666666666667</v>
      </c>
      <c r="AT10" s="158"/>
      <c r="AU10" s="145">
        <v>0.7</v>
      </c>
      <c r="AV10" s="143">
        <f t="shared" si="13"/>
        <v>0.36666666666666664</v>
      </c>
      <c r="AW10" s="158"/>
      <c r="AX10" s="145">
        <v>0.6</v>
      </c>
      <c r="AY10" s="143">
        <f t="shared" si="14"/>
        <v>0.26666666666666666</v>
      </c>
      <c r="AZ10" s="158"/>
      <c r="BA10" s="145">
        <v>0.65</v>
      </c>
      <c r="BB10" s="143">
        <f t="shared" si="15"/>
        <v>0.31666666666666671</v>
      </c>
      <c r="BC10" s="158"/>
      <c r="BD10" s="145">
        <v>0.4</v>
      </c>
      <c r="BE10" s="143">
        <f t="shared" si="16"/>
        <v>6.6666666666666707E-2</v>
      </c>
      <c r="BF10" s="158"/>
      <c r="BG10" s="145">
        <v>0.35</v>
      </c>
      <c r="BH10" s="143">
        <f t="shared" si="17"/>
        <v>1.6666666666666663E-2</v>
      </c>
      <c r="BI10" s="158"/>
      <c r="BL10" s="239"/>
      <c r="BM10" s="202" t="s">
        <v>15</v>
      </c>
      <c r="BN10" s="212">
        <f>AVERAGE(V27:V32)</f>
        <v>0.18611111111111114</v>
      </c>
      <c r="BO10" s="239"/>
      <c r="BP10" s="248"/>
    </row>
    <row r="11" spans="1:82" ht="20" customHeight="1" thickBot="1" x14ac:dyDescent="0.3">
      <c r="A11" s="150" t="s">
        <v>10</v>
      </c>
      <c r="B11" s="128" t="s">
        <v>12</v>
      </c>
      <c r="C11" s="122" t="s">
        <v>13</v>
      </c>
      <c r="D11" s="138">
        <f>COUNTIFS(STUDY03_DATA!C:C,A11,STUDY03_DATA!D:D,B11,STUDY03_DATA!F:F,C11)/'META DATA'!$B$2</f>
        <v>0.5</v>
      </c>
      <c r="E11" s="154"/>
      <c r="F11" s="145">
        <v>0.1</v>
      </c>
      <c r="G11" s="143">
        <f t="shared" si="0"/>
        <v>0.4</v>
      </c>
      <c r="H11" s="140"/>
      <c r="I11" s="145">
        <v>0</v>
      </c>
      <c r="J11" s="143">
        <f t="shared" si="1"/>
        <v>0.5</v>
      </c>
      <c r="K11" s="140"/>
      <c r="L11" s="145">
        <v>0.05</v>
      </c>
      <c r="M11" s="143">
        <f t="shared" si="2"/>
        <v>0.45</v>
      </c>
      <c r="N11" s="158"/>
      <c r="O11" s="145">
        <v>0</v>
      </c>
      <c r="P11" s="143">
        <f t="shared" si="3"/>
        <v>0.5</v>
      </c>
      <c r="Q11" s="158"/>
      <c r="R11" s="145">
        <v>0.2</v>
      </c>
      <c r="S11" s="143">
        <f t="shared" si="4"/>
        <v>0.3</v>
      </c>
      <c r="T11" s="158"/>
      <c r="U11" s="145">
        <v>0.2</v>
      </c>
      <c r="V11" s="143">
        <f t="shared" si="5"/>
        <v>0.3</v>
      </c>
      <c r="W11" s="158"/>
      <c r="X11" s="145">
        <v>0.2</v>
      </c>
      <c r="Y11" s="143">
        <f t="shared" si="6"/>
        <v>0.3</v>
      </c>
      <c r="Z11" s="158"/>
      <c r="AA11" s="145">
        <v>0.3</v>
      </c>
      <c r="AB11" s="143">
        <f t="shared" si="7"/>
        <v>0.2</v>
      </c>
      <c r="AC11" s="158"/>
      <c r="AD11" s="158"/>
      <c r="AE11" s="158"/>
      <c r="AF11" s="145">
        <v>0.15</v>
      </c>
      <c r="AG11" s="143">
        <f t="shared" si="8"/>
        <v>0.35</v>
      </c>
      <c r="AH11" s="158"/>
      <c r="AI11" s="145">
        <v>0.15</v>
      </c>
      <c r="AJ11" s="143">
        <f t="shared" si="9"/>
        <v>0.35</v>
      </c>
      <c r="AK11" s="158"/>
      <c r="AL11" s="145">
        <v>0.1</v>
      </c>
      <c r="AM11" s="143">
        <f t="shared" si="10"/>
        <v>0.4</v>
      </c>
      <c r="AN11" s="158"/>
      <c r="AO11" s="145">
        <v>0.1</v>
      </c>
      <c r="AP11" s="143">
        <f t="shared" si="11"/>
        <v>0.4</v>
      </c>
      <c r="AQ11" s="158"/>
      <c r="AR11" s="145">
        <v>0.15</v>
      </c>
      <c r="AS11" s="143">
        <f t="shared" si="12"/>
        <v>0.35</v>
      </c>
      <c r="AT11" s="158"/>
      <c r="AU11" s="145">
        <v>0.05</v>
      </c>
      <c r="AV11" s="143">
        <f t="shared" si="13"/>
        <v>0.45</v>
      </c>
      <c r="AW11" s="158"/>
      <c r="AX11" s="145">
        <v>0.2</v>
      </c>
      <c r="AY11" s="143">
        <f t="shared" si="14"/>
        <v>0.3</v>
      </c>
      <c r="AZ11" s="158"/>
      <c r="BA11" s="145">
        <v>0.05</v>
      </c>
      <c r="BB11" s="143">
        <f t="shared" si="15"/>
        <v>0.45</v>
      </c>
      <c r="BC11" s="158"/>
      <c r="BD11" s="145">
        <v>0.3</v>
      </c>
      <c r="BE11" s="143">
        <f t="shared" si="16"/>
        <v>0.2</v>
      </c>
      <c r="BF11" s="158"/>
      <c r="BG11" s="145">
        <v>0.15</v>
      </c>
      <c r="BH11" s="143">
        <f t="shared" si="17"/>
        <v>0.35</v>
      </c>
      <c r="BI11" s="158"/>
      <c r="BL11" s="262" t="s">
        <v>17</v>
      </c>
      <c r="BM11" s="198" t="s">
        <v>11</v>
      </c>
      <c r="BN11" s="207">
        <f>AVERAGE(V33:V38)</f>
        <v>8.0555555555555561E-2</v>
      </c>
      <c r="BO11" s="257">
        <f>AVERAGE(BN11:BN15)</f>
        <v>0.10833333333333332</v>
      </c>
      <c r="BP11" s="248"/>
    </row>
    <row r="12" spans="1:82" ht="20" customHeight="1" x14ac:dyDescent="0.25">
      <c r="A12" s="150" t="s">
        <v>10</v>
      </c>
      <c r="B12" s="128" t="s">
        <v>12</v>
      </c>
      <c r="C12" s="122" t="s">
        <v>14</v>
      </c>
      <c r="D12" s="138">
        <f>COUNTIFS(STUDY03_DATA!C:C,A12,STUDY03_DATA!D:D,B12,STUDY03_DATA!F:F,C12)/'META DATA'!$B$2</f>
        <v>3.3333333333333333E-2</v>
      </c>
      <c r="E12" s="154"/>
      <c r="F12" s="145">
        <v>0.05</v>
      </c>
      <c r="G12" s="143">
        <f t="shared" si="0"/>
        <v>1.666666666666667E-2</v>
      </c>
      <c r="H12" s="140"/>
      <c r="I12" s="145">
        <v>0</v>
      </c>
      <c r="J12" s="143">
        <f t="shared" si="1"/>
        <v>3.3333333333333333E-2</v>
      </c>
      <c r="K12" s="140"/>
      <c r="L12" s="145">
        <v>0.1</v>
      </c>
      <c r="M12" s="143">
        <f t="shared" si="2"/>
        <v>6.666666666666668E-2</v>
      </c>
      <c r="N12" s="158"/>
      <c r="O12" s="145">
        <v>0.15</v>
      </c>
      <c r="P12" s="143">
        <f t="shared" si="3"/>
        <v>0.11666666666666667</v>
      </c>
      <c r="Q12" s="158"/>
      <c r="R12" s="145">
        <v>0</v>
      </c>
      <c r="S12" s="143">
        <f t="shared" si="4"/>
        <v>3.3333333333333333E-2</v>
      </c>
      <c r="T12" s="158"/>
      <c r="U12" s="145">
        <v>0.05</v>
      </c>
      <c r="V12" s="143">
        <f t="shared" si="5"/>
        <v>1.666666666666667E-2</v>
      </c>
      <c r="W12" s="158"/>
      <c r="X12" s="145">
        <v>0</v>
      </c>
      <c r="Y12" s="143">
        <f t="shared" si="6"/>
        <v>3.3333333333333333E-2</v>
      </c>
      <c r="Z12" s="158"/>
      <c r="AA12" s="145">
        <v>0</v>
      </c>
      <c r="AB12" s="143">
        <f t="shared" si="7"/>
        <v>3.3333333333333333E-2</v>
      </c>
      <c r="AC12" s="158"/>
      <c r="AD12" s="158"/>
      <c r="AE12" s="158"/>
      <c r="AF12" s="145">
        <v>0.05</v>
      </c>
      <c r="AG12" s="143">
        <f t="shared" si="8"/>
        <v>1.666666666666667E-2</v>
      </c>
      <c r="AH12" s="158"/>
      <c r="AI12" s="145">
        <v>0</v>
      </c>
      <c r="AJ12" s="143">
        <f t="shared" si="9"/>
        <v>3.3333333333333333E-2</v>
      </c>
      <c r="AK12" s="158"/>
      <c r="AL12" s="145">
        <v>0</v>
      </c>
      <c r="AM12" s="143">
        <f t="shared" si="10"/>
        <v>3.3333333333333333E-2</v>
      </c>
      <c r="AN12" s="158"/>
      <c r="AO12" s="145">
        <v>0</v>
      </c>
      <c r="AP12" s="143">
        <f t="shared" si="11"/>
        <v>3.3333333333333333E-2</v>
      </c>
      <c r="AQ12" s="158"/>
      <c r="AR12" s="145">
        <v>0</v>
      </c>
      <c r="AS12" s="143">
        <f t="shared" si="12"/>
        <v>3.3333333333333333E-2</v>
      </c>
      <c r="AT12" s="158"/>
      <c r="AU12" s="145">
        <v>0</v>
      </c>
      <c r="AV12" s="143">
        <f t="shared" si="13"/>
        <v>3.3333333333333333E-2</v>
      </c>
      <c r="AW12" s="158"/>
      <c r="AX12" s="145">
        <v>0</v>
      </c>
      <c r="AY12" s="143">
        <f t="shared" si="14"/>
        <v>3.3333333333333333E-2</v>
      </c>
      <c r="AZ12" s="158"/>
      <c r="BA12" s="145">
        <v>0</v>
      </c>
      <c r="BB12" s="143">
        <f t="shared" si="15"/>
        <v>3.3333333333333333E-2</v>
      </c>
      <c r="BC12" s="158"/>
      <c r="BD12" s="145">
        <v>0</v>
      </c>
      <c r="BE12" s="143">
        <f t="shared" si="16"/>
        <v>3.3333333333333333E-2</v>
      </c>
      <c r="BF12" s="158"/>
      <c r="BG12" s="145">
        <v>0</v>
      </c>
      <c r="BH12" s="143">
        <f t="shared" si="17"/>
        <v>3.3333333333333333E-2</v>
      </c>
      <c r="BI12" s="158"/>
      <c r="BL12" s="248"/>
      <c r="BM12" s="199" t="s">
        <v>12</v>
      </c>
      <c r="BN12" s="208">
        <f>AVERAGE(V39:V44)</f>
        <v>0.12777777777777777</v>
      </c>
      <c r="BO12" s="248"/>
      <c r="BP12" s="248"/>
    </row>
    <row r="13" spans="1:82" ht="20" customHeight="1" x14ac:dyDescent="0.25">
      <c r="A13" s="150" t="s">
        <v>10</v>
      </c>
      <c r="B13" s="128" t="s">
        <v>12</v>
      </c>
      <c r="C13" s="121" t="s">
        <v>15</v>
      </c>
      <c r="D13" s="138">
        <f>COUNTIFS(STUDY03_DATA!C:C,A13,STUDY03_DATA!D:D,B13,STUDY03_DATA!F:F,C13)/'META DATA'!$B$2</f>
        <v>3.3333333333333333E-2</v>
      </c>
      <c r="E13" s="154"/>
      <c r="F13" s="145">
        <v>0</v>
      </c>
      <c r="G13" s="143">
        <f t="shared" si="0"/>
        <v>3.3333333333333333E-2</v>
      </c>
      <c r="H13" s="140"/>
      <c r="I13" s="145">
        <v>0.05</v>
      </c>
      <c r="J13" s="143">
        <f t="shared" si="1"/>
        <v>1.666666666666667E-2</v>
      </c>
      <c r="K13" s="140"/>
      <c r="L13" s="145">
        <v>0.15</v>
      </c>
      <c r="M13" s="143">
        <f t="shared" si="2"/>
        <v>0.11666666666666667</v>
      </c>
      <c r="N13" s="158"/>
      <c r="O13" s="145">
        <v>0</v>
      </c>
      <c r="P13" s="143">
        <f t="shared" si="3"/>
        <v>3.3333333333333333E-2</v>
      </c>
      <c r="Q13" s="158"/>
      <c r="R13" s="145">
        <v>0</v>
      </c>
      <c r="S13" s="143">
        <f t="shared" si="4"/>
        <v>3.3333333333333333E-2</v>
      </c>
      <c r="T13" s="158"/>
      <c r="U13" s="145">
        <v>0.15</v>
      </c>
      <c r="V13" s="143">
        <f t="shared" si="5"/>
        <v>0.11666666666666667</v>
      </c>
      <c r="W13" s="158"/>
      <c r="X13" s="145">
        <v>0.1</v>
      </c>
      <c r="Y13" s="143">
        <f t="shared" si="6"/>
        <v>6.666666666666668E-2</v>
      </c>
      <c r="Z13" s="158"/>
      <c r="AA13" s="145">
        <v>0</v>
      </c>
      <c r="AB13" s="143">
        <f t="shared" si="7"/>
        <v>3.3333333333333333E-2</v>
      </c>
      <c r="AC13" s="158"/>
      <c r="AD13" s="158"/>
      <c r="AE13" s="158"/>
      <c r="AF13" s="145">
        <v>0</v>
      </c>
      <c r="AG13" s="143">
        <f t="shared" si="8"/>
        <v>3.3333333333333333E-2</v>
      </c>
      <c r="AH13" s="158"/>
      <c r="AI13" s="145">
        <v>0</v>
      </c>
      <c r="AJ13" s="143">
        <f t="shared" si="9"/>
        <v>3.3333333333333333E-2</v>
      </c>
      <c r="AK13" s="158"/>
      <c r="AL13" s="145">
        <v>0</v>
      </c>
      <c r="AM13" s="143">
        <f t="shared" si="10"/>
        <v>3.3333333333333333E-2</v>
      </c>
      <c r="AN13" s="158"/>
      <c r="AO13" s="145">
        <v>0</v>
      </c>
      <c r="AP13" s="143">
        <f t="shared" si="11"/>
        <v>3.3333333333333333E-2</v>
      </c>
      <c r="AQ13" s="158"/>
      <c r="AR13" s="145">
        <v>0</v>
      </c>
      <c r="AS13" s="143">
        <f t="shared" si="12"/>
        <v>3.3333333333333333E-2</v>
      </c>
      <c r="AT13" s="158"/>
      <c r="AU13" s="145">
        <v>0</v>
      </c>
      <c r="AV13" s="143">
        <f t="shared" si="13"/>
        <v>3.3333333333333333E-2</v>
      </c>
      <c r="AW13" s="158"/>
      <c r="AX13" s="145">
        <v>0</v>
      </c>
      <c r="AY13" s="143">
        <f t="shared" si="14"/>
        <v>3.3333333333333333E-2</v>
      </c>
      <c r="AZ13" s="158"/>
      <c r="BA13" s="145">
        <v>0</v>
      </c>
      <c r="BB13" s="143">
        <f t="shared" si="15"/>
        <v>3.3333333333333333E-2</v>
      </c>
      <c r="BC13" s="158"/>
      <c r="BD13" s="145">
        <v>0</v>
      </c>
      <c r="BE13" s="143">
        <f t="shared" si="16"/>
        <v>3.3333333333333333E-2</v>
      </c>
      <c r="BF13" s="158"/>
      <c r="BG13" s="145">
        <v>0</v>
      </c>
      <c r="BH13" s="143">
        <f t="shared" si="17"/>
        <v>3.3333333333333333E-2</v>
      </c>
      <c r="BI13" s="158"/>
      <c r="BL13" s="248"/>
      <c r="BM13" s="199" t="s">
        <v>13</v>
      </c>
      <c r="BN13" s="208">
        <f>AVERAGE(V45:V50)</f>
        <v>3.3333333333333333E-2</v>
      </c>
      <c r="BO13" s="248"/>
      <c r="BP13" s="248"/>
      <c r="CD13" s="179" t="s">
        <v>50</v>
      </c>
    </row>
    <row r="14" spans="1:82" ht="20" customHeight="1" x14ac:dyDescent="0.25">
      <c r="A14" s="150" t="s">
        <v>10</v>
      </c>
      <c r="B14" s="128" t="s">
        <v>12</v>
      </c>
      <c r="C14" s="121" t="s">
        <v>16</v>
      </c>
      <c r="D14" s="138">
        <f>COUNTIFS(STUDY03_DATA!C:C,A14,STUDY03_DATA!D:D,B14,STUDY03_DATA!F:F,C14)/'META DATA'!$B$2</f>
        <v>1.6666666666666666E-2</v>
      </c>
      <c r="E14" s="154"/>
      <c r="F14" s="145">
        <v>0</v>
      </c>
      <c r="G14" s="143">
        <f t="shared" si="0"/>
        <v>1.6666666666666666E-2</v>
      </c>
      <c r="H14" s="140"/>
      <c r="I14" s="145">
        <v>0</v>
      </c>
      <c r="J14" s="143">
        <f t="shared" si="1"/>
        <v>1.6666666666666666E-2</v>
      </c>
      <c r="K14" s="140"/>
      <c r="L14" s="145">
        <v>0.05</v>
      </c>
      <c r="M14" s="143">
        <f t="shared" si="2"/>
        <v>3.333333333333334E-2</v>
      </c>
      <c r="N14" s="158"/>
      <c r="O14" s="145">
        <v>0</v>
      </c>
      <c r="P14" s="143">
        <f t="shared" si="3"/>
        <v>1.6666666666666666E-2</v>
      </c>
      <c r="Q14" s="158"/>
      <c r="R14" s="145">
        <v>0.1</v>
      </c>
      <c r="S14" s="143">
        <f t="shared" si="4"/>
        <v>8.3333333333333343E-2</v>
      </c>
      <c r="T14" s="158"/>
      <c r="U14" s="145">
        <v>0.05</v>
      </c>
      <c r="V14" s="143">
        <f t="shared" si="5"/>
        <v>3.333333333333334E-2</v>
      </c>
      <c r="W14" s="158"/>
      <c r="X14" s="145">
        <v>0.05</v>
      </c>
      <c r="Y14" s="143">
        <f t="shared" si="6"/>
        <v>3.333333333333334E-2</v>
      </c>
      <c r="Z14" s="158"/>
      <c r="AA14" s="145">
        <v>0</v>
      </c>
      <c r="AB14" s="143">
        <f t="shared" si="7"/>
        <v>1.6666666666666666E-2</v>
      </c>
      <c r="AC14" s="158"/>
      <c r="AD14" s="158"/>
      <c r="AE14" s="158"/>
      <c r="AF14" s="145">
        <v>0.15</v>
      </c>
      <c r="AG14" s="143">
        <f t="shared" si="8"/>
        <v>0.13333333333333333</v>
      </c>
      <c r="AH14" s="158"/>
      <c r="AI14" s="145">
        <v>0.05</v>
      </c>
      <c r="AJ14" s="143">
        <f t="shared" si="9"/>
        <v>3.333333333333334E-2</v>
      </c>
      <c r="AK14" s="158"/>
      <c r="AL14" s="145">
        <v>0.1</v>
      </c>
      <c r="AM14" s="143">
        <f t="shared" si="10"/>
        <v>8.3333333333333343E-2</v>
      </c>
      <c r="AN14" s="158"/>
      <c r="AO14" s="145">
        <v>0</v>
      </c>
      <c r="AP14" s="143">
        <f t="shared" si="11"/>
        <v>1.6666666666666666E-2</v>
      </c>
      <c r="AQ14" s="158"/>
      <c r="AR14" s="145">
        <v>0.15</v>
      </c>
      <c r="AS14" s="143">
        <f t="shared" si="12"/>
        <v>0.13333333333333333</v>
      </c>
      <c r="AT14" s="158"/>
      <c r="AU14" s="145">
        <v>0.1</v>
      </c>
      <c r="AV14" s="143">
        <f t="shared" si="13"/>
        <v>8.3333333333333343E-2</v>
      </c>
      <c r="AW14" s="158"/>
      <c r="AX14" s="145">
        <v>0</v>
      </c>
      <c r="AY14" s="143">
        <f t="shared" si="14"/>
        <v>1.6666666666666666E-2</v>
      </c>
      <c r="AZ14" s="158"/>
      <c r="BA14" s="145">
        <v>0.05</v>
      </c>
      <c r="BB14" s="143">
        <f t="shared" si="15"/>
        <v>3.333333333333334E-2</v>
      </c>
      <c r="BC14" s="158"/>
      <c r="BD14" s="145">
        <v>0.1</v>
      </c>
      <c r="BE14" s="143">
        <f t="shared" si="16"/>
        <v>8.3333333333333343E-2</v>
      </c>
      <c r="BF14" s="158"/>
      <c r="BG14" s="145">
        <v>0.15</v>
      </c>
      <c r="BH14" s="143">
        <f t="shared" si="17"/>
        <v>0.13333333333333333</v>
      </c>
      <c r="BI14" s="158"/>
      <c r="BL14" s="248"/>
      <c r="BM14" s="199" t="s">
        <v>14</v>
      </c>
      <c r="BN14" s="208">
        <f>AVERAGE(V51:V56)</f>
        <v>0.21111111111111111</v>
      </c>
      <c r="BO14" s="248"/>
      <c r="BP14" s="248"/>
      <c r="CD14" s="179" t="s">
        <v>51</v>
      </c>
    </row>
    <row r="15" spans="1:82" ht="20" customHeight="1" thickBot="1" x14ac:dyDescent="0.3">
      <c r="A15" s="150" t="s">
        <v>10</v>
      </c>
      <c r="B15" s="128" t="s">
        <v>13</v>
      </c>
      <c r="C15" s="121" t="s">
        <v>11</v>
      </c>
      <c r="D15" s="134">
        <f>COUNTIFS(STUDY03_DATA!C:C,A15,STUDY03_DATA!D:D,B15,STUDY03_DATA!F:F,C15)/'META DATA'!$B$2</f>
        <v>1.6666666666666666E-2</v>
      </c>
      <c r="E15" s="154"/>
      <c r="F15" s="144">
        <f t="array" ref="F15:F20">LLM_FO_01!S2:S7</f>
        <v>0</v>
      </c>
      <c r="G15" s="143">
        <f t="shared" si="0"/>
        <v>1.6666666666666666E-2</v>
      </c>
      <c r="H15" s="140"/>
      <c r="I15" s="144">
        <f t="array" ref="I15:I20">LLM_FO_02!S2:S7</f>
        <v>0</v>
      </c>
      <c r="J15" s="143">
        <f t="shared" si="1"/>
        <v>1.6666666666666666E-2</v>
      </c>
      <c r="K15" s="140"/>
      <c r="L15" s="144">
        <f t="array" ref="L15:L20">LLM_FO_03!S2:S7</f>
        <v>0.1</v>
      </c>
      <c r="M15" s="143">
        <f t="shared" si="2"/>
        <v>8.3333333333333343E-2</v>
      </c>
      <c r="N15" s="158"/>
      <c r="O15" s="144">
        <f t="array" ref="O15:O20">LLM_FO_04!S2:S7</f>
        <v>0</v>
      </c>
      <c r="P15" s="143">
        <f t="shared" si="3"/>
        <v>1.6666666666666666E-2</v>
      </c>
      <c r="Q15" s="158"/>
      <c r="R15" s="144">
        <f t="array" ref="R15:R20">LLM_FO_05!S2:S7</f>
        <v>0.05</v>
      </c>
      <c r="S15" s="143">
        <f t="shared" si="4"/>
        <v>3.333333333333334E-2</v>
      </c>
      <c r="T15" s="158"/>
      <c r="U15" s="144">
        <f t="array" ref="U15:U20">LLM_FO_06!S2:S7</f>
        <v>0.1</v>
      </c>
      <c r="V15" s="143">
        <f t="shared" si="5"/>
        <v>8.3333333333333343E-2</v>
      </c>
      <c r="W15" s="158"/>
      <c r="X15" s="144">
        <f t="array" ref="X15:X20">LLM_FO_07!S2:S7</f>
        <v>0</v>
      </c>
      <c r="Y15" s="143">
        <f t="shared" si="6"/>
        <v>1.6666666666666666E-2</v>
      </c>
      <c r="Z15" s="158"/>
      <c r="AA15" s="144">
        <f t="array" ref="AA15:AA20">LLM_FO_08!S2:S7</f>
        <v>0</v>
      </c>
      <c r="AB15" s="143">
        <f t="shared" si="7"/>
        <v>1.6666666666666666E-2</v>
      </c>
      <c r="AC15" s="158"/>
      <c r="AD15" s="158"/>
      <c r="AE15" s="158"/>
      <c r="AF15" s="144">
        <f t="array" ref="AF15:AF20">LLM_FO_10!S2:S7</f>
        <v>0.05</v>
      </c>
      <c r="AG15" s="143">
        <f t="shared" si="8"/>
        <v>3.333333333333334E-2</v>
      </c>
      <c r="AH15" s="158"/>
      <c r="AI15" s="144">
        <f t="array" ref="AI15:AI20">LLM_FO_11!S2:S7</f>
        <v>0.05</v>
      </c>
      <c r="AJ15" s="143">
        <f t="shared" si="9"/>
        <v>3.333333333333334E-2</v>
      </c>
      <c r="AK15" s="158"/>
      <c r="AL15" s="144">
        <f t="array" ref="AL15:AL20">LLM_FO_12!S2:S7</f>
        <v>0</v>
      </c>
      <c r="AM15" s="143">
        <f t="shared" si="10"/>
        <v>1.6666666666666666E-2</v>
      </c>
      <c r="AN15" s="158"/>
      <c r="AO15" s="144">
        <f t="array" ref="AO15:AO20">LLM_FO_13!S2:S7</f>
        <v>0</v>
      </c>
      <c r="AP15" s="143">
        <f t="shared" si="11"/>
        <v>1.6666666666666666E-2</v>
      </c>
      <c r="AQ15" s="158"/>
      <c r="AR15" s="144">
        <f t="array" ref="AR15:AR20">LLM_FO_14!S2:S7</f>
        <v>0.05</v>
      </c>
      <c r="AS15" s="143">
        <f t="shared" si="12"/>
        <v>3.333333333333334E-2</v>
      </c>
      <c r="AT15" s="158"/>
      <c r="AU15" s="144">
        <f t="array" ref="AU15:AU20">LLM_FO_15!S2:S7</f>
        <v>0</v>
      </c>
      <c r="AV15" s="143">
        <f t="shared" si="13"/>
        <v>1.6666666666666666E-2</v>
      </c>
      <c r="AW15" s="158"/>
      <c r="AX15" s="144">
        <f t="array" ref="AX15:AX20">LLM_FO_16!S2:S7</f>
        <v>0</v>
      </c>
      <c r="AY15" s="143">
        <f t="shared" si="14"/>
        <v>1.6666666666666666E-2</v>
      </c>
      <c r="AZ15" s="158"/>
      <c r="BA15" s="144">
        <f t="array" ref="BA15:BA20">LLM_FO_17!S2:S7</f>
        <v>0</v>
      </c>
      <c r="BB15" s="143">
        <f t="shared" si="15"/>
        <v>1.6666666666666666E-2</v>
      </c>
      <c r="BC15" s="158"/>
      <c r="BD15" s="144">
        <f t="array" ref="BD15:BD20">LLM_FO_18!S2:S7</f>
        <v>0</v>
      </c>
      <c r="BE15" s="143">
        <f t="shared" si="16"/>
        <v>1.6666666666666666E-2</v>
      </c>
      <c r="BF15" s="158"/>
      <c r="BG15" s="144">
        <f t="array" ref="BG15:BG20">LLM_FO_18!S2:S7</f>
        <v>0</v>
      </c>
      <c r="BH15" s="143">
        <f t="shared" si="17"/>
        <v>1.6666666666666666E-2</v>
      </c>
      <c r="BI15" s="158"/>
      <c r="BL15" s="239"/>
      <c r="BM15" s="198" t="s">
        <v>15</v>
      </c>
      <c r="BN15" s="209">
        <f>AVERAGE(V57:V62)</f>
        <v>8.8888888888888892E-2</v>
      </c>
      <c r="BO15" s="239"/>
      <c r="BP15" s="248"/>
      <c r="CD15" s="179" t="s">
        <v>52</v>
      </c>
    </row>
    <row r="16" spans="1:82" ht="20" customHeight="1" thickBot="1" x14ac:dyDescent="0.3">
      <c r="A16" s="150" t="s">
        <v>10</v>
      </c>
      <c r="B16" s="128" t="s">
        <v>13</v>
      </c>
      <c r="C16" s="122" t="s">
        <v>12</v>
      </c>
      <c r="D16" s="134">
        <f>COUNTIFS(STUDY03_DATA!C:C,A16,STUDY03_DATA!D:D,B16,STUDY03_DATA!F:F,C16)/'META DATA'!$B$2</f>
        <v>0.56666666666666665</v>
      </c>
      <c r="E16" s="154"/>
      <c r="F16" s="144">
        <v>0.9</v>
      </c>
      <c r="G16" s="143">
        <f t="shared" si="0"/>
        <v>0.33333333333333337</v>
      </c>
      <c r="H16" s="140"/>
      <c r="I16" s="144">
        <v>0.8</v>
      </c>
      <c r="J16" s="143">
        <f t="shared" si="1"/>
        <v>0.23333333333333339</v>
      </c>
      <c r="K16" s="140"/>
      <c r="L16" s="144">
        <v>0.8</v>
      </c>
      <c r="M16" s="143">
        <f t="shared" si="2"/>
        <v>0.23333333333333339</v>
      </c>
      <c r="N16" s="158"/>
      <c r="O16" s="144">
        <v>0.8</v>
      </c>
      <c r="P16" s="143">
        <f t="shared" si="3"/>
        <v>0.23333333333333339</v>
      </c>
      <c r="Q16" s="158"/>
      <c r="R16" s="144">
        <v>0.75</v>
      </c>
      <c r="S16" s="143">
        <f t="shared" si="4"/>
        <v>0.18333333333333335</v>
      </c>
      <c r="T16" s="158"/>
      <c r="U16" s="144">
        <v>0.8</v>
      </c>
      <c r="V16" s="143">
        <f t="shared" si="5"/>
        <v>0.23333333333333339</v>
      </c>
      <c r="W16" s="158"/>
      <c r="X16" s="144">
        <v>0.9</v>
      </c>
      <c r="Y16" s="143">
        <f t="shared" si="6"/>
        <v>0.33333333333333337</v>
      </c>
      <c r="Z16" s="158"/>
      <c r="AA16" s="144">
        <v>0.65</v>
      </c>
      <c r="AB16" s="143">
        <f t="shared" si="7"/>
        <v>8.333333333333337E-2</v>
      </c>
      <c r="AC16" s="158"/>
      <c r="AD16" s="158"/>
      <c r="AE16" s="158"/>
      <c r="AF16" s="144">
        <v>0.55000000000000004</v>
      </c>
      <c r="AG16" s="143">
        <f t="shared" si="8"/>
        <v>1.6666666666666607E-2</v>
      </c>
      <c r="AH16" s="158"/>
      <c r="AI16" s="144">
        <v>0.55000000000000004</v>
      </c>
      <c r="AJ16" s="143">
        <f t="shared" si="9"/>
        <v>1.6666666666666607E-2</v>
      </c>
      <c r="AK16" s="158"/>
      <c r="AL16" s="144">
        <v>0.75</v>
      </c>
      <c r="AM16" s="143">
        <f t="shared" si="10"/>
        <v>0.18333333333333335</v>
      </c>
      <c r="AN16" s="158"/>
      <c r="AO16" s="144">
        <v>0.65</v>
      </c>
      <c r="AP16" s="143">
        <f t="shared" si="11"/>
        <v>8.333333333333337E-2</v>
      </c>
      <c r="AQ16" s="158"/>
      <c r="AR16" s="144">
        <v>0.7</v>
      </c>
      <c r="AS16" s="143">
        <f t="shared" si="12"/>
        <v>0.1333333333333333</v>
      </c>
      <c r="AT16" s="158"/>
      <c r="AU16" s="144">
        <v>0.75</v>
      </c>
      <c r="AV16" s="143">
        <f t="shared" si="13"/>
        <v>0.18333333333333335</v>
      </c>
      <c r="AW16" s="158"/>
      <c r="AX16" s="144">
        <v>0.7</v>
      </c>
      <c r="AY16" s="143">
        <f t="shared" si="14"/>
        <v>0.1333333333333333</v>
      </c>
      <c r="AZ16" s="158"/>
      <c r="BA16" s="144">
        <v>0.55000000000000004</v>
      </c>
      <c r="BB16" s="143">
        <f t="shared" si="15"/>
        <v>1.6666666666666607E-2</v>
      </c>
      <c r="BC16" s="158"/>
      <c r="BD16" s="144">
        <v>0.7</v>
      </c>
      <c r="BE16" s="143">
        <f t="shared" si="16"/>
        <v>0.1333333333333333</v>
      </c>
      <c r="BF16" s="158"/>
      <c r="BG16" s="144">
        <v>0.7</v>
      </c>
      <c r="BH16" s="143">
        <f t="shared" si="17"/>
        <v>0.1333333333333333</v>
      </c>
      <c r="BI16" s="158"/>
      <c r="BL16" s="249" t="s">
        <v>18</v>
      </c>
      <c r="BM16" s="195" t="s">
        <v>11</v>
      </c>
      <c r="BN16" s="204">
        <f>AVERAGE(V63:V68)</f>
        <v>0.10000000000000002</v>
      </c>
      <c r="BO16" s="254">
        <f>AVERAGE(BN16:BN20)</f>
        <v>0.1388888888888889</v>
      </c>
      <c r="BP16" s="248"/>
      <c r="CD16" s="179" t="s">
        <v>53</v>
      </c>
    </row>
    <row r="17" spans="1:82" ht="20" customHeight="1" x14ac:dyDescent="0.25">
      <c r="A17" s="150" t="s">
        <v>10</v>
      </c>
      <c r="B17" s="128" t="s">
        <v>13</v>
      </c>
      <c r="C17" s="122" t="s">
        <v>13</v>
      </c>
      <c r="D17" s="134">
        <f>COUNTIFS(STUDY03_DATA!C:C,A17,STUDY03_DATA!D:D,B17,STUDY03_DATA!F:F,C17)/'META DATA'!$B$2</f>
        <v>0.4</v>
      </c>
      <c r="E17" s="154"/>
      <c r="F17" s="144">
        <v>0</v>
      </c>
      <c r="G17" s="143">
        <f t="shared" si="0"/>
        <v>0.4</v>
      </c>
      <c r="H17" s="140"/>
      <c r="I17" s="144">
        <v>0.1</v>
      </c>
      <c r="J17" s="143">
        <f t="shared" si="1"/>
        <v>0.30000000000000004</v>
      </c>
      <c r="K17" s="140"/>
      <c r="L17" s="144">
        <v>0.05</v>
      </c>
      <c r="M17" s="143">
        <f t="shared" si="2"/>
        <v>0.35000000000000003</v>
      </c>
      <c r="N17" s="158"/>
      <c r="O17" s="144">
        <v>0.15</v>
      </c>
      <c r="P17" s="143">
        <f t="shared" si="3"/>
        <v>0.25</v>
      </c>
      <c r="Q17" s="158"/>
      <c r="R17" s="144">
        <v>0.2</v>
      </c>
      <c r="S17" s="143">
        <f t="shared" si="4"/>
        <v>0.2</v>
      </c>
      <c r="T17" s="158"/>
      <c r="U17" s="144">
        <v>0.05</v>
      </c>
      <c r="V17" s="143">
        <f t="shared" si="5"/>
        <v>0.35000000000000003</v>
      </c>
      <c r="W17" s="158"/>
      <c r="X17" s="144">
        <v>0.1</v>
      </c>
      <c r="Y17" s="143">
        <f t="shared" si="6"/>
        <v>0.30000000000000004</v>
      </c>
      <c r="Z17" s="158"/>
      <c r="AA17" s="144">
        <v>0.3</v>
      </c>
      <c r="AB17" s="143">
        <f t="shared" si="7"/>
        <v>0.10000000000000003</v>
      </c>
      <c r="AC17" s="158"/>
      <c r="AD17" s="158"/>
      <c r="AE17" s="158"/>
      <c r="AF17" s="144">
        <v>0.15</v>
      </c>
      <c r="AG17" s="143">
        <f t="shared" si="8"/>
        <v>0.25</v>
      </c>
      <c r="AH17" s="158"/>
      <c r="AI17" s="144">
        <v>0.3</v>
      </c>
      <c r="AJ17" s="143">
        <f t="shared" si="9"/>
        <v>0.10000000000000003</v>
      </c>
      <c r="AK17" s="158"/>
      <c r="AL17" s="144">
        <v>0.25</v>
      </c>
      <c r="AM17" s="143">
        <f t="shared" si="10"/>
        <v>0.15000000000000002</v>
      </c>
      <c r="AN17" s="158"/>
      <c r="AO17" s="144">
        <v>0.25</v>
      </c>
      <c r="AP17" s="143">
        <f t="shared" si="11"/>
        <v>0.15000000000000002</v>
      </c>
      <c r="AQ17" s="158"/>
      <c r="AR17" s="144">
        <v>0.2</v>
      </c>
      <c r="AS17" s="143">
        <f t="shared" si="12"/>
        <v>0.2</v>
      </c>
      <c r="AT17" s="158"/>
      <c r="AU17" s="144">
        <v>0.1</v>
      </c>
      <c r="AV17" s="143">
        <f t="shared" si="13"/>
        <v>0.30000000000000004</v>
      </c>
      <c r="AW17" s="158"/>
      <c r="AX17" s="144">
        <v>0.25</v>
      </c>
      <c r="AY17" s="143">
        <f t="shared" si="14"/>
        <v>0.15000000000000002</v>
      </c>
      <c r="AZ17" s="158"/>
      <c r="BA17" s="144">
        <v>0.35</v>
      </c>
      <c r="BB17" s="143">
        <f t="shared" si="15"/>
        <v>5.0000000000000044E-2</v>
      </c>
      <c r="BC17" s="158"/>
      <c r="BD17" s="144">
        <v>0.2</v>
      </c>
      <c r="BE17" s="143">
        <f t="shared" si="16"/>
        <v>0.2</v>
      </c>
      <c r="BF17" s="158"/>
      <c r="BG17" s="144">
        <v>0.2</v>
      </c>
      <c r="BH17" s="143">
        <f t="shared" si="17"/>
        <v>0.2</v>
      </c>
      <c r="BI17" s="158"/>
      <c r="BL17" s="248"/>
      <c r="BM17" s="196" t="s">
        <v>12</v>
      </c>
      <c r="BN17" s="205">
        <f>AVERAGE(V69:V74)</f>
        <v>0.16111111111111112</v>
      </c>
      <c r="BO17" s="248"/>
      <c r="BP17" s="248"/>
      <c r="CD17" s="179" t="s">
        <v>54</v>
      </c>
    </row>
    <row r="18" spans="1:82" ht="20" customHeight="1" x14ac:dyDescent="0.25">
      <c r="A18" s="150" t="s">
        <v>10</v>
      </c>
      <c r="B18" s="128" t="s">
        <v>13</v>
      </c>
      <c r="C18" s="122" t="s">
        <v>14</v>
      </c>
      <c r="D18" s="134">
        <f>COUNTIFS(STUDY03_DATA!C:C,A18,STUDY03_DATA!D:D,B18,STUDY03_DATA!F:F,C18)/'META DATA'!$B$2</f>
        <v>0</v>
      </c>
      <c r="E18" s="154"/>
      <c r="F18" s="144">
        <v>0</v>
      </c>
      <c r="G18" s="143">
        <f t="shared" si="0"/>
        <v>0</v>
      </c>
      <c r="H18" s="140"/>
      <c r="I18" s="144">
        <v>0.05</v>
      </c>
      <c r="J18" s="143">
        <f t="shared" si="1"/>
        <v>0.05</v>
      </c>
      <c r="K18" s="140"/>
      <c r="L18" s="144">
        <v>0.05</v>
      </c>
      <c r="M18" s="143">
        <f t="shared" si="2"/>
        <v>0.05</v>
      </c>
      <c r="N18" s="158"/>
      <c r="O18" s="144">
        <v>0.05</v>
      </c>
      <c r="P18" s="143">
        <f t="shared" si="3"/>
        <v>0.05</v>
      </c>
      <c r="Q18" s="158"/>
      <c r="R18" s="144">
        <v>0</v>
      </c>
      <c r="S18" s="143">
        <f t="shared" si="4"/>
        <v>0</v>
      </c>
      <c r="T18" s="158"/>
      <c r="U18" s="144">
        <v>0.05</v>
      </c>
      <c r="V18" s="143">
        <f t="shared" si="5"/>
        <v>0.05</v>
      </c>
      <c r="W18" s="158"/>
      <c r="X18" s="144">
        <v>0</v>
      </c>
      <c r="Y18" s="143">
        <f t="shared" si="6"/>
        <v>0</v>
      </c>
      <c r="Z18" s="158"/>
      <c r="AA18" s="144">
        <v>0</v>
      </c>
      <c r="AB18" s="143">
        <f t="shared" si="7"/>
        <v>0</v>
      </c>
      <c r="AC18" s="158"/>
      <c r="AD18" s="158"/>
      <c r="AE18" s="158"/>
      <c r="AF18" s="144">
        <v>0</v>
      </c>
      <c r="AG18" s="143">
        <f t="shared" si="8"/>
        <v>0</v>
      </c>
      <c r="AH18" s="158"/>
      <c r="AI18" s="144">
        <v>0</v>
      </c>
      <c r="AJ18" s="143">
        <f t="shared" si="9"/>
        <v>0</v>
      </c>
      <c r="AK18" s="158"/>
      <c r="AL18" s="144">
        <v>0</v>
      </c>
      <c r="AM18" s="143">
        <f t="shared" si="10"/>
        <v>0</v>
      </c>
      <c r="AN18" s="158"/>
      <c r="AO18" s="144">
        <v>0</v>
      </c>
      <c r="AP18" s="143">
        <f t="shared" si="11"/>
        <v>0</v>
      </c>
      <c r="AQ18" s="158"/>
      <c r="AR18" s="144">
        <v>0</v>
      </c>
      <c r="AS18" s="143">
        <f t="shared" si="12"/>
        <v>0</v>
      </c>
      <c r="AT18" s="158"/>
      <c r="AU18" s="144">
        <v>0</v>
      </c>
      <c r="AV18" s="143">
        <f t="shared" si="13"/>
        <v>0</v>
      </c>
      <c r="AW18" s="158"/>
      <c r="AX18" s="144">
        <v>0</v>
      </c>
      <c r="AY18" s="143">
        <f t="shared" si="14"/>
        <v>0</v>
      </c>
      <c r="AZ18" s="158"/>
      <c r="BA18" s="144">
        <v>0</v>
      </c>
      <c r="BB18" s="143">
        <f t="shared" si="15"/>
        <v>0</v>
      </c>
      <c r="BC18" s="158"/>
      <c r="BD18" s="144">
        <v>0</v>
      </c>
      <c r="BE18" s="143">
        <f t="shared" si="16"/>
        <v>0</v>
      </c>
      <c r="BF18" s="158"/>
      <c r="BG18" s="144">
        <v>0</v>
      </c>
      <c r="BH18" s="143">
        <f t="shared" si="17"/>
        <v>0</v>
      </c>
      <c r="BI18" s="158"/>
      <c r="BL18" s="248"/>
      <c r="BM18" s="196" t="s">
        <v>13</v>
      </c>
      <c r="BN18" s="205">
        <f>AVERAGE(V75:V80)</f>
        <v>0.1111111111111111</v>
      </c>
      <c r="BO18" s="248"/>
      <c r="BP18" s="248"/>
      <c r="CD18" s="179" t="s">
        <v>55</v>
      </c>
    </row>
    <row r="19" spans="1:82" ht="20" customHeight="1" x14ac:dyDescent="0.25">
      <c r="A19" s="150" t="s">
        <v>10</v>
      </c>
      <c r="B19" s="128" t="s">
        <v>13</v>
      </c>
      <c r="C19" s="121" t="s">
        <v>15</v>
      </c>
      <c r="D19" s="134">
        <f>COUNTIFS(STUDY03_DATA!C:C,A19,STUDY03_DATA!D:D,B19,STUDY03_DATA!F:F,C19)/'META DATA'!$B$2</f>
        <v>0</v>
      </c>
      <c r="E19" s="154"/>
      <c r="F19" s="144">
        <v>0.1</v>
      </c>
      <c r="G19" s="143">
        <f t="shared" si="0"/>
        <v>0.1</v>
      </c>
      <c r="H19" s="140"/>
      <c r="I19" s="144">
        <v>0.05</v>
      </c>
      <c r="J19" s="143">
        <f t="shared" si="1"/>
        <v>0.05</v>
      </c>
      <c r="K19" s="140"/>
      <c r="L19" s="144">
        <v>0</v>
      </c>
      <c r="M19" s="143">
        <f t="shared" si="2"/>
        <v>0</v>
      </c>
      <c r="N19" s="158"/>
      <c r="O19" s="144">
        <v>0</v>
      </c>
      <c r="P19" s="143">
        <f t="shared" si="3"/>
        <v>0</v>
      </c>
      <c r="Q19" s="158"/>
      <c r="R19" s="144">
        <v>0</v>
      </c>
      <c r="S19" s="143">
        <f t="shared" si="4"/>
        <v>0</v>
      </c>
      <c r="T19" s="158"/>
      <c r="U19" s="144">
        <v>0</v>
      </c>
      <c r="V19" s="143">
        <f t="shared" si="5"/>
        <v>0</v>
      </c>
      <c r="W19" s="158"/>
      <c r="X19" s="144">
        <v>0</v>
      </c>
      <c r="Y19" s="143">
        <f t="shared" si="6"/>
        <v>0</v>
      </c>
      <c r="Z19" s="158"/>
      <c r="AA19" s="144">
        <v>0</v>
      </c>
      <c r="AB19" s="143">
        <f t="shared" si="7"/>
        <v>0</v>
      </c>
      <c r="AC19" s="158"/>
      <c r="AD19" s="158"/>
      <c r="AE19" s="158"/>
      <c r="AF19" s="144">
        <v>0</v>
      </c>
      <c r="AG19" s="143">
        <f t="shared" si="8"/>
        <v>0</v>
      </c>
      <c r="AH19" s="158"/>
      <c r="AI19" s="144">
        <v>0</v>
      </c>
      <c r="AJ19" s="143">
        <f t="shared" si="9"/>
        <v>0</v>
      </c>
      <c r="AK19" s="158"/>
      <c r="AL19" s="144">
        <v>0</v>
      </c>
      <c r="AM19" s="143">
        <f t="shared" si="10"/>
        <v>0</v>
      </c>
      <c r="AN19" s="158"/>
      <c r="AO19" s="144">
        <v>0</v>
      </c>
      <c r="AP19" s="143">
        <f t="shared" si="11"/>
        <v>0</v>
      </c>
      <c r="AQ19" s="158"/>
      <c r="AR19" s="144">
        <v>0</v>
      </c>
      <c r="AS19" s="143">
        <f t="shared" si="12"/>
        <v>0</v>
      </c>
      <c r="AT19" s="158"/>
      <c r="AU19" s="144">
        <v>0</v>
      </c>
      <c r="AV19" s="143">
        <f t="shared" si="13"/>
        <v>0</v>
      </c>
      <c r="AW19" s="158"/>
      <c r="AX19" s="144">
        <v>0</v>
      </c>
      <c r="AY19" s="143">
        <f t="shared" si="14"/>
        <v>0</v>
      </c>
      <c r="AZ19" s="158"/>
      <c r="BA19" s="144">
        <v>0</v>
      </c>
      <c r="BB19" s="143">
        <f t="shared" si="15"/>
        <v>0</v>
      </c>
      <c r="BC19" s="158"/>
      <c r="BD19" s="144">
        <v>0</v>
      </c>
      <c r="BE19" s="143">
        <f t="shared" si="16"/>
        <v>0</v>
      </c>
      <c r="BF19" s="158"/>
      <c r="BG19" s="144">
        <v>0</v>
      </c>
      <c r="BH19" s="143">
        <f t="shared" si="17"/>
        <v>0</v>
      </c>
      <c r="BI19" s="158"/>
      <c r="BL19" s="248"/>
      <c r="BM19" s="196" t="s">
        <v>14</v>
      </c>
      <c r="BN19" s="205">
        <f>AVERAGE(V81:V86)</f>
        <v>0.16666666666666666</v>
      </c>
      <c r="BO19" s="248"/>
      <c r="BP19" s="248"/>
    </row>
    <row r="20" spans="1:82" ht="20" customHeight="1" thickBot="1" x14ac:dyDescent="0.3">
      <c r="A20" s="150" t="s">
        <v>10</v>
      </c>
      <c r="B20" s="128" t="s">
        <v>13</v>
      </c>
      <c r="C20" s="121" t="s">
        <v>16</v>
      </c>
      <c r="D20" s="134">
        <f>COUNTIFS(STUDY03_DATA!C:C,A20,STUDY03_DATA!D:D,B20,STUDY03_DATA!F:F,C20)/'META DATA'!$B$2</f>
        <v>1.6666666666666666E-2</v>
      </c>
      <c r="E20" s="154"/>
      <c r="F20" s="144">
        <v>0</v>
      </c>
      <c r="G20" s="143">
        <f t="shared" si="0"/>
        <v>1.6666666666666666E-2</v>
      </c>
      <c r="H20" s="140"/>
      <c r="I20" s="144">
        <v>0</v>
      </c>
      <c r="J20" s="143">
        <f t="shared" si="1"/>
        <v>1.6666666666666666E-2</v>
      </c>
      <c r="K20" s="140"/>
      <c r="L20" s="144">
        <v>0</v>
      </c>
      <c r="M20" s="143">
        <f t="shared" si="2"/>
        <v>1.6666666666666666E-2</v>
      </c>
      <c r="N20" s="158"/>
      <c r="O20" s="144">
        <v>0</v>
      </c>
      <c r="P20" s="143">
        <f t="shared" si="3"/>
        <v>1.6666666666666666E-2</v>
      </c>
      <c r="Q20" s="158"/>
      <c r="R20" s="144">
        <v>0</v>
      </c>
      <c r="S20" s="143">
        <f t="shared" si="4"/>
        <v>1.6666666666666666E-2</v>
      </c>
      <c r="T20" s="158"/>
      <c r="U20" s="144">
        <v>0</v>
      </c>
      <c r="V20" s="143">
        <f t="shared" si="5"/>
        <v>1.6666666666666666E-2</v>
      </c>
      <c r="W20" s="158"/>
      <c r="X20" s="144">
        <v>0</v>
      </c>
      <c r="Y20" s="143">
        <f t="shared" si="6"/>
        <v>1.6666666666666666E-2</v>
      </c>
      <c r="Z20" s="158"/>
      <c r="AA20" s="144">
        <v>0.05</v>
      </c>
      <c r="AB20" s="143">
        <f t="shared" si="7"/>
        <v>3.333333333333334E-2</v>
      </c>
      <c r="AC20" s="158"/>
      <c r="AD20" s="158"/>
      <c r="AE20" s="158"/>
      <c r="AF20" s="144">
        <v>0.25</v>
      </c>
      <c r="AG20" s="143">
        <f t="shared" si="8"/>
        <v>0.23333333333333334</v>
      </c>
      <c r="AH20" s="158"/>
      <c r="AI20" s="144">
        <v>0.1</v>
      </c>
      <c r="AJ20" s="143">
        <f t="shared" si="9"/>
        <v>8.3333333333333343E-2</v>
      </c>
      <c r="AK20" s="158"/>
      <c r="AL20" s="144">
        <v>0</v>
      </c>
      <c r="AM20" s="143">
        <f t="shared" si="10"/>
        <v>1.6666666666666666E-2</v>
      </c>
      <c r="AN20" s="158"/>
      <c r="AO20" s="144">
        <v>0.1</v>
      </c>
      <c r="AP20" s="143">
        <f t="shared" si="11"/>
        <v>8.3333333333333343E-2</v>
      </c>
      <c r="AQ20" s="158"/>
      <c r="AR20" s="144">
        <v>0.05</v>
      </c>
      <c r="AS20" s="143">
        <f t="shared" si="12"/>
        <v>3.333333333333334E-2</v>
      </c>
      <c r="AT20" s="158"/>
      <c r="AU20" s="144">
        <v>0.15</v>
      </c>
      <c r="AV20" s="143">
        <f t="shared" si="13"/>
        <v>0.13333333333333333</v>
      </c>
      <c r="AW20" s="158"/>
      <c r="AX20" s="144">
        <v>0.05</v>
      </c>
      <c r="AY20" s="143">
        <f t="shared" si="14"/>
        <v>3.333333333333334E-2</v>
      </c>
      <c r="AZ20" s="158"/>
      <c r="BA20" s="144">
        <v>0.1</v>
      </c>
      <c r="BB20" s="143">
        <f t="shared" si="15"/>
        <v>8.3333333333333343E-2</v>
      </c>
      <c r="BC20" s="158"/>
      <c r="BD20" s="144">
        <v>0.1</v>
      </c>
      <c r="BE20" s="143">
        <f t="shared" si="16"/>
        <v>8.3333333333333343E-2</v>
      </c>
      <c r="BF20" s="158"/>
      <c r="BG20" s="144">
        <v>0.1</v>
      </c>
      <c r="BH20" s="143">
        <f t="shared" si="17"/>
        <v>8.3333333333333343E-2</v>
      </c>
      <c r="BI20" s="158"/>
      <c r="BL20" s="239"/>
      <c r="BM20" s="197" t="s">
        <v>15</v>
      </c>
      <c r="BN20" s="206">
        <f>AVERAGE(V87:V92)</f>
        <v>0.15555555555555553</v>
      </c>
      <c r="BO20" s="239"/>
      <c r="BP20" s="239"/>
    </row>
    <row r="21" spans="1:82" ht="20" customHeight="1" x14ac:dyDescent="0.25">
      <c r="A21" s="150" t="s">
        <v>10</v>
      </c>
      <c r="B21" s="128" t="s">
        <v>14</v>
      </c>
      <c r="C21" s="121" t="s">
        <v>11</v>
      </c>
      <c r="D21" s="138">
        <f>COUNTIFS(STUDY03_DATA!C:C,A21,STUDY03_DATA!D:D,B21,STUDY03_DATA!F:F,C21)/'META DATA'!$B$2</f>
        <v>0.15</v>
      </c>
      <c r="E21" s="154"/>
      <c r="F21" s="145">
        <f t="array" ref="F21:F26">LLM_NH_01!S2:S7</f>
        <v>0.15</v>
      </c>
      <c r="G21" s="143">
        <f t="shared" si="0"/>
        <v>0</v>
      </c>
      <c r="H21" s="140"/>
      <c r="I21" s="145">
        <f t="array" ref="I21:I26">LLM_NH_02!S2:S7</f>
        <v>0.1</v>
      </c>
      <c r="J21" s="143">
        <f t="shared" si="1"/>
        <v>4.9999999999999989E-2</v>
      </c>
      <c r="K21" s="140"/>
      <c r="L21" s="145">
        <f t="array" ref="L21:L26">LLM_NH_03!S2:S7</f>
        <v>0.15</v>
      </c>
      <c r="M21" s="143">
        <f t="shared" si="2"/>
        <v>0</v>
      </c>
      <c r="N21" s="158"/>
      <c r="O21" s="145">
        <f t="array" ref="O21:O26">LLM_NH_04!S2:S7</f>
        <v>0.05</v>
      </c>
      <c r="P21" s="143">
        <f t="shared" si="3"/>
        <v>9.9999999999999992E-2</v>
      </c>
      <c r="Q21" s="158"/>
      <c r="R21" s="145">
        <f t="array" ref="R21:R26">LLM_NH_05!S2:S7</f>
        <v>0.5</v>
      </c>
      <c r="S21" s="143">
        <f t="shared" si="4"/>
        <v>0.35</v>
      </c>
      <c r="T21" s="158"/>
      <c r="U21" s="145">
        <f t="array" ref="U21:U26">LLM_NH_06!S2:S7</f>
        <v>0.05</v>
      </c>
      <c r="V21" s="143">
        <f t="shared" si="5"/>
        <v>9.9999999999999992E-2</v>
      </c>
      <c r="W21" s="158"/>
      <c r="X21" s="145">
        <f t="array" ref="X21:X26">LLM_NH_07!S2:S7</f>
        <v>0</v>
      </c>
      <c r="Y21" s="143">
        <f t="shared" si="6"/>
        <v>0.15</v>
      </c>
      <c r="Z21" s="158"/>
      <c r="AA21" s="145">
        <f t="array" ref="AA21:AA26">LLM_NH_08!S2:S7</f>
        <v>0.15</v>
      </c>
      <c r="AB21" s="143">
        <f t="shared" si="7"/>
        <v>0</v>
      </c>
      <c r="AC21" s="158"/>
      <c r="AD21" s="158"/>
      <c r="AE21" s="158"/>
      <c r="AF21" s="145">
        <f t="array" ref="AF21:AF26">LLM_NH_10!S2:S7</f>
        <v>0</v>
      </c>
      <c r="AG21" s="143">
        <f t="shared" si="8"/>
        <v>0.15</v>
      </c>
      <c r="AH21" s="158"/>
      <c r="AI21" s="145">
        <f t="array" ref="AI21:AI26">LLM_NH_11!S2:S7</f>
        <v>0.2</v>
      </c>
      <c r="AJ21" s="143">
        <f t="shared" si="9"/>
        <v>5.0000000000000017E-2</v>
      </c>
      <c r="AK21" s="158"/>
      <c r="AL21" s="145">
        <f t="array" ref="AL21:AL26">LLM_NH_12!S2:S7</f>
        <v>0</v>
      </c>
      <c r="AM21" s="143">
        <f t="shared" si="10"/>
        <v>0.15</v>
      </c>
      <c r="AN21" s="158"/>
      <c r="AO21" s="145">
        <f t="array" ref="AO21:AO26">LLM_NH_13!S2:S7</f>
        <v>0.2</v>
      </c>
      <c r="AP21" s="143">
        <f t="shared" si="11"/>
        <v>5.0000000000000017E-2</v>
      </c>
      <c r="AQ21" s="158"/>
      <c r="AR21" s="145">
        <f t="array" ref="AR21:AR26">LLM_NH_14!S2:S7</f>
        <v>0.15</v>
      </c>
      <c r="AS21" s="143">
        <f t="shared" si="12"/>
        <v>0</v>
      </c>
      <c r="AT21" s="158"/>
      <c r="AU21" s="145">
        <f t="array" ref="AU21:AU26">LLM_NH_15!S2:S7</f>
        <v>0.05</v>
      </c>
      <c r="AV21" s="143">
        <f t="shared" si="13"/>
        <v>9.9999999999999992E-2</v>
      </c>
      <c r="AW21" s="158"/>
      <c r="AX21" s="145">
        <f t="array" ref="AX21:AX26">LLM_NH_16!S2:S7</f>
        <v>0.35</v>
      </c>
      <c r="AY21" s="143">
        <f t="shared" si="14"/>
        <v>0.19999999999999998</v>
      </c>
      <c r="AZ21" s="158"/>
      <c r="BA21" s="145">
        <f t="array" ref="BA21:BA26">LLM_NH_17!S2:S7</f>
        <v>0.1</v>
      </c>
      <c r="BB21" s="143">
        <f t="shared" si="15"/>
        <v>4.9999999999999989E-2</v>
      </c>
      <c r="BC21" s="158"/>
      <c r="BD21" s="145">
        <f t="array" ref="BD21:BD26">LLM_NH_18!S2:S7</f>
        <v>0.15</v>
      </c>
      <c r="BE21" s="143">
        <f t="shared" si="16"/>
        <v>0</v>
      </c>
      <c r="BF21" s="158"/>
      <c r="BG21" s="145">
        <f t="array" ref="BG21:BG26">LLM_NH_19!S2:S7</f>
        <v>0.05</v>
      </c>
      <c r="BH21" s="143">
        <f t="shared" si="17"/>
        <v>9.9999999999999992E-2</v>
      </c>
      <c r="BI21" s="158"/>
    </row>
    <row r="22" spans="1:82" ht="20" customHeight="1" thickBot="1" x14ac:dyDescent="0.3">
      <c r="A22" s="150" t="s">
        <v>10</v>
      </c>
      <c r="B22" s="128" t="s">
        <v>14</v>
      </c>
      <c r="C22" s="122" t="s">
        <v>12</v>
      </c>
      <c r="D22" s="138">
        <f>COUNTIFS(STUDY03_DATA!C:C,A22,STUDY03_DATA!D:D,B22,STUDY03_DATA!F:F,C22)/'META DATA'!$B$2</f>
        <v>0.1</v>
      </c>
      <c r="E22" s="154"/>
      <c r="F22" s="145">
        <v>0</v>
      </c>
      <c r="G22" s="143">
        <f t="shared" si="0"/>
        <v>0.1</v>
      </c>
      <c r="H22" s="140"/>
      <c r="I22" s="145">
        <v>0</v>
      </c>
      <c r="J22" s="143">
        <f t="shared" si="1"/>
        <v>0.1</v>
      </c>
      <c r="K22" s="140"/>
      <c r="L22" s="145">
        <v>0</v>
      </c>
      <c r="M22" s="143">
        <f t="shared" si="2"/>
        <v>0.1</v>
      </c>
      <c r="N22" s="158"/>
      <c r="O22" s="145">
        <v>0</v>
      </c>
      <c r="P22" s="143">
        <f t="shared" si="3"/>
        <v>0.1</v>
      </c>
      <c r="Q22" s="158"/>
      <c r="R22" s="145">
        <v>0.15</v>
      </c>
      <c r="S22" s="143">
        <f t="shared" si="4"/>
        <v>4.9999999999999989E-2</v>
      </c>
      <c r="T22" s="158"/>
      <c r="U22" s="145">
        <v>0.1</v>
      </c>
      <c r="V22" s="143">
        <f t="shared" si="5"/>
        <v>0</v>
      </c>
      <c r="W22" s="158"/>
      <c r="X22" s="145">
        <v>0</v>
      </c>
      <c r="Y22" s="143">
        <f t="shared" si="6"/>
        <v>0.1</v>
      </c>
      <c r="Z22" s="158"/>
      <c r="AA22" s="145">
        <v>0.05</v>
      </c>
      <c r="AB22" s="143">
        <f t="shared" si="7"/>
        <v>0.05</v>
      </c>
      <c r="AC22" s="158"/>
      <c r="AD22" s="158"/>
      <c r="AE22" s="158"/>
      <c r="AF22" s="145">
        <v>0.1</v>
      </c>
      <c r="AG22" s="143">
        <f t="shared" si="8"/>
        <v>0</v>
      </c>
      <c r="AH22" s="158"/>
      <c r="AI22" s="145">
        <v>0.05</v>
      </c>
      <c r="AJ22" s="143">
        <f t="shared" si="9"/>
        <v>0.05</v>
      </c>
      <c r="AK22" s="158"/>
      <c r="AL22" s="145">
        <v>0.2</v>
      </c>
      <c r="AM22" s="143">
        <f t="shared" si="10"/>
        <v>0.1</v>
      </c>
      <c r="AN22" s="158"/>
      <c r="AO22" s="145">
        <v>0.2</v>
      </c>
      <c r="AP22" s="143">
        <f t="shared" si="11"/>
        <v>0.1</v>
      </c>
      <c r="AQ22" s="158"/>
      <c r="AR22" s="145">
        <v>0.05</v>
      </c>
      <c r="AS22" s="143">
        <f t="shared" si="12"/>
        <v>0.05</v>
      </c>
      <c r="AT22" s="158"/>
      <c r="AU22" s="145">
        <v>0.3</v>
      </c>
      <c r="AV22" s="143">
        <f t="shared" si="13"/>
        <v>0.19999999999999998</v>
      </c>
      <c r="AW22" s="158"/>
      <c r="AX22" s="145">
        <v>0.05</v>
      </c>
      <c r="AY22" s="143">
        <f t="shared" si="14"/>
        <v>0.05</v>
      </c>
      <c r="AZ22" s="158"/>
      <c r="BA22" s="145">
        <v>0.2</v>
      </c>
      <c r="BB22" s="143">
        <f t="shared" si="15"/>
        <v>0.1</v>
      </c>
      <c r="BC22" s="158"/>
      <c r="BD22" s="145">
        <v>0</v>
      </c>
      <c r="BE22" s="143">
        <f t="shared" si="16"/>
        <v>0.1</v>
      </c>
      <c r="BF22" s="158"/>
      <c r="BG22" s="145">
        <v>0.15</v>
      </c>
      <c r="BH22" s="143">
        <f t="shared" si="17"/>
        <v>4.9999999999999989E-2</v>
      </c>
      <c r="BI22" s="158"/>
      <c r="BR22" s="179" t="s">
        <v>56</v>
      </c>
    </row>
    <row r="23" spans="1:82" ht="20" customHeight="1" thickBot="1" x14ac:dyDescent="0.3">
      <c r="A23" s="150" t="s">
        <v>10</v>
      </c>
      <c r="B23" s="128" t="s">
        <v>14</v>
      </c>
      <c r="C23" s="122" t="s">
        <v>13</v>
      </c>
      <c r="D23" s="138">
        <f>COUNTIFS(STUDY03_DATA!C:C,A23,STUDY03_DATA!D:D,B23,STUDY03_DATA!F:F,C23)/'META DATA'!$B$2</f>
        <v>3.3333333333333333E-2</v>
      </c>
      <c r="E23" s="154"/>
      <c r="F23" s="145">
        <v>0</v>
      </c>
      <c r="G23" s="143">
        <f t="shared" si="0"/>
        <v>3.3333333333333333E-2</v>
      </c>
      <c r="H23" s="140"/>
      <c r="I23" s="145">
        <v>0</v>
      </c>
      <c r="J23" s="143">
        <f t="shared" si="1"/>
        <v>3.3333333333333333E-2</v>
      </c>
      <c r="K23" s="140"/>
      <c r="L23" s="145">
        <v>0.05</v>
      </c>
      <c r="M23" s="143">
        <f t="shared" si="2"/>
        <v>1.666666666666667E-2</v>
      </c>
      <c r="N23" s="158"/>
      <c r="O23" s="145">
        <v>0</v>
      </c>
      <c r="P23" s="143">
        <f t="shared" si="3"/>
        <v>3.3333333333333333E-2</v>
      </c>
      <c r="Q23" s="158"/>
      <c r="R23" s="145">
        <v>0.05</v>
      </c>
      <c r="S23" s="143">
        <f t="shared" si="4"/>
        <v>1.666666666666667E-2</v>
      </c>
      <c r="T23" s="158"/>
      <c r="U23" s="145">
        <v>0</v>
      </c>
      <c r="V23" s="143">
        <f t="shared" si="5"/>
        <v>3.3333333333333333E-2</v>
      </c>
      <c r="W23" s="158"/>
      <c r="X23" s="145">
        <v>0</v>
      </c>
      <c r="Y23" s="143">
        <f t="shared" si="6"/>
        <v>3.3333333333333333E-2</v>
      </c>
      <c r="Z23" s="158"/>
      <c r="AA23" s="145">
        <v>0</v>
      </c>
      <c r="AB23" s="143">
        <f t="shared" si="7"/>
        <v>3.3333333333333333E-2</v>
      </c>
      <c r="AC23" s="158"/>
      <c r="AD23" s="158"/>
      <c r="AE23" s="158"/>
      <c r="AF23" s="145">
        <v>0.05</v>
      </c>
      <c r="AG23" s="143">
        <f t="shared" si="8"/>
        <v>1.666666666666667E-2</v>
      </c>
      <c r="AH23" s="158"/>
      <c r="AI23" s="145">
        <v>0</v>
      </c>
      <c r="AJ23" s="143">
        <f t="shared" si="9"/>
        <v>3.3333333333333333E-2</v>
      </c>
      <c r="AK23" s="158"/>
      <c r="AL23" s="145">
        <v>0</v>
      </c>
      <c r="AM23" s="143">
        <f t="shared" si="10"/>
        <v>3.3333333333333333E-2</v>
      </c>
      <c r="AN23" s="158"/>
      <c r="AO23" s="145">
        <v>0</v>
      </c>
      <c r="AP23" s="143">
        <f t="shared" si="11"/>
        <v>3.3333333333333333E-2</v>
      </c>
      <c r="AQ23" s="158"/>
      <c r="AR23" s="145">
        <v>0</v>
      </c>
      <c r="AS23" s="143">
        <f t="shared" si="12"/>
        <v>3.3333333333333333E-2</v>
      </c>
      <c r="AT23" s="158"/>
      <c r="AU23" s="145">
        <v>0</v>
      </c>
      <c r="AV23" s="143">
        <f t="shared" si="13"/>
        <v>3.3333333333333333E-2</v>
      </c>
      <c r="AW23" s="158"/>
      <c r="AX23" s="145">
        <v>0</v>
      </c>
      <c r="AY23" s="143">
        <f t="shared" si="14"/>
        <v>3.3333333333333333E-2</v>
      </c>
      <c r="AZ23" s="158"/>
      <c r="BA23" s="145">
        <v>0</v>
      </c>
      <c r="BB23" s="143">
        <f t="shared" si="15"/>
        <v>3.3333333333333333E-2</v>
      </c>
      <c r="BC23" s="158"/>
      <c r="BD23" s="145">
        <v>0</v>
      </c>
      <c r="BE23" s="143">
        <f t="shared" si="16"/>
        <v>3.3333333333333333E-2</v>
      </c>
      <c r="BF23" s="158"/>
      <c r="BG23" s="145">
        <v>0</v>
      </c>
      <c r="BH23" s="143">
        <f t="shared" si="17"/>
        <v>3.3333333333333333E-2</v>
      </c>
      <c r="BI23" s="158"/>
      <c r="BL23" s="243" t="s">
        <v>207</v>
      </c>
      <c r="BM23" s="244"/>
      <c r="BN23" s="244"/>
      <c r="BO23" s="244"/>
      <c r="BP23" s="232"/>
    </row>
    <row r="24" spans="1:82" ht="20" customHeight="1" thickBot="1" x14ac:dyDescent="0.3">
      <c r="A24" s="150" t="s">
        <v>10</v>
      </c>
      <c r="B24" s="128" t="s">
        <v>14</v>
      </c>
      <c r="C24" s="122" t="s">
        <v>14</v>
      </c>
      <c r="D24" s="138">
        <f>COUNTIFS(STUDY03_DATA!C:C,A24,STUDY03_DATA!D:D,B24,STUDY03_DATA!F:F,C24)/'META DATA'!$B$2</f>
        <v>0.51666666666666672</v>
      </c>
      <c r="E24" s="154"/>
      <c r="F24" s="145">
        <v>0.4</v>
      </c>
      <c r="G24" s="143">
        <f t="shared" si="0"/>
        <v>0.1166666666666667</v>
      </c>
      <c r="H24" s="140"/>
      <c r="I24" s="145">
        <v>0.4</v>
      </c>
      <c r="J24" s="143">
        <f t="shared" si="1"/>
        <v>0.1166666666666667</v>
      </c>
      <c r="K24" s="140"/>
      <c r="L24" s="145">
        <v>0.25</v>
      </c>
      <c r="M24" s="143">
        <f t="shared" si="2"/>
        <v>0.26666666666666672</v>
      </c>
      <c r="N24" s="158"/>
      <c r="O24" s="145">
        <v>0.5</v>
      </c>
      <c r="P24" s="143">
        <f t="shared" si="3"/>
        <v>1.6666666666666718E-2</v>
      </c>
      <c r="Q24" s="158"/>
      <c r="R24" s="145">
        <v>0.05</v>
      </c>
      <c r="S24" s="143">
        <f t="shared" si="4"/>
        <v>0.46666666666666673</v>
      </c>
      <c r="T24" s="158"/>
      <c r="U24" s="145">
        <v>0.45</v>
      </c>
      <c r="V24" s="143">
        <f t="shared" si="5"/>
        <v>6.6666666666666707E-2</v>
      </c>
      <c r="W24" s="158"/>
      <c r="X24" s="145">
        <v>0.3</v>
      </c>
      <c r="Y24" s="143">
        <f t="shared" si="6"/>
        <v>0.21666666666666673</v>
      </c>
      <c r="Z24" s="158"/>
      <c r="AA24" s="145">
        <v>0.25</v>
      </c>
      <c r="AB24" s="143">
        <f t="shared" si="7"/>
        <v>0.26666666666666672</v>
      </c>
      <c r="AC24" s="158"/>
      <c r="AD24" s="158"/>
      <c r="AE24" s="158"/>
      <c r="AF24" s="145">
        <v>0.35</v>
      </c>
      <c r="AG24" s="143">
        <f t="shared" si="8"/>
        <v>0.16666666666666674</v>
      </c>
      <c r="AH24" s="158"/>
      <c r="AI24" s="145">
        <v>0.45</v>
      </c>
      <c r="AJ24" s="143">
        <f t="shared" si="9"/>
        <v>6.6666666666666707E-2</v>
      </c>
      <c r="AK24" s="158"/>
      <c r="AL24" s="145">
        <v>0.3</v>
      </c>
      <c r="AM24" s="143">
        <f t="shared" si="10"/>
        <v>0.21666666666666673</v>
      </c>
      <c r="AN24" s="158"/>
      <c r="AO24" s="145">
        <v>0.4</v>
      </c>
      <c r="AP24" s="143">
        <f t="shared" si="11"/>
        <v>0.1166666666666667</v>
      </c>
      <c r="AQ24" s="158"/>
      <c r="AR24" s="145">
        <v>0.45</v>
      </c>
      <c r="AS24" s="143">
        <f t="shared" si="12"/>
        <v>6.6666666666666707E-2</v>
      </c>
      <c r="AT24" s="158"/>
      <c r="AU24" s="145">
        <v>0.3</v>
      </c>
      <c r="AV24" s="143">
        <f t="shared" si="13"/>
        <v>0.21666666666666673</v>
      </c>
      <c r="AW24" s="158"/>
      <c r="AX24" s="145">
        <v>0.35</v>
      </c>
      <c r="AY24" s="143">
        <f t="shared" si="14"/>
        <v>0.16666666666666674</v>
      </c>
      <c r="AZ24" s="158"/>
      <c r="BA24" s="145">
        <v>0.45</v>
      </c>
      <c r="BB24" s="143">
        <f t="shared" si="15"/>
        <v>6.6666666666666707E-2</v>
      </c>
      <c r="BC24" s="158"/>
      <c r="BD24" s="145">
        <v>0.4</v>
      </c>
      <c r="BE24" s="143">
        <f t="shared" si="16"/>
        <v>0.1166666666666667</v>
      </c>
      <c r="BF24" s="158"/>
      <c r="BG24" s="145">
        <v>0.45</v>
      </c>
      <c r="BH24" s="143">
        <f t="shared" si="17"/>
        <v>6.6666666666666707E-2</v>
      </c>
      <c r="BI24" s="158"/>
      <c r="BL24" s="180" t="s">
        <v>45</v>
      </c>
      <c r="BM24" s="181" t="s">
        <v>46</v>
      </c>
      <c r="BN24" s="203" t="s">
        <v>57</v>
      </c>
      <c r="BO24" s="181" t="s">
        <v>58</v>
      </c>
      <c r="BP24" s="222" t="s">
        <v>59</v>
      </c>
    </row>
    <row r="25" spans="1:82" ht="20" customHeight="1" thickBot="1" x14ac:dyDescent="0.3">
      <c r="A25" s="150" t="s">
        <v>10</v>
      </c>
      <c r="B25" s="128" t="s">
        <v>14</v>
      </c>
      <c r="C25" s="121" t="s">
        <v>15</v>
      </c>
      <c r="D25" s="138">
        <f>COUNTIFS(STUDY03_DATA!C:C,A25,STUDY03_DATA!D:D,B25,STUDY03_DATA!F:F,C25)/'META DATA'!$B$2</f>
        <v>0.11666666666666667</v>
      </c>
      <c r="E25" s="154"/>
      <c r="F25" s="145">
        <v>0.4</v>
      </c>
      <c r="G25" s="143">
        <f t="shared" si="0"/>
        <v>0.28333333333333333</v>
      </c>
      <c r="H25" s="140"/>
      <c r="I25" s="145">
        <v>0.45</v>
      </c>
      <c r="J25" s="143">
        <f t="shared" si="1"/>
        <v>0.33333333333333337</v>
      </c>
      <c r="K25" s="140"/>
      <c r="L25" s="145">
        <v>0.55000000000000004</v>
      </c>
      <c r="M25" s="143">
        <f t="shared" si="2"/>
        <v>0.43333333333333335</v>
      </c>
      <c r="N25" s="158"/>
      <c r="O25" s="145">
        <v>0.45</v>
      </c>
      <c r="P25" s="143">
        <f t="shared" si="3"/>
        <v>0.33333333333333337</v>
      </c>
      <c r="Q25" s="158"/>
      <c r="R25" s="145">
        <v>0.25</v>
      </c>
      <c r="S25" s="143">
        <f t="shared" si="4"/>
        <v>0.13333333333333333</v>
      </c>
      <c r="T25" s="158"/>
      <c r="U25" s="145">
        <v>0.35</v>
      </c>
      <c r="V25" s="143">
        <f t="shared" si="5"/>
        <v>0.23333333333333331</v>
      </c>
      <c r="W25" s="158"/>
      <c r="X25" s="145">
        <v>0.7</v>
      </c>
      <c r="Y25" s="143">
        <f t="shared" si="6"/>
        <v>0.58333333333333326</v>
      </c>
      <c r="Z25" s="158"/>
      <c r="AA25" s="145">
        <v>0.55000000000000004</v>
      </c>
      <c r="AB25" s="143">
        <f t="shared" si="7"/>
        <v>0.43333333333333335</v>
      </c>
      <c r="AC25" s="158"/>
      <c r="AD25" s="158"/>
      <c r="AE25" s="158"/>
      <c r="AF25" s="145">
        <v>0.45</v>
      </c>
      <c r="AG25" s="143">
        <f t="shared" si="8"/>
        <v>0.33333333333333337</v>
      </c>
      <c r="AH25" s="158"/>
      <c r="AI25" s="145">
        <v>0.25</v>
      </c>
      <c r="AJ25" s="143">
        <f t="shared" si="9"/>
        <v>0.13333333333333333</v>
      </c>
      <c r="AK25" s="158"/>
      <c r="AL25" s="145">
        <v>0.5</v>
      </c>
      <c r="AM25" s="143">
        <f t="shared" si="10"/>
        <v>0.3833333333333333</v>
      </c>
      <c r="AN25" s="158"/>
      <c r="AO25" s="145">
        <v>0.15</v>
      </c>
      <c r="AP25" s="143">
        <f t="shared" si="11"/>
        <v>3.3333333333333326E-2</v>
      </c>
      <c r="AQ25" s="158"/>
      <c r="AR25" s="145">
        <v>0.3</v>
      </c>
      <c r="AS25" s="143">
        <f t="shared" si="12"/>
        <v>0.18333333333333332</v>
      </c>
      <c r="AT25" s="158"/>
      <c r="AU25" s="145">
        <v>0.3</v>
      </c>
      <c r="AV25" s="143">
        <f t="shared" si="13"/>
        <v>0.18333333333333332</v>
      </c>
      <c r="AW25" s="158"/>
      <c r="AX25" s="145">
        <v>0.25</v>
      </c>
      <c r="AY25" s="143">
        <f t="shared" si="14"/>
        <v>0.13333333333333333</v>
      </c>
      <c r="AZ25" s="158"/>
      <c r="BA25" s="145">
        <v>0.25</v>
      </c>
      <c r="BB25" s="143">
        <f t="shared" si="15"/>
        <v>0.13333333333333333</v>
      </c>
      <c r="BC25" s="158"/>
      <c r="BD25" s="145">
        <v>0.4</v>
      </c>
      <c r="BE25" s="143">
        <f t="shared" si="16"/>
        <v>0.28333333333333333</v>
      </c>
      <c r="BF25" s="158"/>
      <c r="BG25" s="145">
        <v>0.35</v>
      </c>
      <c r="BH25" s="143">
        <f t="shared" si="17"/>
        <v>0.23333333333333331</v>
      </c>
      <c r="BI25" s="158"/>
      <c r="BL25" s="251" t="s">
        <v>10</v>
      </c>
      <c r="BM25" s="213" t="s">
        <v>11</v>
      </c>
      <c r="BN25" s="210">
        <f>1-BN6</f>
        <v>0.95555555555555549</v>
      </c>
      <c r="BO25" s="259">
        <f>AVERAGE(BN25:BN29)</f>
        <v>0.89388888888888896</v>
      </c>
      <c r="BP25" s="258">
        <f>AVERAGE(BO25,BO30,BO35)</f>
        <v>0.88222222222222213</v>
      </c>
    </row>
    <row r="26" spans="1:82" ht="20" customHeight="1" x14ac:dyDescent="0.25">
      <c r="A26" s="150" t="s">
        <v>10</v>
      </c>
      <c r="B26" s="128" t="s">
        <v>14</v>
      </c>
      <c r="C26" s="121" t="s">
        <v>16</v>
      </c>
      <c r="D26" s="138">
        <f>COUNTIFS(STUDY03_DATA!C:C,A26,STUDY03_DATA!D:D,B26,STUDY03_DATA!F:F,C26)/'META DATA'!$B$2</f>
        <v>8.3333333333333329E-2</v>
      </c>
      <c r="E26" s="154"/>
      <c r="F26" s="145">
        <v>0.05</v>
      </c>
      <c r="G26" s="143">
        <f t="shared" si="0"/>
        <v>3.3333333333333326E-2</v>
      </c>
      <c r="H26" s="140"/>
      <c r="I26" s="145">
        <v>0.05</v>
      </c>
      <c r="J26" s="143">
        <f t="shared" si="1"/>
        <v>3.3333333333333326E-2</v>
      </c>
      <c r="K26" s="140"/>
      <c r="L26" s="145">
        <v>0</v>
      </c>
      <c r="M26" s="143">
        <f t="shared" si="2"/>
        <v>8.3333333333333329E-2</v>
      </c>
      <c r="N26" s="158"/>
      <c r="O26" s="145">
        <v>0</v>
      </c>
      <c r="P26" s="143">
        <f t="shared" si="3"/>
        <v>8.3333333333333329E-2</v>
      </c>
      <c r="Q26" s="158"/>
      <c r="R26" s="145">
        <v>0</v>
      </c>
      <c r="S26" s="143">
        <f t="shared" si="4"/>
        <v>8.3333333333333329E-2</v>
      </c>
      <c r="T26" s="158"/>
      <c r="U26" s="145">
        <v>0.05</v>
      </c>
      <c r="V26" s="143">
        <f t="shared" si="5"/>
        <v>3.3333333333333326E-2</v>
      </c>
      <c r="W26" s="158"/>
      <c r="X26" s="145">
        <v>0</v>
      </c>
      <c r="Y26" s="143">
        <f t="shared" si="6"/>
        <v>8.3333333333333329E-2</v>
      </c>
      <c r="Z26" s="158"/>
      <c r="AA26" s="145">
        <v>0</v>
      </c>
      <c r="AB26" s="143">
        <f t="shared" si="7"/>
        <v>8.3333333333333329E-2</v>
      </c>
      <c r="AC26" s="158"/>
      <c r="AD26" s="158"/>
      <c r="AE26" s="158"/>
      <c r="AF26" s="145">
        <v>0.05</v>
      </c>
      <c r="AG26" s="143">
        <f t="shared" si="8"/>
        <v>3.3333333333333326E-2</v>
      </c>
      <c r="AH26" s="158"/>
      <c r="AI26" s="145">
        <v>0.05</v>
      </c>
      <c r="AJ26" s="143">
        <f t="shared" si="9"/>
        <v>3.3333333333333326E-2</v>
      </c>
      <c r="AK26" s="158"/>
      <c r="AL26" s="145">
        <v>0</v>
      </c>
      <c r="AM26" s="143">
        <f t="shared" si="10"/>
        <v>8.3333333333333329E-2</v>
      </c>
      <c r="AN26" s="158"/>
      <c r="AO26" s="145">
        <v>0.05</v>
      </c>
      <c r="AP26" s="143">
        <f t="shared" si="11"/>
        <v>3.3333333333333326E-2</v>
      </c>
      <c r="AQ26" s="158"/>
      <c r="AR26" s="145">
        <v>0.05</v>
      </c>
      <c r="AS26" s="143">
        <f t="shared" si="12"/>
        <v>3.3333333333333326E-2</v>
      </c>
      <c r="AT26" s="158"/>
      <c r="AU26" s="145">
        <v>0</v>
      </c>
      <c r="AV26" s="143">
        <f t="shared" si="13"/>
        <v>8.3333333333333329E-2</v>
      </c>
      <c r="AW26" s="158"/>
      <c r="AX26" s="145">
        <v>0</v>
      </c>
      <c r="AY26" s="143">
        <f t="shared" si="14"/>
        <v>8.3333333333333329E-2</v>
      </c>
      <c r="AZ26" s="158"/>
      <c r="BA26" s="145">
        <v>0</v>
      </c>
      <c r="BB26" s="143">
        <f t="shared" si="15"/>
        <v>8.3333333333333329E-2</v>
      </c>
      <c r="BC26" s="158"/>
      <c r="BD26" s="145">
        <v>0.05</v>
      </c>
      <c r="BE26" s="143">
        <f t="shared" si="16"/>
        <v>3.3333333333333326E-2</v>
      </c>
      <c r="BF26" s="158"/>
      <c r="BG26" s="145">
        <v>0</v>
      </c>
      <c r="BH26" s="143">
        <f t="shared" si="17"/>
        <v>8.3333333333333329E-2</v>
      </c>
      <c r="BI26" s="158"/>
      <c r="BL26" s="248"/>
      <c r="BM26" s="214" t="s">
        <v>12</v>
      </c>
      <c r="BN26" s="211">
        <f t="shared" ref="BN26:BN39" si="18">1-BN7</f>
        <v>0.9</v>
      </c>
      <c r="BO26" s="248"/>
      <c r="BP26" s="234"/>
    </row>
    <row r="27" spans="1:82" ht="20" customHeight="1" x14ac:dyDescent="0.25">
      <c r="A27" s="150" t="s">
        <v>10</v>
      </c>
      <c r="B27" s="127" t="s">
        <v>15</v>
      </c>
      <c r="C27" s="121" t="s">
        <v>11</v>
      </c>
      <c r="D27" s="134">
        <f>COUNTIFS(STUDY03_DATA!C:C,A27,STUDY03_DATA!D:D,B27,STUDY03_DATA!F:F,C27)/'META DATA'!$B$2</f>
        <v>0.05</v>
      </c>
      <c r="E27" s="154"/>
      <c r="F27" s="144">
        <f t="array" ref="F27:F32">LLM_C_01!S2:S7</f>
        <v>0.2</v>
      </c>
      <c r="G27" s="143">
        <f t="shared" si="0"/>
        <v>0.15000000000000002</v>
      </c>
      <c r="H27" s="140"/>
      <c r="I27" s="144">
        <f t="array" ref="I27:I32">LLM_C_02!S2:S7</f>
        <v>0.1</v>
      </c>
      <c r="J27" s="143">
        <f t="shared" si="1"/>
        <v>0.05</v>
      </c>
      <c r="K27" s="140"/>
      <c r="L27" s="144">
        <f t="array" ref="L27:L32">LLM_C_03!S2:S7</f>
        <v>0.25</v>
      </c>
      <c r="M27" s="143">
        <f t="shared" si="2"/>
        <v>0.2</v>
      </c>
      <c r="N27" s="158"/>
      <c r="O27" s="144">
        <f t="array" ref="O27:O32">LLM_C_04!S2:S7</f>
        <v>0.05</v>
      </c>
      <c r="P27" s="143">
        <f t="shared" si="3"/>
        <v>0</v>
      </c>
      <c r="Q27" s="158"/>
      <c r="R27" s="144">
        <f t="array" ref="R27:R32">LLM_C_05!S2:S7</f>
        <v>0.25</v>
      </c>
      <c r="S27" s="143">
        <f t="shared" si="4"/>
        <v>0.2</v>
      </c>
      <c r="T27" s="158"/>
      <c r="U27" s="144">
        <f t="array" ref="U27:U32">LLM_C_06!S2:S7</f>
        <v>0.2</v>
      </c>
      <c r="V27" s="143">
        <f t="shared" si="5"/>
        <v>0.15000000000000002</v>
      </c>
      <c r="W27" s="158"/>
      <c r="X27" s="144">
        <f t="array" ref="X27:X32">LLM_C_07!S2:S7</f>
        <v>0.05</v>
      </c>
      <c r="Y27" s="143">
        <f t="shared" si="6"/>
        <v>0</v>
      </c>
      <c r="Z27" s="158"/>
      <c r="AA27" s="144">
        <f t="array" ref="AA27:AA32">LLM_C_08!S2:S7</f>
        <v>0.2</v>
      </c>
      <c r="AB27" s="143">
        <f t="shared" si="7"/>
        <v>0.15000000000000002</v>
      </c>
      <c r="AC27" s="158"/>
      <c r="AD27" s="158"/>
      <c r="AE27" s="158"/>
      <c r="AF27" s="144">
        <f t="array" ref="AF27:AF32">LLM_C_10!S2:S7</f>
        <v>0.15</v>
      </c>
      <c r="AG27" s="143">
        <f t="shared" si="8"/>
        <v>9.9999999999999992E-2</v>
      </c>
      <c r="AH27" s="158"/>
      <c r="AI27" s="144">
        <f t="array" ref="AI27:AI32">LLM_C_11!S2:S7</f>
        <v>0.2</v>
      </c>
      <c r="AJ27" s="143">
        <f t="shared" si="9"/>
        <v>0.15000000000000002</v>
      </c>
      <c r="AK27" s="158"/>
      <c r="AL27" s="144">
        <f t="array" ref="AL27:AL32">LLM_C_12!S2:S7</f>
        <v>0.15</v>
      </c>
      <c r="AM27" s="143">
        <f t="shared" si="10"/>
        <v>9.9999999999999992E-2</v>
      </c>
      <c r="AN27" s="158"/>
      <c r="AO27" s="144">
        <f t="array" ref="AO27:AO32">LLM_C_13!S2:S7</f>
        <v>0.05</v>
      </c>
      <c r="AP27" s="143">
        <f t="shared" si="11"/>
        <v>0</v>
      </c>
      <c r="AQ27" s="158"/>
      <c r="AR27" s="144">
        <f t="array" ref="AR27:AR32">LLM_C_14!S2:S7</f>
        <v>0.2</v>
      </c>
      <c r="AS27" s="143">
        <f t="shared" si="12"/>
        <v>0.15000000000000002</v>
      </c>
      <c r="AT27" s="158"/>
      <c r="AU27" s="144">
        <f t="array" ref="AU27:AU32">LLM_C_15!S2:S7</f>
        <v>0.2</v>
      </c>
      <c r="AV27" s="143">
        <f t="shared" si="13"/>
        <v>0.15000000000000002</v>
      </c>
      <c r="AW27" s="158"/>
      <c r="AX27" s="144">
        <f t="array" ref="AX27:AX32">LLM_C_16!S2:S7</f>
        <v>0.1</v>
      </c>
      <c r="AY27" s="143">
        <f t="shared" si="14"/>
        <v>0.05</v>
      </c>
      <c r="AZ27" s="158"/>
      <c r="BA27" s="144">
        <f t="array" ref="BA27:BA32">LLM_C_17!S2:S7</f>
        <v>0.15</v>
      </c>
      <c r="BB27" s="143">
        <f t="shared" si="15"/>
        <v>9.9999999999999992E-2</v>
      </c>
      <c r="BC27" s="158"/>
      <c r="BD27" s="144">
        <f t="array" ref="BD27:BD32">LLM_C_18!S2:S7</f>
        <v>0.1</v>
      </c>
      <c r="BE27" s="143">
        <f t="shared" si="16"/>
        <v>0.05</v>
      </c>
      <c r="BF27" s="158"/>
      <c r="BG27" s="144">
        <f t="array" ref="BG27:BG32">LLM_C_19!S2:S7</f>
        <v>0</v>
      </c>
      <c r="BH27" s="143">
        <f t="shared" si="17"/>
        <v>0.05</v>
      </c>
      <c r="BI27" s="158"/>
      <c r="BL27" s="248"/>
      <c r="BM27" s="214" t="s">
        <v>13</v>
      </c>
      <c r="BN27" s="211">
        <f t="shared" si="18"/>
        <v>0.87777777777777777</v>
      </c>
      <c r="BO27" s="248"/>
      <c r="BP27" s="234"/>
    </row>
    <row r="28" spans="1:82" ht="20" customHeight="1" x14ac:dyDescent="0.25">
      <c r="A28" s="150" t="s">
        <v>10</v>
      </c>
      <c r="B28" s="127" t="s">
        <v>15</v>
      </c>
      <c r="C28" s="122" t="s">
        <v>12</v>
      </c>
      <c r="D28" s="134">
        <f>COUNTIFS(STUDY03_DATA!C:C,A28,STUDY03_DATA!D:D,B28,STUDY03_DATA!F:F,C28)/'META DATA'!$B$2</f>
        <v>8.3333333333333329E-2</v>
      </c>
      <c r="E28" s="154"/>
      <c r="F28" s="144">
        <v>0</v>
      </c>
      <c r="G28" s="143">
        <f t="shared" si="0"/>
        <v>8.3333333333333329E-2</v>
      </c>
      <c r="H28" s="140"/>
      <c r="I28" s="144">
        <v>0</v>
      </c>
      <c r="J28" s="143">
        <f t="shared" si="1"/>
        <v>8.3333333333333329E-2</v>
      </c>
      <c r="K28" s="140"/>
      <c r="L28" s="144">
        <v>0.05</v>
      </c>
      <c r="M28" s="143">
        <f t="shared" si="2"/>
        <v>3.3333333333333326E-2</v>
      </c>
      <c r="N28" s="158"/>
      <c r="O28" s="144">
        <v>0</v>
      </c>
      <c r="P28" s="143">
        <f t="shared" si="3"/>
        <v>8.3333333333333329E-2</v>
      </c>
      <c r="Q28" s="158"/>
      <c r="R28" s="144">
        <v>0.1</v>
      </c>
      <c r="S28" s="143">
        <f t="shared" si="4"/>
        <v>1.6666666666666677E-2</v>
      </c>
      <c r="T28" s="158"/>
      <c r="U28" s="144">
        <v>0</v>
      </c>
      <c r="V28" s="143">
        <f t="shared" si="5"/>
        <v>8.3333333333333329E-2</v>
      </c>
      <c r="W28" s="158"/>
      <c r="X28" s="144">
        <v>0</v>
      </c>
      <c r="Y28" s="143">
        <f t="shared" si="6"/>
        <v>8.3333333333333329E-2</v>
      </c>
      <c r="Z28" s="158"/>
      <c r="AA28" s="144">
        <v>0.05</v>
      </c>
      <c r="AB28" s="143">
        <f t="shared" si="7"/>
        <v>3.3333333333333326E-2</v>
      </c>
      <c r="AC28" s="158"/>
      <c r="AD28" s="158"/>
      <c r="AE28" s="158"/>
      <c r="AF28" s="144">
        <v>0</v>
      </c>
      <c r="AG28" s="143">
        <f t="shared" si="8"/>
        <v>8.3333333333333329E-2</v>
      </c>
      <c r="AH28" s="158"/>
      <c r="AI28" s="144">
        <v>0</v>
      </c>
      <c r="AJ28" s="143">
        <f t="shared" si="9"/>
        <v>8.3333333333333329E-2</v>
      </c>
      <c r="AK28" s="158"/>
      <c r="AL28" s="144">
        <v>0.15</v>
      </c>
      <c r="AM28" s="143">
        <f t="shared" si="10"/>
        <v>6.6666666666666666E-2</v>
      </c>
      <c r="AN28" s="158"/>
      <c r="AO28" s="144">
        <v>0.25</v>
      </c>
      <c r="AP28" s="143">
        <f t="shared" si="11"/>
        <v>0.16666666666666669</v>
      </c>
      <c r="AQ28" s="158"/>
      <c r="AR28" s="144">
        <v>0</v>
      </c>
      <c r="AS28" s="143">
        <f t="shared" si="12"/>
        <v>8.3333333333333329E-2</v>
      </c>
      <c r="AT28" s="158"/>
      <c r="AU28" s="144">
        <v>0.15</v>
      </c>
      <c r="AV28" s="143">
        <f t="shared" si="13"/>
        <v>6.6666666666666666E-2</v>
      </c>
      <c r="AW28" s="158"/>
      <c r="AX28" s="144">
        <v>0.2</v>
      </c>
      <c r="AY28" s="143">
        <f t="shared" si="14"/>
        <v>0.11666666666666668</v>
      </c>
      <c r="AZ28" s="158"/>
      <c r="BA28" s="144">
        <v>0.25</v>
      </c>
      <c r="BB28" s="143">
        <f t="shared" si="15"/>
        <v>0.16666666666666669</v>
      </c>
      <c r="BC28" s="158"/>
      <c r="BD28" s="144">
        <v>0</v>
      </c>
      <c r="BE28" s="143">
        <f t="shared" si="16"/>
        <v>8.3333333333333329E-2</v>
      </c>
      <c r="BF28" s="158"/>
      <c r="BG28" s="144">
        <v>0</v>
      </c>
      <c r="BH28" s="143">
        <f t="shared" si="17"/>
        <v>8.3333333333333329E-2</v>
      </c>
      <c r="BI28" s="158"/>
      <c r="BL28" s="248"/>
      <c r="BM28" s="214" t="s">
        <v>14</v>
      </c>
      <c r="BN28" s="211">
        <f t="shared" si="18"/>
        <v>0.92222222222222228</v>
      </c>
      <c r="BO28" s="248"/>
      <c r="BP28" s="234"/>
    </row>
    <row r="29" spans="1:82" ht="20" customHeight="1" thickBot="1" x14ac:dyDescent="0.3">
      <c r="A29" s="150" t="s">
        <v>10</v>
      </c>
      <c r="B29" s="127" t="s">
        <v>15</v>
      </c>
      <c r="C29" s="122" t="s">
        <v>13</v>
      </c>
      <c r="D29" s="134">
        <f>COUNTIFS(STUDY03_DATA!C:C,A29,STUDY03_DATA!D:D,B29,STUDY03_DATA!F:F,C29)/'META DATA'!$B$2</f>
        <v>0</v>
      </c>
      <c r="E29" s="154"/>
      <c r="F29" s="144">
        <v>0</v>
      </c>
      <c r="G29" s="143">
        <f t="shared" si="0"/>
        <v>0</v>
      </c>
      <c r="H29" s="140"/>
      <c r="I29" s="144">
        <v>0</v>
      </c>
      <c r="J29" s="143">
        <f t="shared" si="1"/>
        <v>0</v>
      </c>
      <c r="K29" s="140"/>
      <c r="L29" s="144">
        <v>0.05</v>
      </c>
      <c r="M29" s="143">
        <f t="shared" si="2"/>
        <v>0.05</v>
      </c>
      <c r="N29" s="158"/>
      <c r="O29" s="144">
        <v>0</v>
      </c>
      <c r="P29" s="143">
        <f t="shared" si="3"/>
        <v>0</v>
      </c>
      <c r="Q29" s="158"/>
      <c r="R29" s="144">
        <v>0.05</v>
      </c>
      <c r="S29" s="143">
        <f t="shared" si="4"/>
        <v>0.05</v>
      </c>
      <c r="T29" s="158"/>
      <c r="U29" s="144">
        <v>0.05</v>
      </c>
      <c r="V29" s="143">
        <f t="shared" si="5"/>
        <v>0.05</v>
      </c>
      <c r="W29" s="158"/>
      <c r="X29" s="144">
        <v>0</v>
      </c>
      <c r="Y29" s="143">
        <f t="shared" si="6"/>
        <v>0</v>
      </c>
      <c r="Z29" s="158"/>
      <c r="AA29" s="144">
        <v>0</v>
      </c>
      <c r="AB29" s="143">
        <f t="shared" si="7"/>
        <v>0</v>
      </c>
      <c r="AC29" s="158"/>
      <c r="AD29" s="158"/>
      <c r="AE29" s="158"/>
      <c r="AF29" s="144">
        <v>0</v>
      </c>
      <c r="AG29" s="143">
        <f t="shared" si="8"/>
        <v>0</v>
      </c>
      <c r="AH29" s="158"/>
      <c r="AI29" s="144">
        <v>0</v>
      </c>
      <c r="AJ29" s="143">
        <f t="shared" si="9"/>
        <v>0</v>
      </c>
      <c r="AK29" s="158"/>
      <c r="AL29" s="144">
        <v>0.05</v>
      </c>
      <c r="AM29" s="143">
        <f t="shared" si="10"/>
        <v>0.05</v>
      </c>
      <c r="AN29" s="158"/>
      <c r="AO29" s="144">
        <v>0</v>
      </c>
      <c r="AP29" s="143">
        <f t="shared" si="11"/>
        <v>0</v>
      </c>
      <c r="AQ29" s="158"/>
      <c r="AR29" s="144">
        <v>0</v>
      </c>
      <c r="AS29" s="143">
        <f t="shared" si="12"/>
        <v>0</v>
      </c>
      <c r="AT29" s="158"/>
      <c r="AU29" s="144">
        <v>0</v>
      </c>
      <c r="AV29" s="143">
        <f t="shared" si="13"/>
        <v>0</v>
      </c>
      <c r="AW29" s="158"/>
      <c r="AX29" s="144">
        <v>0</v>
      </c>
      <c r="AY29" s="143">
        <f t="shared" si="14"/>
        <v>0</v>
      </c>
      <c r="AZ29" s="158"/>
      <c r="BA29" s="144">
        <v>0.05</v>
      </c>
      <c r="BB29" s="143">
        <f t="shared" si="15"/>
        <v>0.05</v>
      </c>
      <c r="BC29" s="158"/>
      <c r="BD29" s="144">
        <v>0</v>
      </c>
      <c r="BE29" s="143">
        <f t="shared" si="16"/>
        <v>0</v>
      </c>
      <c r="BF29" s="158"/>
      <c r="BG29" s="144">
        <v>0</v>
      </c>
      <c r="BH29" s="143">
        <f t="shared" si="17"/>
        <v>0</v>
      </c>
      <c r="BI29" s="158"/>
      <c r="BL29" s="239"/>
      <c r="BM29" s="215" t="s">
        <v>15</v>
      </c>
      <c r="BN29" s="212">
        <f t="shared" si="18"/>
        <v>0.81388888888888888</v>
      </c>
      <c r="BO29" s="239"/>
      <c r="BP29" s="234"/>
    </row>
    <row r="30" spans="1:82" ht="20" customHeight="1" thickBot="1" x14ac:dyDescent="0.3">
      <c r="A30" s="150" t="s">
        <v>10</v>
      </c>
      <c r="B30" s="127" t="s">
        <v>15</v>
      </c>
      <c r="C30" s="122" t="s">
        <v>14</v>
      </c>
      <c r="D30" s="134">
        <f>COUNTIFS(STUDY03_DATA!C:C,A30,STUDY03_DATA!D:D,B30,STUDY03_DATA!F:F,C30)/'META DATA'!$B$2</f>
        <v>0.51666666666666672</v>
      </c>
      <c r="E30" s="154"/>
      <c r="F30" s="144">
        <v>0.05</v>
      </c>
      <c r="G30" s="143">
        <f t="shared" si="0"/>
        <v>0.46666666666666673</v>
      </c>
      <c r="H30" s="140"/>
      <c r="I30" s="144">
        <v>0.05</v>
      </c>
      <c r="J30" s="143">
        <f t="shared" si="1"/>
        <v>0.46666666666666673</v>
      </c>
      <c r="K30" s="140"/>
      <c r="L30" s="144">
        <v>0.1</v>
      </c>
      <c r="M30" s="143">
        <f t="shared" si="2"/>
        <v>0.41666666666666674</v>
      </c>
      <c r="N30" s="158"/>
      <c r="O30" s="144">
        <v>0.15</v>
      </c>
      <c r="P30" s="143">
        <f t="shared" si="3"/>
        <v>0.3666666666666667</v>
      </c>
      <c r="Q30" s="158"/>
      <c r="R30" s="144">
        <v>0</v>
      </c>
      <c r="S30" s="143">
        <f t="shared" si="4"/>
        <v>0.51666666666666672</v>
      </c>
      <c r="T30" s="158"/>
      <c r="U30" s="144">
        <v>0.05</v>
      </c>
      <c r="V30" s="143">
        <f t="shared" si="5"/>
        <v>0.46666666666666673</v>
      </c>
      <c r="W30" s="158"/>
      <c r="X30" s="144">
        <v>0</v>
      </c>
      <c r="Y30" s="143">
        <f t="shared" si="6"/>
        <v>0.51666666666666672</v>
      </c>
      <c r="Z30" s="158"/>
      <c r="AA30" s="144">
        <v>0.1</v>
      </c>
      <c r="AB30" s="143">
        <f t="shared" si="7"/>
        <v>0.41666666666666674</v>
      </c>
      <c r="AC30" s="158"/>
      <c r="AD30" s="158"/>
      <c r="AE30" s="158"/>
      <c r="AF30" s="144">
        <v>0.05</v>
      </c>
      <c r="AG30" s="143">
        <f t="shared" si="8"/>
        <v>0.46666666666666673</v>
      </c>
      <c r="AH30" s="158"/>
      <c r="AI30" s="144">
        <v>0.45</v>
      </c>
      <c r="AJ30" s="143">
        <f t="shared" si="9"/>
        <v>6.6666666666666707E-2</v>
      </c>
      <c r="AK30" s="158"/>
      <c r="AL30" s="144">
        <v>0.15</v>
      </c>
      <c r="AM30" s="143">
        <f t="shared" si="10"/>
        <v>0.3666666666666667</v>
      </c>
      <c r="AN30" s="158"/>
      <c r="AO30" s="144">
        <v>0.15</v>
      </c>
      <c r="AP30" s="143">
        <f t="shared" si="11"/>
        <v>0.3666666666666667</v>
      </c>
      <c r="AQ30" s="158"/>
      <c r="AR30" s="144">
        <v>0.45</v>
      </c>
      <c r="AS30" s="143">
        <f t="shared" si="12"/>
        <v>6.6666666666666707E-2</v>
      </c>
      <c r="AT30" s="158"/>
      <c r="AU30" s="144">
        <v>0.25</v>
      </c>
      <c r="AV30" s="143">
        <f t="shared" si="13"/>
        <v>0.26666666666666672</v>
      </c>
      <c r="AW30" s="158"/>
      <c r="AX30" s="144">
        <v>0.25</v>
      </c>
      <c r="AY30" s="143">
        <f t="shared" si="14"/>
        <v>0.26666666666666672</v>
      </c>
      <c r="AZ30" s="158"/>
      <c r="BA30" s="144">
        <v>0.15</v>
      </c>
      <c r="BB30" s="143">
        <f t="shared" si="15"/>
        <v>0.3666666666666667</v>
      </c>
      <c r="BC30" s="158"/>
      <c r="BD30" s="144">
        <v>0.35</v>
      </c>
      <c r="BE30" s="143">
        <f t="shared" si="16"/>
        <v>0.16666666666666674</v>
      </c>
      <c r="BF30" s="158"/>
      <c r="BG30" s="144">
        <v>0.6</v>
      </c>
      <c r="BH30" s="143">
        <f t="shared" si="17"/>
        <v>8.3333333333333259E-2</v>
      </c>
      <c r="BI30" s="158"/>
      <c r="BL30" s="262" t="s">
        <v>17</v>
      </c>
      <c r="BM30" s="216" t="s">
        <v>11</v>
      </c>
      <c r="BN30" s="221">
        <f t="shared" si="18"/>
        <v>0.9194444444444444</v>
      </c>
      <c r="BO30" s="257">
        <f>AVERAGE(BN30:BN34)</f>
        <v>0.89166666666666661</v>
      </c>
      <c r="BP30" s="234"/>
    </row>
    <row r="31" spans="1:82" ht="20" customHeight="1" x14ac:dyDescent="0.25">
      <c r="A31" s="150" t="s">
        <v>10</v>
      </c>
      <c r="B31" s="127" t="s">
        <v>15</v>
      </c>
      <c r="C31" s="121" t="s">
        <v>15</v>
      </c>
      <c r="D31" s="134">
        <f>COUNTIFS(STUDY03_DATA!C:C,A31,STUDY03_DATA!D:D,B31,STUDY03_DATA!F:F,C31)/'META DATA'!$B$2</f>
        <v>0.31666666666666665</v>
      </c>
      <c r="E31" s="154"/>
      <c r="F31" s="144">
        <v>0.75</v>
      </c>
      <c r="G31" s="143">
        <f t="shared" si="0"/>
        <v>0.43333333333333335</v>
      </c>
      <c r="H31" s="140"/>
      <c r="I31" s="144">
        <v>0.8</v>
      </c>
      <c r="J31" s="143">
        <f t="shared" si="1"/>
        <v>0.48333333333333339</v>
      </c>
      <c r="K31" s="140"/>
      <c r="L31" s="144">
        <v>0.55000000000000004</v>
      </c>
      <c r="M31" s="143">
        <f t="shared" si="2"/>
        <v>0.23333333333333339</v>
      </c>
      <c r="N31" s="158"/>
      <c r="O31" s="144">
        <v>0.8</v>
      </c>
      <c r="P31" s="143">
        <f t="shared" si="3"/>
        <v>0.48333333333333339</v>
      </c>
      <c r="Q31" s="158"/>
      <c r="R31" s="144">
        <v>0.6</v>
      </c>
      <c r="S31" s="143">
        <f t="shared" si="4"/>
        <v>0.28333333333333333</v>
      </c>
      <c r="T31" s="158"/>
      <c r="U31" s="144">
        <v>0.65</v>
      </c>
      <c r="V31" s="143">
        <f t="shared" si="5"/>
        <v>0.33333333333333337</v>
      </c>
      <c r="W31" s="158"/>
      <c r="X31" s="144">
        <v>0.9</v>
      </c>
      <c r="Y31" s="143">
        <f t="shared" si="6"/>
        <v>0.58333333333333337</v>
      </c>
      <c r="Z31" s="158"/>
      <c r="AA31" s="144">
        <v>0.55000000000000004</v>
      </c>
      <c r="AB31" s="143">
        <f t="shared" si="7"/>
        <v>0.23333333333333339</v>
      </c>
      <c r="AC31" s="158"/>
      <c r="AD31" s="158"/>
      <c r="AE31" s="158"/>
      <c r="AF31" s="144">
        <v>0.6</v>
      </c>
      <c r="AG31" s="143">
        <f t="shared" si="8"/>
        <v>0.28333333333333333</v>
      </c>
      <c r="AH31" s="158"/>
      <c r="AI31" s="144">
        <v>0.2</v>
      </c>
      <c r="AJ31" s="143">
        <f t="shared" si="9"/>
        <v>0.11666666666666664</v>
      </c>
      <c r="AK31" s="158"/>
      <c r="AL31" s="144">
        <v>0.45</v>
      </c>
      <c r="AM31" s="143">
        <f t="shared" si="10"/>
        <v>0.13333333333333336</v>
      </c>
      <c r="AN31" s="158"/>
      <c r="AO31" s="144">
        <v>0.5</v>
      </c>
      <c r="AP31" s="143">
        <f t="shared" si="11"/>
        <v>0.18333333333333335</v>
      </c>
      <c r="AQ31" s="158"/>
      <c r="AR31" s="144">
        <v>0.15</v>
      </c>
      <c r="AS31" s="143">
        <f t="shared" si="12"/>
        <v>0.16666666666666666</v>
      </c>
      <c r="AT31" s="158"/>
      <c r="AU31" s="144">
        <v>0.35</v>
      </c>
      <c r="AV31" s="143">
        <f t="shared" si="13"/>
        <v>3.3333333333333326E-2</v>
      </c>
      <c r="AW31" s="158"/>
      <c r="AX31" s="144">
        <v>0.35</v>
      </c>
      <c r="AY31" s="143">
        <f t="shared" si="14"/>
        <v>3.3333333333333326E-2</v>
      </c>
      <c r="AZ31" s="158"/>
      <c r="BA31" s="144">
        <v>0.4</v>
      </c>
      <c r="BB31" s="143">
        <f t="shared" si="15"/>
        <v>8.333333333333337E-2</v>
      </c>
      <c r="BC31" s="158"/>
      <c r="BD31" s="144">
        <v>0.3</v>
      </c>
      <c r="BE31" s="143">
        <f t="shared" si="16"/>
        <v>1.6666666666666663E-2</v>
      </c>
      <c r="BF31" s="158"/>
      <c r="BG31" s="144">
        <v>0.25</v>
      </c>
      <c r="BH31" s="143">
        <f t="shared" si="17"/>
        <v>6.6666666666666652E-2</v>
      </c>
      <c r="BI31" s="158"/>
      <c r="BL31" s="248"/>
      <c r="BM31" s="217" t="s">
        <v>12</v>
      </c>
      <c r="BN31" s="223">
        <f t="shared" si="18"/>
        <v>0.87222222222222223</v>
      </c>
      <c r="BO31" s="248"/>
      <c r="BP31" s="234"/>
    </row>
    <row r="32" spans="1:82" ht="20" customHeight="1" x14ac:dyDescent="0.25">
      <c r="A32" s="150" t="s">
        <v>10</v>
      </c>
      <c r="B32" s="127" t="s">
        <v>15</v>
      </c>
      <c r="C32" s="121" t="s">
        <v>16</v>
      </c>
      <c r="D32" s="134">
        <f>COUNTIFS(STUDY03_DATA!C:C,A32,STUDY03_DATA!D:D,B32,STUDY03_DATA!F:F,C32)/'META DATA'!$B$2</f>
        <v>3.3333333333333333E-2</v>
      </c>
      <c r="E32" s="154"/>
      <c r="F32" s="144">
        <v>0</v>
      </c>
      <c r="G32" s="143">
        <f t="shared" si="0"/>
        <v>3.3333333333333333E-2</v>
      </c>
      <c r="H32" s="140"/>
      <c r="I32" s="144">
        <v>0.05</v>
      </c>
      <c r="J32" s="143">
        <f t="shared" si="1"/>
        <v>1.666666666666667E-2</v>
      </c>
      <c r="K32" s="140"/>
      <c r="L32" s="144">
        <v>0</v>
      </c>
      <c r="M32" s="143">
        <f t="shared" si="2"/>
        <v>3.3333333333333333E-2</v>
      </c>
      <c r="N32" s="158"/>
      <c r="O32" s="144">
        <v>0</v>
      </c>
      <c r="P32" s="143">
        <f t="shared" si="3"/>
        <v>3.3333333333333333E-2</v>
      </c>
      <c r="Q32" s="158"/>
      <c r="R32" s="144">
        <v>0</v>
      </c>
      <c r="S32" s="143">
        <f t="shared" si="4"/>
        <v>3.3333333333333333E-2</v>
      </c>
      <c r="T32" s="158"/>
      <c r="U32" s="144">
        <v>0</v>
      </c>
      <c r="V32" s="143">
        <f t="shared" si="5"/>
        <v>3.3333333333333333E-2</v>
      </c>
      <c r="W32" s="158"/>
      <c r="X32" s="144">
        <v>0.05</v>
      </c>
      <c r="Y32" s="143">
        <f t="shared" si="6"/>
        <v>1.666666666666667E-2</v>
      </c>
      <c r="Z32" s="158"/>
      <c r="AA32" s="144">
        <v>0.1</v>
      </c>
      <c r="AB32" s="143">
        <f t="shared" si="7"/>
        <v>6.666666666666668E-2</v>
      </c>
      <c r="AC32" s="158"/>
      <c r="AD32" s="158"/>
      <c r="AE32" s="158"/>
      <c r="AF32" s="144">
        <v>0.2</v>
      </c>
      <c r="AG32" s="143">
        <f t="shared" si="8"/>
        <v>0.16666666666666669</v>
      </c>
      <c r="AH32" s="158"/>
      <c r="AI32" s="144">
        <v>0.15</v>
      </c>
      <c r="AJ32" s="143">
        <f t="shared" si="9"/>
        <v>0.11666666666666667</v>
      </c>
      <c r="AK32" s="158"/>
      <c r="AL32" s="144">
        <v>0.05</v>
      </c>
      <c r="AM32" s="143">
        <f t="shared" si="10"/>
        <v>1.666666666666667E-2</v>
      </c>
      <c r="AN32" s="158"/>
      <c r="AO32" s="144">
        <v>0.05</v>
      </c>
      <c r="AP32" s="143">
        <f t="shared" si="11"/>
        <v>1.666666666666667E-2</v>
      </c>
      <c r="AQ32" s="158"/>
      <c r="AR32" s="144">
        <v>0.2</v>
      </c>
      <c r="AS32" s="143">
        <f t="shared" si="12"/>
        <v>0.16666666666666669</v>
      </c>
      <c r="AT32" s="158"/>
      <c r="AU32" s="144">
        <v>0.05</v>
      </c>
      <c r="AV32" s="143">
        <f t="shared" si="13"/>
        <v>1.666666666666667E-2</v>
      </c>
      <c r="AW32" s="158"/>
      <c r="AX32" s="144">
        <v>0.05</v>
      </c>
      <c r="AY32" s="143">
        <f t="shared" si="14"/>
        <v>1.666666666666667E-2</v>
      </c>
      <c r="AZ32" s="158"/>
      <c r="BA32" s="144">
        <v>0</v>
      </c>
      <c r="BB32" s="143">
        <f t="shared" si="15"/>
        <v>3.3333333333333333E-2</v>
      </c>
      <c r="BC32" s="158"/>
      <c r="BD32" s="144">
        <v>0.2</v>
      </c>
      <c r="BE32" s="143">
        <f t="shared" si="16"/>
        <v>0.16666666666666669</v>
      </c>
      <c r="BF32" s="158"/>
      <c r="BG32" s="144">
        <v>0.1</v>
      </c>
      <c r="BH32" s="143">
        <f t="shared" si="17"/>
        <v>6.666666666666668E-2</v>
      </c>
      <c r="BI32" s="158"/>
      <c r="BL32" s="248"/>
      <c r="BM32" s="217" t="s">
        <v>13</v>
      </c>
      <c r="BN32" s="223">
        <f t="shared" si="18"/>
        <v>0.96666666666666667</v>
      </c>
      <c r="BO32" s="248"/>
      <c r="BP32" s="234"/>
    </row>
    <row r="33" spans="1:68" ht="20" customHeight="1" x14ac:dyDescent="0.25">
      <c r="A33" s="151" t="s">
        <v>17</v>
      </c>
      <c r="B33" s="129" t="s">
        <v>11</v>
      </c>
      <c r="C33" s="123" t="s">
        <v>11</v>
      </c>
      <c r="D33" s="138">
        <f>COUNTIFS(STUDY03_DATA!C:C,A33,STUDY03_DATA!D:D,B33,STUDY03_DATA!F:F,C33)/'META DATA'!$B$2</f>
        <v>0.65</v>
      </c>
      <c r="E33" s="154"/>
      <c r="F33" s="145">
        <f t="array" ref="F33:F38">HUM_WFI_01!S2:S7</f>
        <v>0.5</v>
      </c>
      <c r="G33" s="143">
        <f t="shared" si="0"/>
        <v>0.15000000000000002</v>
      </c>
      <c r="H33" s="140"/>
      <c r="I33" s="145">
        <f t="array" ref="I33:I38">HUM_WFI_02!S2:S7</f>
        <v>0.55000000000000004</v>
      </c>
      <c r="J33" s="143">
        <f t="shared" si="1"/>
        <v>9.9999999999999978E-2</v>
      </c>
      <c r="K33" s="140"/>
      <c r="L33" s="145">
        <f t="array" ref="L33:L38">HUM_WFI_03!S2:S7</f>
        <v>0.5</v>
      </c>
      <c r="M33" s="143">
        <f t="shared" si="2"/>
        <v>0.15000000000000002</v>
      </c>
      <c r="N33" s="158"/>
      <c r="O33" s="145">
        <f t="array" ref="O33:O38">HUM_WFI_04!S2:S7</f>
        <v>0.6</v>
      </c>
      <c r="P33" s="143">
        <f t="shared" si="3"/>
        <v>5.0000000000000044E-2</v>
      </c>
      <c r="Q33" s="158"/>
      <c r="R33" s="145">
        <f t="array" ref="R33:R38">HUM_WFI_05!S2:S7</f>
        <v>0.4</v>
      </c>
      <c r="S33" s="143">
        <f t="shared" si="4"/>
        <v>0.25</v>
      </c>
      <c r="T33" s="158"/>
      <c r="U33" s="145">
        <f t="array" ref="U33:U38">HUM_WFI_06!S2:S7</f>
        <v>0.5</v>
      </c>
      <c r="V33" s="143">
        <f t="shared" si="5"/>
        <v>0.15000000000000002</v>
      </c>
      <c r="W33" s="158"/>
      <c r="X33" s="145">
        <f t="array" ref="X33:X38">HUM_WFI_07!S2:S7</f>
        <v>0.4</v>
      </c>
      <c r="Y33" s="143">
        <f t="shared" si="6"/>
        <v>0.25</v>
      </c>
      <c r="Z33" s="158"/>
      <c r="AA33" s="145">
        <f t="array" ref="AA33:AA38">HUM_WFI_08!S2:S7</f>
        <v>0.75</v>
      </c>
      <c r="AB33" s="143">
        <f t="shared" si="7"/>
        <v>9.9999999999999978E-2</v>
      </c>
      <c r="AC33" s="158"/>
      <c r="AD33" s="158"/>
      <c r="AE33" s="158"/>
      <c r="AF33" s="145">
        <f t="array" ref="AF33:AF38">HUM_WFI_10!S2:S7</f>
        <v>0.45</v>
      </c>
      <c r="AG33" s="143">
        <f t="shared" si="8"/>
        <v>0.2</v>
      </c>
      <c r="AH33" s="158"/>
      <c r="AI33" s="145">
        <f t="array" ref="AI33:AI38">HUM_WFI_11!S2:S7</f>
        <v>0.45</v>
      </c>
      <c r="AJ33" s="143">
        <f t="shared" si="9"/>
        <v>0.2</v>
      </c>
      <c r="AK33" s="158"/>
      <c r="AL33" s="145">
        <f t="array" ref="AL33:AL38">HUM_WFI_12!S2:S7</f>
        <v>0.6</v>
      </c>
      <c r="AM33" s="143">
        <f t="shared" si="10"/>
        <v>5.0000000000000044E-2</v>
      </c>
      <c r="AN33" s="158"/>
      <c r="AO33" s="145">
        <f t="array" ref="AO33:AO38">HUM_WFI_13!S2:S7</f>
        <v>0.65</v>
      </c>
      <c r="AP33" s="143">
        <f t="shared" si="11"/>
        <v>0</v>
      </c>
      <c r="AQ33" s="158"/>
      <c r="AR33" s="145">
        <f t="array" ref="AR33:AR38">HUM_WFI_14!S2:S7</f>
        <v>0.7</v>
      </c>
      <c r="AS33" s="143">
        <f t="shared" si="12"/>
        <v>4.9999999999999933E-2</v>
      </c>
      <c r="AT33" s="158"/>
      <c r="AU33" s="145">
        <f t="array" ref="AU33:AU38">HUM_WFI_15!S2:S7</f>
        <v>0.6</v>
      </c>
      <c r="AV33" s="143">
        <f t="shared" si="13"/>
        <v>5.0000000000000044E-2</v>
      </c>
      <c r="AW33" s="158"/>
      <c r="AX33" s="145">
        <f t="array" ref="AX33:AX38">HUM_WFI_16!S2:S7</f>
        <v>0.55000000000000004</v>
      </c>
      <c r="AY33" s="143">
        <f t="shared" si="14"/>
        <v>9.9999999999999978E-2</v>
      </c>
      <c r="AZ33" s="158"/>
      <c r="BA33" s="145">
        <f t="array" ref="BA33:BA38">HUM_WFI_17!S2:S7</f>
        <v>0.55000000000000004</v>
      </c>
      <c r="BB33" s="143">
        <f t="shared" si="15"/>
        <v>9.9999999999999978E-2</v>
      </c>
      <c r="BC33" s="158"/>
      <c r="BD33" s="145">
        <f t="array" ref="BD33:BD38">HUM_WFI_18!S2:S7</f>
        <v>0.6</v>
      </c>
      <c r="BE33" s="143">
        <f t="shared" si="16"/>
        <v>5.0000000000000044E-2</v>
      </c>
      <c r="BF33" s="158"/>
      <c r="BG33" s="145">
        <f t="array" ref="BG33:BG38">HUM_WFI_19!S2:S7</f>
        <v>0.6</v>
      </c>
      <c r="BH33" s="143">
        <f t="shared" si="17"/>
        <v>5.0000000000000044E-2</v>
      </c>
      <c r="BI33" s="158"/>
      <c r="BL33" s="248"/>
      <c r="BM33" s="217" t="s">
        <v>14</v>
      </c>
      <c r="BN33" s="223">
        <f t="shared" si="18"/>
        <v>0.78888888888888886</v>
      </c>
      <c r="BO33" s="248"/>
      <c r="BP33" s="234"/>
    </row>
    <row r="34" spans="1:68" ht="20" customHeight="1" thickBot="1" x14ac:dyDescent="0.3">
      <c r="A34" s="151" t="s">
        <v>17</v>
      </c>
      <c r="B34" s="129" t="s">
        <v>11</v>
      </c>
      <c r="C34" s="124" t="s">
        <v>12</v>
      </c>
      <c r="D34" s="138">
        <f>COUNTIFS(STUDY03_DATA!C:C,A34,STUDY03_DATA!D:D,B34,STUDY03_DATA!F:F,C34)/'META DATA'!$B$2</f>
        <v>8.3333333333333329E-2</v>
      </c>
      <c r="E34" s="154"/>
      <c r="F34" s="145">
        <v>0</v>
      </c>
      <c r="G34" s="143">
        <f t="shared" si="0"/>
        <v>8.3333333333333329E-2</v>
      </c>
      <c r="H34" s="140"/>
      <c r="I34" s="145">
        <v>0.25</v>
      </c>
      <c r="J34" s="143">
        <f t="shared" si="1"/>
        <v>0.16666666666666669</v>
      </c>
      <c r="K34" s="140"/>
      <c r="L34" s="145">
        <v>0.15</v>
      </c>
      <c r="M34" s="143">
        <f t="shared" si="2"/>
        <v>6.6666666666666666E-2</v>
      </c>
      <c r="N34" s="158"/>
      <c r="O34" s="145">
        <v>0.05</v>
      </c>
      <c r="P34" s="143">
        <f t="shared" si="3"/>
        <v>3.3333333333333326E-2</v>
      </c>
      <c r="Q34" s="158"/>
      <c r="R34" s="145">
        <v>0.4</v>
      </c>
      <c r="S34" s="143">
        <f t="shared" si="4"/>
        <v>0.31666666666666671</v>
      </c>
      <c r="T34" s="158"/>
      <c r="U34" s="145">
        <v>0.2</v>
      </c>
      <c r="V34" s="143">
        <f t="shared" si="5"/>
        <v>0.11666666666666668</v>
      </c>
      <c r="W34" s="158"/>
      <c r="X34" s="145">
        <v>0.15</v>
      </c>
      <c r="Y34" s="143">
        <f t="shared" si="6"/>
        <v>6.6666666666666666E-2</v>
      </c>
      <c r="Z34" s="158"/>
      <c r="AA34" s="145">
        <v>0.15</v>
      </c>
      <c r="AB34" s="143">
        <f t="shared" si="7"/>
        <v>6.6666666666666666E-2</v>
      </c>
      <c r="AC34" s="158"/>
      <c r="AD34" s="158"/>
      <c r="AE34" s="158"/>
      <c r="AF34" s="145">
        <v>0.1</v>
      </c>
      <c r="AG34" s="143">
        <f t="shared" si="8"/>
        <v>1.6666666666666677E-2</v>
      </c>
      <c r="AH34" s="158"/>
      <c r="AI34" s="145">
        <v>0.1</v>
      </c>
      <c r="AJ34" s="143">
        <f t="shared" si="9"/>
        <v>1.6666666666666677E-2</v>
      </c>
      <c r="AK34" s="158"/>
      <c r="AL34" s="145">
        <v>0.2</v>
      </c>
      <c r="AM34" s="143">
        <f t="shared" si="10"/>
        <v>0.11666666666666668</v>
      </c>
      <c r="AN34" s="158"/>
      <c r="AO34" s="145">
        <v>0.1</v>
      </c>
      <c r="AP34" s="143">
        <f t="shared" si="11"/>
        <v>1.6666666666666677E-2</v>
      </c>
      <c r="AQ34" s="158"/>
      <c r="AR34" s="145">
        <v>0.15</v>
      </c>
      <c r="AS34" s="143">
        <f t="shared" si="12"/>
        <v>6.6666666666666666E-2</v>
      </c>
      <c r="AT34" s="158"/>
      <c r="AU34" s="145">
        <v>0.3</v>
      </c>
      <c r="AV34" s="143">
        <f t="shared" si="13"/>
        <v>0.21666666666666667</v>
      </c>
      <c r="AW34" s="158"/>
      <c r="AX34" s="145">
        <v>0.25</v>
      </c>
      <c r="AY34" s="143">
        <f t="shared" si="14"/>
        <v>0.16666666666666669</v>
      </c>
      <c r="AZ34" s="158"/>
      <c r="BA34" s="145">
        <v>0.2</v>
      </c>
      <c r="BB34" s="143">
        <f t="shared" si="15"/>
        <v>0.11666666666666668</v>
      </c>
      <c r="BC34" s="158"/>
      <c r="BD34" s="145">
        <v>0.15</v>
      </c>
      <c r="BE34" s="143">
        <f t="shared" si="16"/>
        <v>6.6666666666666666E-2</v>
      </c>
      <c r="BF34" s="158"/>
      <c r="BG34" s="145">
        <v>0.15</v>
      </c>
      <c r="BH34" s="143">
        <f t="shared" si="17"/>
        <v>6.6666666666666666E-2</v>
      </c>
      <c r="BI34" s="158"/>
      <c r="BL34" s="239"/>
      <c r="BM34" s="216" t="s">
        <v>15</v>
      </c>
      <c r="BN34" s="224">
        <f t="shared" si="18"/>
        <v>0.91111111111111109</v>
      </c>
      <c r="BO34" s="239"/>
      <c r="BP34" s="234"/>
    </row>
    <row r="35" spans="1:68" ht="20" customHeight="1" thickBot="1" x14ac:dyDescent="0.3">
      <c r="A35" s="151" t="s">
        <v>17</v>
      </c>
      <c r="B35" s="129" t="s">
        <v>11</v>
      </c>
      <c r="C35" s="124" t="s">
        <v>13</v>
      </c>
      <c r="D35" s="138">
        <f>COUNTIFS(STUDY03_DATA!C:C,A35,STUDY03_DATA!D:D,B35,STUDY03_DATA!F:F,C35)/'META DATA'!$B$2</f>
        <v>8.3333333333333329E-2</v>
      </c>
      <c r="E35" s="154"/>
      <c r="F35" s="145">
        <v>0</v>
      </c>
      <c r="G35" s="143">
        <f t="shared" ref="G35:G66" si="19">ABS($D35-F35)</f>
        <v>8.3333333333333329E-2</v>
      </c>
      <c r="H35" s="140"/>
      <c r="I35" s="145">
        <v>0</v>
      </c>
      <c r="J35" s="143">
        <f t="shared" ref="J35:J66" si="20">ABS($D35-I35)</f>
        <v>8.3333333333333329E-2</v>
      </c>
      <c r="K35" s="140"/>
      <c r="L35" s="145">
        <v>0.1</v>
      </c>
      <c r="M35" s="143">
        <f t="shared" ref="M35:M66" si="21">ABS($D35-L35)</f>
        <v>1.6666666666666677E-2</v>
      </c>
      <c r="N35" s="158"/>
      <c r="O35" s="145">
        <v>0</v>
      </c>
      <c r="P35" s="143">
        <f t="shared" ref="P35:P66" si="22">ABS($D35-O35)</f>
        <v>8.3333333333333329E-2</v>
      </c>
      <c r="Q35" s="158"/>
      <c r="R35" s="145">
        <v>0.15</v>
      </c>
      <c r="S35" s="143">
        <f t="shared" ref="S35:S66" si="23">ABS($D35-R35)</f>
        <v>6.6666666666666666E-2</v>
      </c>
      <c r="T35" s="158"/>
      <c r="U35" s="145">
        <v>0</v>
      </c>
      <c r="V35" s="143">
        <f t="shared" ref="V35:V66" si="24">ABS($D35-U35)</f>
        <v>8.3333333333333329E-2</v>
      </c>
      <c r="W35" s="158"/>
      <c r="X35" s="145">
        <v>0</v>
      </c>
      <c r="Y35" s="143">
        <f t="shared" ref="Y35:Y66" si="25">ABS($D35-X35)</f>
        <v>8.3333333333333329E-2</v>
      </c>
      <c r="Z35" s="158"/>
      <c r="AA35" s="145">
        <v>0.05</v>
      </c>
      <c r="AB35" s="143">
        <f t="shared" ref="AB35:AB66" si="26">ABS($D35-AA35)</f>
        <v>3.3333333333333326E-2</v>
      </c>
      <c r="AC35" s="158"/>
      <c r="AD35" s="158"/>
      <c r="AE35" s="158"/>
      <c r="AF35" s="145">
        <v>0.05</v>
      </c>
      <c r="AG35" s="143">
        <f t="shared" ref="AG35:AG66" si="27">ABS($D35-AF35)</f>
        <v>3.3333333333333326E-2</v>
      </c>
      <c r="AH35" s="158"/>
      <c r="AI35" s="145">
        <v>0</v>
      </c>
      <c r="AJ35" s="143">
        <f t="shared" ref="AJ35:AJ66" si="28">ABS($D35-AI35)</f>
        <v>8.3333333333333329E-2</v>
      </c>
      <c r="AK35" s="158"/>
      <c r="AL35" s="145">
        <v>0</v>
      </c>
      <c r="AM35" s="143">
        <f t="shared" ref="AM35:AM66" si="29">ABS($D35-AL35)</f>
        <v>8.3333333333333329E-2</v>
      </c>
      <c r="AN35" s="158"/>
      <c r="AO35" s="145">
        <v>0</v>
      </c>
      <c r="AP35" s="143">
        <f t="shared" ref="AP35:AP66" si="30">ABS($D35-AO35)</f>
        <v>8.3333333333333329E-2</v>
      </c>
      <c r="AQ35" s="158"/>
      <c r="AR35" s="145">
        <v>0</v>
      </c>
      <c r="AS35" s="143">
        <f t="shared" ref="AS35:AS66" si="31">ABS($D35-AR35)</f>
        <v>8.3333333333333329E-2</v>
      </c>
      <c r="AT35" s="158"/>
      <c r="AU35" s="145">
        <v>0</v>
      </c>
      <c r="AV35" s="143">
        <f t="shared" ref="AV35:AV66" si="32">ABS($D35-AU35)</f>
        <v>8.3333333333333329E-2</v>
      </c>
      <c r="AW35" s="158"/>
      <c r="AX35" s="145">
        <v>0</v>
      </c>
      <c r="AY35" s="143">
        <f t="shared" ref="AY35:AY66" si="33">ABS($D35-AX35)</f>
        <v>8.3333333333333329E-2</v>
      </c>
      <c r="AZ35" s="158"/>
      <c r="BA35" s="145">
        <v>0</v>
      </c>
      <c r="BB35" s="143">
        <f t="shared" ref="BB35:BB66" si="34">ABS($D35-BA35)</f>
        <v>8.3333333333333329E-2</v>
      </c>
      <c r="BC35" s="158"/>
      <c r="BD35" s="145">
        <v>0</v>
      </c>
      <c r="BE35" s="143">
        <f t="shared" ref="BE35:BE66" si="35">ABS($D35-BD35)</f>
        <v>8.3333333333333329E-2</v>
      </c>
      <c r="BF35" s="158"/>
      <c r="BG35" s="145">
        <v>0</v>
      </c>
      <c r="BH35" s="143">
        <f t="shared" ref="BH35:BH66" si="36">ABS($D35-BG35)</f>
        <v>8.3333333333333329E-2</v>
      </c>
      <c r="BI35" s="158"/>
      <c r="BL35" s="249" t="s">
        <v>18</v>
      </c>
      <c r="BM35" s="218" t="s">
        <v>11</v>
      </c>
      <c r="BN35" s="204">
        <f t="shared" si="18"/>
        <v>0.9</v>
      </c>
      <c r="BO35" s="254">
        <f>AVERAGE(BN35:BN39)</f>
        <v>0.86111111111111105</v>
      </c>
      <c r="BP35" s="234"/>
    </row>
    <row r="36" spans="1:68" ht="20" customHeight="1" x14ac:dyDescent="0.25">
      <c r="A36" s="151" t="s">
        <v>17</v>
      </c>
      <c r="B36" s="129" t="s">
        <v>11</v>
      </c>
      <c r="C36" s="124" t="s">
        <v>14</v>
      </c>
      <c r="D36" s="138">
        <f>COUNTIFS(STUDY03_DATA!C:C,A36,STUDY03_DATA!D:D,B36,STUDY03_DATA!F:F,C36)/'META DATA'!$B$2</f>
        <v>0.05</v>
      </c>
      <c r="E36" s="154"/>
      <c r="F36" s="145">
        <v>0.25</v>
      </c>
      <c r="G36" s="143">
        <f t="shared" si="19"/>
        <v>0.2</v>
      </c>
      <c r="H36" s="140"/>
      <c r="I36" s="145">
        <v>0.05</v>
      </c>
      <c r="J36" s="143">
        <f t="shared" si="20"/>
        <v>0</v>
      </c>
      <c r="K36" s="140"/>
      <c r="L36" s="145">
        <v>0.15</v>
      </c>
      <c r="M36" s="143">
        <f t="shared" si="21"/>
        <v>9.9999999999999992E-2</v>
      </c>
      <c r="N36" s="158"/>
      <c r="O36" s="145">
        <v>0.2</v>
      </c>
      <c r="P36" s="143">
        <f t="shared" si="22"/>
        <v>0.15000000000000002</v>
      </c>
      <c r="Q36" s="158"/>
      <c r="R36" s="145">
        <v>0</v>
      </c>
      <c r="S36" s="143">
        <f t="shared" si="23"/>
        <v>0.05</v>
      </c>
      <c r="T36" s="158"/>
      <c r="U36" s="145">
        <v>0.15</v>
      </c>
      <c r="V36" s="143">
        <f t="shared" si="24"/>
        <v>9.9999999999999992E-2</v>
      </c>
      <c r="W36" s="158"/>
      <c r="X36" s="145">
        <v>0.25</v>
      </c>
      <c r="Y36" s="143">
        <f t="shared" si="25"/>
        <v>0.2</v>
      </c>
      <c r="Z36" s="158"/>
      <c r="AA36" s="145">
        <v>0.05</v>
      </c>
      <c r="AB36" s="143">
        <f t="shared" si="26"/>
        <v>0</v>
      </c>
      <c r="AC36" s="158"/>
      <c r="AD36" s="158"/>
      <c r="AE36" s="158"/>
      <c r="AF36" s="145">
        <v>0.2</v>
      </c>
      <c r="AG36" s="143">
        <f t="shared" si="27"/>
        <v>0.15000000000000002</v>
      </c>
      <c r="AH36" s="158"/>
      <c r="AI36" s="145">
        <v>0.1</v>
      </c>
      <c r="AJ36" s="143">
        <f t="shared" si="28"/>
        <v>0.05</v>
      </c>
      <c r="AK36" s="158"/>
      <c r="AL36" s="145">
        <v>0.15</v>
      </c>
      <c r="AM36" s="143">
        <f t="shared" si="29"/>
        <v>9.9999999999999992E-2</v>
      </c>
      <c r="AN36" s="158"/>
      <c r="AO36" s="145">
        <v>0.05</v>
      </c>
      <c r="AP36" s="143">
        <f t="shared" si="30"/>
        <v>0</v>
      </c>
      <c r="AQ36" s="158"/>
      <c r="AR36" s="145">
        <v>0.05</v>
      </c>
      <c r="AS36" s="143">
        <f t="shared" si="31"/>
        <v>0</v>
      </c>
      <c r="AT36" s="158"/>
      <c r="AU36" s="145">
        <v>0.05</v>
      </c>
      <c r="AV36" s="143">
        <f t="shared" si="32"/>
        <v>0</v>
      </c>
      <c r="AW36" s="158"/>
      <c r="AX36" s="145">
        <v>0.05</v>
      </c>
      <c r="AY36" s="143">
        <f t="shared" si="33"/>
        <v>0</v>
      </c>
      <c r="AZ36" s="158"/>
      <c r="BA36" s="145">
        <v>0.15</v>
      </c>
      <c r="BB36" s="143">
        <f t="shared" si="34"/>
        <v>9.9999999999999992E-2</v>
      </c>
      <c r="BC36" s="158"/>
      <c r="BD36" s="145">
        <v>0.1</v>
      </c>
      <c r="BE36" s="143">
        <f t="shared" si="35"/>
        <v>0.05</v>
      </c>
      <c r="BF36" s="158"/>
      <c r="BG36" s="145">
        <v>0</v>
      </c>
      <c r="BH36" s="143">
        <f t="shared" si="36"/>
        <v>0.05</v>
      </c>
      <c r="BI36" s="158"/>
      <c r="BL36" s="248"/>
      <c r="BM36" s="219" t="s">
        <v>12</v>
      </c>
      <c r="BN36" s="205">
        <f t="shared" si="18"/>
        <v>0.83888888888888891</v>
      </c>
      <c r="BO36" s="248"/>
      <c r="BP36" s="234"/>
    </row>
    <row r="37" spans="1:68" ht="20" customHeight="1" x14ac:dyDescent="0.25">
      <c r="A37" s="151" t="s">
        <v>17</v>
      </c>
      <c r="B37" s="129" t="s">
        <v>11</v>
      </c>
      <c r="C37" s="123" t="s">
        <v>15</v>
      </c>
      <c r="D37" s="138">
        <f>COUNTIFS(STUDY03_DATA!C:C,A37,STUDY03_DATA!D:D,B37,STUDY03_DATA!F:F,C37)/'META DATA'!$B$2</f>
        <v>6.6666666666666666E-2</v>
      </c>
      <c r="E37" s="154"/>
      <c r="F37" s="145">
        <v>0.15</v>
      </c>
      <c r="G37" s="143">
        <f t="shared" si="19"/>
        <v>8.3333333333333329E-2</v>
      </c>
      <c r="H37" s="140"/>
      <c r="I37" s="145">
        <v>0.05</v>
      </c>
      <c r="J37" s="143">
        <f t="shared" si="20"/>
        <v>1.6666666666666663E-2</v>
      </c>
      <c r="K37" s="140"/>
      <c r="L37" s="145">
        <v>0.1</v>
      </c>
      <c r="M37" s="143">
        <f t="shared" si="21"/>
        <v>3.333333333333334E-2</v>
      </c>
      <c r="N37" s="158"/>
      <c r="O37" s="145">
        <v>0.15</v>
      </c>
      <c r="P37" s="143">
        <f t="shared" si="22"/>
        <v>8.3333333333333329E-2</v>
      </c>
      <c r="Q37" s="158"/>
      <c r="R37" s="145">
        <v>0</v>
      </c>
      <c r="S37" s="143">
        <f t="shared" si="23"/>
        <v>6.6666666666666666E-2</v>
      </c>
      <c r="T37" s="158"/>
      <c r="U37" s="145">
        <v>0.05</v>
      </c>
      <c r="V37" s="143">
        <f t="shared" si="24"/>
        <v>1.6666666666666663E-2</v>
      </c>
      <c r="W37" s="158"/>
      <c r="X37" s="145">
        <v>0.2</v>
      </c>
      <c r="Y37" s="143">
        <f t="shared" si="25"/>
        <v>0.13333333333333336</v>
      </c>
      <c r="Z37" s="158"/>
      <c r="AA37" s="145">
        <v>0</v>
      </c>
      <c r="AB37" s="143">
        <f t="shared" si="26"/>
        <v>6.6666666666666666E-2</v>
      </c>
      <c r="AC37" s="158"/>
      <c r="AD37" s="158"/>
      <c r="AE37" s="158"/>
      <c r="AF37" s="145">
        <v>0</v>
      </c>
      <c r="AG37" s="143">
        <f t="shared" si="27"/>
        <v>6.6666666666666666E-2</v>
      </c>
      <c r="AH37" s="158"/>
      <c r="AI37" s="145">
        <v>0</v>
      </c>
      <c r="AJ37" s="143">
        <f t="shared" si="28"/>
        <v>6.6666666666666666E-2</v>
      </c>
      <c r="AK37" s="158"/>
      <c r="AL37" s="145">
        <v>0</v>
      </c>
      <c r="AM37" s="143">
        <f t="shared" si="29"/>
        <v>6.6666666666666666E-2</v>
      </c>
      <c r="AN37" s="158"/>
      <c r="AO37" s="145">
        <v>0</v>
      </c>
      <c r="AP37" s="143">
        <f t="shared" si="30"/>
        <v>6.6666666666666666E-2</v>
      </c>
      <c r="AQ37" s="158"/>
      <c r="AR37" s="145">
        <v>0</v>
      </c>
      <c r="AS37" s="143">
        <f t="shared" si="31"/>
        <v>6.6666666666666666E-2</v>
      </c>
      <c r="AT37" s="158"/>
      <c r="AU37" s="145">
        <v>0</v>
      </c>
      <c r="AV37" s="143">
        <f t="shared" si="32"/>
        <v>6.6666666666666666E-2</v>
      </c>
      <c r="AW37" s="158"/>
      <c r="AX37" s="145">
        <v>0</v>
      </c>
      <c r="AY37" s="143">
        <f t="shared" si="33"/>
        <v>6.6666666666666666E-2</v>
      </c>
      <c r="AZ37" s="158"/>
      <c r="BA37" s="145">
        <v>0</v>
      </c>
      <c r="BB37" s="143">
        <f t="shared" si="34"/>
        <v>6.6666666666666666E-2</v>
      </c>
      <c r="BC37" s="158"/>
      <c r="BD37" s="145">
        <v>0</v>
      </c>
      <c r="BE37" s="143">
        <f t="shared" si="35"/>
        <v>6.6666666666666666E-2</v>
      </c>
      <c r="BF37" s="158"/>
      <c r="BG37" s="145">
        <v>0</v>
      </c>
      <c r="BH37" s="143">
        <f t="shared" si="36"/>
        <v>6.6666666666666666E-2</v>
      </c>
      <c r="BI37" s="158"/>
      <c r="BL37" s="248"/>
      <c r="BM37" s="219" t="s">
        <v>13</v>
      </c>
      <c r="BN37" s="205">
        <f t="shared" si="18"/>
        <v>0.88888888888888884</v>
      </c>
      <c r="BO37" s="248"/>
      <c r="BP37" s="234"/>
    </row>
    <row r="38" spans="1:68" ht="20" customHeight="1" x14ac:dyDescent="0.25">
      <c r="A38" s="151" t="s">
        <v>17</v>
      </c>
      <c r="B38" s="129" t="s">
        <v>11</v>
      </c>
      <c r="C38" s="123" t="s">
        <v>16</v>
      </c>
      <c r="D38" s="138">
        <f>COUNTIFS(STUDY03_DATA!C:C,A38,STUDY03_DATA!D:D,B38,STUDY03_DATA!F:F,C38)/'META DATA'!$B$2</f>
        <v>6.6666666666666666E-2</v>
      </c>
      <c r="E38" s="154"/>
      <c r="F38" s="145">
        <v>0.1</v>
      </c>
      <c r="G38" s="143">
        <f t="shared" si="19"/>
        <v>3.333333333333334E-2</v>
      </c>
      <c r="H38" s="140"/>
      <c r="I38" s="145">
        <v>0.1</v>
      </c>
      <c r="J38" s="143">
        <f t="shared" si="20"/>
        <v>3.333333333333334E-2</v>
      </c>
      <c r="K38" s="140"/>
      <c r="L38" s="145">
        <v>0</v>
      </c>
      <c r="M38" s="143">
        <f t="shared" si="21"/>
        <v>6.6666666666666666E-2</v>
      </c>
      <c r="N38" s="158"/>
      <c r="O38" s="145">
        <v>0</v>
      </c>
      <c r="P38" s="143">
        <f t="shared" si="22"/>
        <v>6.6666666666666666E-2</v>
      </c>
      <c r="Q38" s="158"/>
      <c r="R38" s="145">
        <v>0.05</v>
      </c>
      <c r="S38" s="143">
        <f t="shared" si="23"/>
        <v>1.6666666666666663E-2</v>
      </c>
      <c r="T38" s="158"/>
      <c r="U38" s="145">
        <v>0.05</v>
      </c>
      <c r="V38" s="143">
        <f t="shared" si="24"/>
        <v>1.6666666666666663E-2</v>
      </c>
      <c r="W38" s="158"/>
      <c r="X38" s="145">
        <v>0</v>
      </c>
      <c r="Y38" s="143">
        <f t="shared" si="25"/>
        <v>6.6666666666666666E-2</v>
      </c>
      <c r="Z38" s="158"/>
      <c r="AA38" s="145">
        <v>0</v>
      </c>
      <c r="AB38" s="143">
        <f t="shared" si="26"/>
        <v>6.6666666666666666E-2</v>
      </c>
      <c r="AC38" s="158"/>
      <c r="AD38" s="158"/>
      <c r="AE38" s="158"/>
      <c r="AF38" s="145">
        <v>0.2</v>
      </c>
      <c r="AG38" s="143">
        <f t="shared" si="27"/>
        <v>0.13333333333333336</v>
      </c>
      <c r="AH38" s="158"/>
      <c r="AI38" s="145">
        <v>0.3</v>
      </c>
      <c r="AJ38" s="143">
        <f t="shared" si="28"/>
        <v>0.23333333333333334</v>
      </c>
      <c r="AK38" s="158"/>
      <c r="AL38" s="145">
        <v>0.05</v>
      </c>
      <c r="AM38" s="143">
        <f t="shared" si="29"/>
        <v>1.6666666666666663E-2</v>
      </c>
      <c r="AN38" s="158"/>
      <c r="AO38" s="145">
        <v>0.2</v>
      </c>
      <c r="AP38" s="143">
        <f t="shared" si="30"/>
        <v>0.13333333333333336</v>
      </c>
      <c r="AQ38" s="158"/>
      <c r="AR38" s="145">
        <v>0.1</v>
      </c>
      <c r="AS38" s="143">
        <f t="shared" si="31"/>
        <v>3.333333333333334E-2</v>
      </c>
      <c r="AT38" s="158"/>
      <c r="AU38" s="145">
        <v>0.05</v>
      </c>
      <c r="AV38" s="143">
        <f t="shared" si="32"/>
        <v>1.6666666666666663E-2</v>
      </c>
      <c r="AW38" s="158"/>
      <c r="AX38" s="145">
        <v>0.15</v>
      </c>
      <c r="AY38" s="143">
        <f t="shared" si="33"/>
        <v>8.3333333333333329E-2</v>
      </c>
      <c r="AZ38" s="158"/>
      <c r="BA38" s="145">
        <v>0.1</v>
      </c>
      <c r="BB38" s="143">
        <f t="shared" si="34"/>
        <v>3.333333333333334E-2</v>
      </c>
      <c r="BC38" s="158"/>
      <c r="BD38" s="145">
        <v>0.15</v>
      </c>
      <c r="BE38" s="143">
        <f t="shared" si="35"/>
        <v>8.3333333333333329E-2</v>
      </c>
      <c r="BF38" s="158"/>
      <c r="BG38" s="145">
        <v>0.25</v>
      </c>
      <c r="BH38" s="143">
        <f t="shared" si="36"/>
        <v>0.18333333333333335</v>
      </c>
      <c r="BI38" s="158"/>
      <c r="BL38" s="248"/>
      <c r="BM38" s="219" t="s">
        <v>14</v>
      </c>
      <c r="BN38" s="205">
        <f t="shared" si="18"/>
        <v>0.83333333333333337</v>
      </c>
      <c r="BO38" s="248"/>
      <c r="BP38" s="234"/>
    </row>
    <row r="39" spans="1:68" ht="20" customHeight="1" thickBot="1" x14ac:dyDescent="0.3">
      <c r="A39" s="151" t="s">
        <v>17</v>
      </c>
      <c r="B39" s="130" t="s">
        <v>12</v>
      </c>
      <c r="C39" s="123" t="s">
        <v>11</v>
      </c>
      <c r="D39" s="134">
        <f>COUNTIFS(STUDY03_DATA!C:C,A39,STUDY03_DATA!D:D,B39,STUDY03_DATA!F:F,C39)/'META DATA'!$B$2</f>
        <v>0</v>
      </c>
      <c r="E39" s="154"/>
      <c r="F39" s="144">
        <f t="array" ref="F39:F44">HUM_AO_01!S2:S7</f>
        <v>0.1</v>
      </c>
      <c r="G39" s="143">
        <f t="shared" si="19"/>
        <v>0.1</v>
      </c>
      <c r="H39" s="140"/>
      <c r="I39" s="144">
        <f t="array" ref="I39:I44">HUM_AO_02!S2:S7</f>
        <v>0.05</v>
      </c>
      <c r="J39" s="143">
        <f t="shared" si="20"/>
        <v>0.05</v>
      </c>
      <c r="K39" s="140"/>
      <c r="L39" s="144">
        <f t="array" ref="L39:L44">HUM_AO_03!S2:S7</f>
        <v>0.1</v>
      </c>
      <c r="M39" s="143">
        <f t="shared" si="21"/>
        <v>0.1</v>
      </c>
      <c r="N39" s="158"/>
      <c r="O39" s="144">
        <f t="array" ref="O39:O44">HUM_AO_04!S2:S7</f>
        <v>0</v>
      </c>
      <c r="P39" s="143">
        <f t="shared" si="22"/>
        <v>0</v>
      </c>
      <c r="Q39" s="158"/>
      <c r="R39" s="144">
        <f t="array" ref="R39:R44">HUM_AO_05!S2:S7</f>
        <v>0.1</v>
      </c>
      <c r="S39" s="143">
        <f t="shared" si="23"/>
        <v>0.1</v>
      </c>
      <c r="T39" s="158"/>
      <c r="U39" s="144">
        <f t="array" ref="U39:U44">HUM_AO_06!S2:S7</f>
        <v>0.1</v>
      </c>
      <c r="V39" s="143">
        <f t="shared" si="24"/>
        <v>0.1</v>
      </c>
      <c r="W39" s="158"/>
      <c r="X39" s="144">
        <f t="array" ref="X39:X44">HUM_AO_07!S2:S7</f>
        <v>0</v>
      </c>
      <c r="Y39" s="143">
        <f t="shared" si="25"/>
        <v>0</v>
      </c>
      <c r="Z39" s="158"/>
      <c r="AA39" s="144">
        <f t="array" ref="AA39:AA44">HUM_AO_08!S2:S7</f>
        <v>0</v>
      </c>
      <c r="AB39" s="143">
        <f t="shared" si="26"/>
        <v>0</v>
      </c>
      <c r="AC39" s="158"/>
      <c r="AD39" s="158"/>
      <c r="AE39" s="158"/>
      <c r="AF39" s="144">
        <f t="array" ref="AF39:AF44">HUM_AO_10!S2:S7</f>
        <v>0.1</v>
      </c>
      <c r="AG39" s="143">
        <f t="shared" si="27"/>
        <v>0.1</v>
      </c>
      <c r="AH39" s="158"/>
      <c r="AI39" s="144">
        <f t="array" ref="AI39:AI44">HUM_AO_11!S2:S7</f>
        <v>0</v>
      </c>
      <c r="AJ39" s="143">
        <f t="shared" si="28"/>
        <v>0</v>
      </c>
      <c r="AK39" s="158"/>
      <c r="AL39" s="144">
        <f t="array" ref="AL39:AL44">HUM_AO_12!S2:S7</f>
        <v>0.05</v>
      </c>
      <c r="AM39" s="143">
        <f t="shared" si="29"/>
        <v>0.05</v>
      </c>
      <c r="AN39" s="158"/>
      <c r="AO39" s="144">
        <f t="array" ref="AO39:AO44">HUM_AO_13!S2:S7</f>
        <v>0.05</v>
      </c>
      <c r="AP39" s="143">
        <f t="shared" si="30"/>
        <v>0.05</v>
      </c>
      <c r="AQ39" s="158"/>
      <c r="AR39" s="144">
        <f t="array" ref="AR39:AR44">HUM_AO_14!S2:S7</f>
        <v>0.05</v>
      </c>
      <c r="AS39" s="143">
        <f t="shared" si="31"/>
        <v>0.05</v>
      </c>
      <c r="AT39" s="158"/>
      <c r="AU39" s="144">
        <f t="array" ref="AU39:AU44">HUM_AO_15!S2:S7</f>
        <v>0</v>
      </c>
      <c r="AV39" s="143">
        <f t="shared" si="32"/>
        <v>0</v>
      </c>
      <c r="AW39" s="158"/>
      <c r="AX39" s="144">
        <f t="array" ref="AX39:AX44">HUM_AO_16!S2:S7</f>
        <v>0.05</v>
      </c>
      <c r="AY39" s="143">
        <f t="shared" si="33"/>
        <v>0.05</v>
      </c>
      <c r="AZ39" s="158"/>
      <c r="BA39" s="144">
        <f t="array" ref="BA39:BA44">HUM_AO_17!S2:S7</f>
        <v>0.1</v>
      </c>
      <c r="BB39" s="143">
        <f t="shared" si="34"/>
        <v>0.1</v>
      </c>
      <c r="BC39" s="158"/>
      <c r="BD39" s="144">
        <f t="array" ref="BD39:BD44">HUM_AO_18!S2:S7</f>
        <v>0</v>
      </c>
      <c r="BE39" s="143">
        <f t="shared" si="35"/>
        <v>0</v>
      </c>
      <c r="BF39" s="158"/>
      <c r="BG39" s="144">
        <f t="array" ref="BG39:BG44">HUM_AO_19!S2:S7</f>
        <v>0.05</v>
      </c>
      <c r="BH39" s="143">
        <f t="shared" si="36"/>
        <v>0.05</v>
      </c>
      <c r="BI39" s="158"/>
      <c r="BL39" s="239"/>
      <c r="BM39" s="220" t="s">
        <v>15</v>
      </c>
      <c r="BN39" s="206">
        <f t="shared" si="18"/>
        <v>0.84444444444444444</v>
      </c>
      <c r="BO39" s="239"/>
      <c r="BP39" s="236"/>
    </row>
    <row r="40" spans="1:68" ht="20" customHeight="1" thickBot="1" x14ac:dyDescent="0.3">
      <c r="A40" s="151" t="s">
        <v>17</v>
      </c>
      <c r="B40" s="130" t="s">
        <v>12</v>
      </c>
      <c r="C40" s="124" t="s">
        <v>12</v>
      </c>
      <c r="D40" s="134">
        <f>COUNTIFS(STUDY03_DATA!C:C,A40,STUDY03_DATA!D:D,B40,STUDY03_DATA!F:F,C40)/'META DATA'!$B$2</f>
        <v>0.55000000000000004</v>
      </c>
      <c r="E40" s="154"/>
      <c r="F40" s="144">
        <v>0.75</v>
      </c>
      <c r="G40" s="143">
        <f t="shared" si="19"/>
        <v>0.19999999999999996</v>
      </c>
      <c r="H40" s="140"/>
      <c r="I40" s="144">
        <v>0.45</v>
      </c>
      <c r="J40" s="143">
        <f t="shared" si="20"/>
        <v>0.10000000000000003</v>
      </c>
      <c r="K40" s="140"/>
      <c r="L40" s="144">
        <v>0.25</v>
      </c>
      <c r="M40" s="143">
        <f t="shared" si="21"/>
        <v>0.30000000000000004</v>
      </c>
      <c r="N40" s="158"/>
      <c r="O40" s="144">
        <v>0.85</v>
      </c>
      <c r="P40" s="143">
        <f t="shared" si="22"/>
        <v>0.29999999999999993</v>
      </c>
      <c r="Q40" s="158"/>
      <c r="R40" s="144">
        <v>0.7</v>
      </c>
      <c r="S40" s="143">
        <f t="shared" si="23"/>
        <v>0.14999999999999991</v>
      </c>
      <c r="T40" s="158"/>
      <c r="U40" s="144">
        <v>0.6</v>
      </c>
      <c r="V40" s="143">
        <f t="shared" si="24"/>
        <v>4.9999999999999933E-2</v>
      </c>
      <c r="W40" s="158"/>
      <c r="X40" s="144">
        <v>0.8</v>
      </c>
      <c r="Y40" s="143">
        <f t="shared" si="25"/>
        <v>0.25</v>
      </c>
      <c r="Z40" s="158"/>
      <c r="AA40" s="144">
        <v>0.65</v>
      </c>
      <c r="AB40" s="143">
        <f t="shared" si="26"/>
        <v>9.9999999999999978E-2</v>
      </c>
      <c r="AC40" s="158"/>
      <c r="AD40" s="158"/>
      <c r="AE40" s="158"/>
      <c r="AF40" s="144">
        <v>0.6</v>
      </c>
      <c r="AG40" s="143">
        <f t="shared" si="27"/>
        <v>4.9999999999999933E-2</v>
      </c>
      <c r="AH40" s="158"/>
      <c r="AI40" s="144">
        <v>0.75</v>
      </c>
      <c r="AJ40" s="143">
        <f t="shared" si="28"/>
        <v>0.19999999999999996</v>
      </c>
      <c r="AK40" s="158"/>
      <c r="AL40" s="144">
        <v>0.7</v>
      </c>
      <c r="AM40" s="143">
        <f t="shared" si="29"/>
        <v>0.14999999999999991</v>
      </c>
      <c r="AN40" s="158"/>
      <c r="AO40" s="144">
        <v>0.85</v>
      </c>
      <c r="AP40" s="143">
        <f t="shared" si="30"/>
        <v>0.29999999999999993</v>
      </c>
      <c r="AQ40" s="158"/>
      <c r="AR40" s="144">
        <v>0.65</v>
      </c>
      <c r="AS40" s="143">
        <f t="shared" si="31"/>
        <v>9.9999999999999978E-2</v>
      </c>
      <c r="AT40" s="158"/>
      <c r="AU40" s="144">
        <v>0.8</v>
      </c>
      <c r="AV40" s="143">
        <f t="shared" si="32"/>
        <v>0.25</v>
      </c>
      <c r="AW40" s="158"/>
      <c r="AX40" s="144">
        <v>0.9</v>
      </c>
      <c r="AY40" s="143">
        <f t="shared" si="33"/>
        <v>0.35</v>
      </c>
      <c r="AZ40" s="158"/>
      <c r="BA40" s="144">
        <v>0.75</v>
      </c>
      <c r="BB40" s="143">
        <f t="shared" si="34"/>
        <v>0.19999999999999996</v>
      </c>
      <c r="BC40" s="158"/>
      <c r="BD40" s="144">
        <v>0.7</v>
      </c>
      <c r="BE40" s="143">
        <f t="shared" si="35"/>
        <v>0.14999999999999991</v>
      </c>
      <c r="BF40" s="158"/>
      <c r="BG40" s="144">
        <v>0.7</v>
      </c>
      <c r="BH40" s="143">
        <f t="shared" si="36"/>
        <v>0.14999999999999991</v>
      </c>
      <c r="BI40" s="158"/>
    </row>
    <row r="41" spans="1:68" ht="20" customHeight="1" thickBot="1" x14ac:dyDescent="0.3">
      <c r="A41" s="151" t="s">
        <v>17</v>
      </c>
      <c r="B41" s="130" t="s">
        <v>12</v>
      </c>
      <c r="C41" s="124" t="s">
        <v>13</v>
      </c>
      <c r="D41" s="134">
        <f>COUNTIFS(STUDY03_DATA!C:C,A41,STUDY03_DATA!D:D,B41,STUDY03_DATA!F:F,C41)/'META DATA'!$B$2</f>
        <v>0.43333333333333335</v>
      </c>
      <c r="E41" s="154"/>
      <c r="F41" s="144">
        <v>0</v>
      </c>
      <c r="G41" s="143">
        <f t="shared" si="19"/>
        <v>0.43333333333333335</v>
      </c>
      <c r="H41" s="140"/>
      <c r="I41" s="144">
        <v>0.2</v>
      </c>
      <c r="J41" s="143">
        <f t="shared" si="20"/>
        <v>0.23333333333333334</v>
      </c>
      <c r="K41" s="140"/>
      <c r="L41" s="144">
        <v>0.1</v>
      </c>
      <c r="M41" s="143">
        <f t="shared" si="21"/>
        <v>0.33333333333333337</v>
      </c>
      <c r="N41" s="158"/>
      <c r="O41" s="144">
        <v>0</v>
      </c>
      <c r="P41" s="143">
        <f t="shared" si="22"/>
        <v>0.43333333333333335</v>
      </c>
      <c r="Q41" s="158"/>
      <c r="R41" s="144">
        <v>0.15</v>
      </c>
      <c r="S41" s="143">
        <f t="shared" si="23"/>
        <v>0.28333333333333333</v>
      </c>
      <c r="T41" s="158"/>
      <c r="U41" s="144">
        <v>0.05</v>
      </c>
      <c r="V41" s="143">
        <f t="shared" si="24"/>
        <v>0.38333333333333336</v>
      </c>
      <c r="W41" s="158"/>
      <c r="X41" s="144">
        <v>0.1</v>
      </c>
      <c r="Y41" s="143">
        <f t="shared" si="25"/>
        <v>0.33333333333333337</v>
      </c>
      <c r="Z41" s="158"/>
      <c r="AA41" s="144">
        <v>0.15</v>
      </c>
      <c r="AB41" s="143">
        <f t="shared" si="26"/>
        <v>0.28333333333333333</v>
      </c>
      <c r="AC41" s="158"/>
      <c r="AD41" s="158"/>
      <c r="AE41" s="158"/>
      <c r="AF41" s="144">
        <v>0.1</v>
      </c>
      <c r="AG41" s="143">
        <f t="shared" si="27"/>
        <v>0.33333333333333337</v>
      </c>
      <c r="AH41" s="158"/>
      <c r="AI41" s="144">
        <v>0.1</v>
      </c>
      <c r="AJ41" s="143">
        <f t="shared" si="28"/>
        <v>0.33333333333333337</v>
      </c>
      <c r="AK41" s="158"/>
      <c r="AL41" s="144">
        <v>0.15</v>
      </c>
      <c r="AM41" s="143">
        <f t="shared" si="29"/>
        <v>0.28333333333333333</v>
      </c>
      <c r="AN41" s="158"/>
      <c r="AO41" s="144">
        <v>0</v>
      </c>
      <c r="AP41" s="143">
        <f t="shared" si="30"/>
        <v>0.43333333333333335</v>
      </c>
      <c r="AQ41" s="158"/>
      <c r="AR41" s="144">
        <v>0.05</v>
      </c>
      <c r="AS41" s="143">
        <f t="shared" si="31"/>
        <v>0.38333333333333336</v>
      </c>
      <c r="AT41" s="158"/>
      <c r="AU41" s="144">
        <v>0.1</v>
      </c>
      <c r="AV41" s="143">
        <f t="shared" si="32"/>
        <v>0.33333333333333337</v>
      </c>
      <c r="AW41" s="158"/>
      <c r="AX41" s="144">
        <v>0</v>
      </c>
      <c r="AY41" s="143">
        <f t="shared" si="33"/>
        <v>0.43333333333333335</v>
      </c>
      <c r="AZ41" s="158"/>
      <c r="BA41" s="144">
        <v>0.05</v>
      </c>
      <c r="BB41" s="143">
        <f t="shared" si="34"/>
        <v>0.38333333333333336</v>
      </c>
      <c r="BC41" s="158"/>
      <c r="BD41" s="144">
        <v>0.2</v>
      </c>
      <c r="BE41" s="143">
        <f t="shared" si="35"/>
        <v>0.23333333333333334</v>
      </c>
      <c r="BF41" s="158"/>
      <c r="BG41" s="144">
        <v>0.1</v>
      </c>
      <c r="BH41" s="143">
        <f t="shared" si="36"/>
        <v>0.33333333333333337</v>
      </c>
      <c r="BI41" s="158"/>
      <c r="BL41" s="245" t="s">
        <v>60</v>
      </c>
      <c r="BM41" s="246"/>
      <c r="BN41" s="246"/>
      <c r="BO41" s="242"/>
    </row>
    <row r="42" spans="1:68" ht="20" customHeight="1" thickBot="1" x14ac:dyDescent="0.3">
      <c r="A42" s="151" t="s">
        <v>17</v>
      </c>
      <c r="B42" s="130" t="s">
        <v>12</v>
      </c>
      <c r="C42" s="124" t="s">
        <v>14</v>
      </c>
      <c r="D42" s="134">
        <f>COUNTIFS(STUDY03_DATA!C:C,A42,STUDY03_DATA!D:D,B42,STUDY03_DATA!F:F,C42)/'META DATA'!$B$2</f>
        <v>0</v>
      </c>
      <c r="E42" s="154"/>
      <c r="F42" s="144">
        <v>0</v>
      </c>
      <c r="G42" s="143">
        <f t="shared" si="19"/>
        <v>0</v>
      </c>
      <c r="H42" s="140"/>
      <c r="I42" s="144">
        <v>0</v>
      </c>
      <c r="J42" s="143">
        <f t="shared" si="20"/>
        <v>0</v>
      </c>
      <c r="K42" s="140"/>
      <c r="L42" s="144">
        <v>0.1</v>
      </c>
      <c r="M42" s="143">
        <f t="shared" si="21"/>
        <v>0.1</v>
      </c>
      <c r="N42" s="158"/>
      <c r="O42" s="144">
        <v>0</v>
      </c>
      <c r="P42" s="143">
        <f t="shared" si="22"/>
        <v>0</v>
      </c>
      <c r="Q42" s="158"/>
      <c r="R42" s="144">
        <v>0</v>
      </c>
      <c r="S42" s="143">
        <f t="shared" si="23"/>
        <v>0</v>
      </c>
      <c r="T42" s="158"/>
      <c r="U42" s="144">
        <v>0</v>
      </c>
      <c r="V42" s="143">
        <f t="shared" si="24"/>
        <v>0</v>
      </c>
      <c r="W42" s="158"/>
      <c r="X42" s="144">
        <v>0.05</v>
      </c>
      <c r="Y42" s="143">
        <f t="shared" si="25"/>
        <v>0.05</v>
      </c>
      <c r="Z42" s="158"/>
      <c r="AA42" s="144">
        <v>0</v>
      </c>
      <c r="AB42" s="143">
        <f t="shared" si="26"/>
        <v>0</v>
      </c>
      <c r="AC42" s="158"/>
      <c r="AD42" s="158"/>
      <c r="AE42" s="158"/>
      <c r="AF42" s="144">
        <v>0</v>
      </c>
      <c r="AG42" s="143">
        <f t="shared" si="27"/>
        <v>0</v>
      </c>
      <c r="AH42" s="158"/>
      <c r="AI42" s="144">
        <v>0</v>
      </c>
      <c r="AJ42" s="143">
        <f t="shared" si="28"/>
        <v>0</v>
      </c>
      <c r="AK42" s="158"/>
      <c r="AL42" s="144">
        <v>0</v>
      </c>
      <c r="AM42" s="143">
        <f t="shared" si="29"/>
        <v>0</v>
      </c>
      <c r="AN42" s="158"/>
      <c r="AO42" s="144">
        <v>0</v>
      </c>
      <c r="AP42" s="143">
        <f t="shared" si="30"/>
        <v>0</v>
      </c>
      <c r="AQ42" s="158"/>
      <c r="AR42" s="144">
        <v>0</v>
      </c>
      <c r="AS42" s="143">
        <f t="shared" si="31"/>
        <v>0</v>
      </c>
      <c r="AT42" s="158"/>
      <c r="AU42" s="144">
        <v>0</v>
      </c>
      <c r="AV42" s="143">
        <f t="shared" si="32"/>
        <v>0</v>
      </c>
      <c r="AW42" s="158"/>
      <c r="AX42" s="144">
        <v>0</v>
      </c>
      <c r="AY42" s="143">
        <f t="shared" si="33"/>
        <v>0</v>
      </c>
      <c r="AZ42" s="158"/>
      <c r="BA42" s="144">
        <v>0</v>
      </c>
      <c r="BB42" s="143">
        <f t="shared" si="34"/>
        <v>0</v>
      </c>
      <c r="BC42" s="158"/>
      <c r="BD42" s="144">
        <v>0</v>
      </c>
      <c r="BE42" s="143">
        <f t="shared" si="35"/>
        <v>0</v>
      </c>
      <c r="BF42" s="158"/>
      <c r="BG42" s="144">
        <v>0</v>
      </c>
      <c r="BH42" s="143">
        <f t="shared" si="36"/>
        <v>0</v>
      </c>
      <c r="BI42" s="158"/>
      <c r="BL42" s="194" t="s">
        <v>45</v>
      </c>
      <c r="BM42" s="183" t="s">
        <v>46</v>
      </c>
      <c r="BN42" s="183" t="s">
        <v>61</v>
      </c>
      <c r="BO42" s="184" t="s">
        <v>62</v>
      </c>
    </row>
    <row r="43" spans="1:68" ht="20" customHeight="1" thickBot="1" x14ac:dyDescent="0.3">
      <c r="A43" s="151" t="s">
        <v>17</v>
      </c>
      <c r="B43" s="130" t="s">
        <v>12</v>
      </c>
      <c r="C43" s="123" t="s">
        <v>15</v>
      </c>
      <c r="D43" s="134">
        <f>COUNTIFS(STUDY03_DATA!C:C,A43,STUDY03_DATA!D:D,B43,STUDY03_DATA!F:F,C43)/'META DATA'!$B$2</f>
        <v>1.6666666666666666E-2</v>
      </c>
      <c r="E43" s="154"/>
      <c r="F43" s="144">
        <v>0.1</v>
      </c>
      <c r="G43" s="143">
        <f t="shared" si="19"/>
        <v>8.3333333333333343E-2</v>
      </c>
      <c r="H43" s="140"/>
      <c r="I43" s="144">
        <v>0.25</v>
      </c>
      <c r="J43" s="143">
        <f t="shared" si="20"/>
        <v>0.23333333333333334</v>
      </c>
      <c r="K43" s="140"/>
      <c r="L43" s="144">
        <v>0.4</v>
      </c>
      <c r="M43" s="143">
        <f t="shared" si="21"/>
        <v>0.38333333333333336</v>
      </c>
      <c r="N43" s="158"/>
      <c r="O43" s="144">
        <v>0.15</v>
      </c>
      <c r="P43" s="143">
        <f t="shared" si="22"/>
        <v>0.13333333333333333</v>
      </c>
      <c r="Q43" s="158"/>
      <c r="R43" s="144">
        <v>0.05</v>
      </c>
      <c r="S43" s="143">
        <f t="shared" si="23"/>
        <v>3.333333333333334E-2</v>
      </c>
      <c r="T43" s="158"/>
      <c r="U43" s="144">
        <v>0.15</v>
      </c>
      <c r="V43" s="143">
        <f t="shared" si="24"/>
        <v>0.13333333333333333</v>
      </c>
      <c r="W43" s="158"/>
      <c r="X43" s="144">
        <v>0.05</v>
      </c>
      <c r="Y43" s="143">
        <f t="shared" si="25"/>
        <v>3.333333333333334E-2</v>
      </c>
      <c r="Z43" s="158"/>
      <c r="AA43" s="144">
        <v>0.15</v>
      </c>
      <c r="AB43" s="143">
        <f t="shared" si="26"/>
        <v>0.13333333333333333</v>
      </c>
      <c r="AC43" s="158"/>
      <c r="AD43" s="158"/>
      <c r="AE43" s="158"/>
      <c r="AF43" s="144">
        <v>0.1</v>
      </c>
      <c r="AG43" s="143">
        <f t="shared" si="27"/>
        <v>8.3333333333333343E-2</v>
      </c>
      <c r="AH43" s="158"/>
      <c r="AI43" s="144">
        <v>0.05</v>
      </c>
      <c r="AJ43" s="143">
        <f t="shared" si="28"/>
        <v>3.333333333333334E-2</v>
      </c>
      <c r="AK43" s="158"/>
      <c r="AL43" s="144">
        <v>0.1</v>
      </c>
      <c r="AM43" s="143">
        <f t="shared" si="29"/>
        <v>8.3333333333333343E-2</v>
      </c>
      <c r="AN43" s="158"/>
      <c r="AO43" s="144">
        <v>0</v>
      </c>
      <c r="AP43" s="143">
        <f t="shared" si="30"/>
        <v>1.6666666666666666E-2</v>
      </c>
      <c r="AQ43" s="158"/>
      <c r="AR43" s="144">
        <v>0.05</v>
      </c>
      <c r="AS43" s="143">
        <f t="shared" si="31"/>
        <v>3.333333333333334E-2</v>
      </c>
      <c r="AT43" s="158"/>
      <c r="AU43" s="144">
        <v>0</v>
      </c>
      <c r="AV43" s="143">
        <f t="shared" si="32"/>
        <v>1.6666666666666666E-2</v>
      </c>
      <c r="AW43" s="158"/>
      <c r="AX43" s="144">
        <v>0.05</v>
      </c>
      <c r="AY43" s="143">
        <f t="shared" si="33"/>
        <v>3.333333333333334E-2</v>
      </c>
      <c r="AZ43" s="158"/>
      <c r="BA43" s="144">
        <v>0.05</v>
      </c>
      <c r="BB43" s="143">
        <f t="shared" si="34"/>
        <v>3.333333333333334E-2</v>
      </c>
      <c r="BC43" s="158"/>
      <c r="BD43" s="144">
        <v>0</v>
      </c>
      <c r="BE43" s="143">
        <f t="shared" si="35"/>
        <v>1.6666666666666666E-2</v>
      </c>
      <c r="BF43" s="158"/>
      <c r="BG43" s="144">
        <v>0.05</v>
      </c>
      <c r="BH43" s="143">
        <f t="shared" si="36"/>
        <v>3.333333333333334E-2</v>
      </c>
      <c r="BI43" s="158"/>
      <c r="BL43" s="253" t="s">
        <v>10</v>
      </c>
      <c r="BM43" s="213" t="s">
        <v>11</v>
      </c>
      <c r="BN43" s="185">
        <v>0.73333333333333328</v>
      </c>
      <c r="BO43" s="250">
        <v>0.46</v>
      </c>
    </row>
    <row r="44" spans="1:68" ht="20" customHeight="1" x14ac:dyDescent="0.25">
      <c r="A44" s="151" t="s">
        <v>17</v>
      </c>
      <c r="B44" s="130" t="s">
        <v>12</v>
      </c>
      <c r="C44" s="123" t="s">
        <v>16</v>
      </c>
      <c r="D44" s="134">
        <f>COUNTIFS(STUDY03_DATA!C:C,A44,STUDY03_DATA!D:D,B44,STUDY03_DATA!F:F,C44)/'META DATA'!$B$2</f>
        <v>0</v>
      </c>
      <c r="E44" s="154"/>
      <c r="F44" s="144">
        <v>0.05</v>
      </c>
      <c r="G44" s="143">
        <f t="shared" si="19"/>
        <v>0.05</v>
      </c>
      <c r="H44" s="140"/>
      <c r="I44" s="144">
        <v>0.05</v>
      </c>
      <c r="J44" s="143">
        <f t="shared" si="20"/>
        <v>0.05</v>
      </c>
      <c r="K44" s="140"/>
      <c r="L44" s="144">
        <v>0.05</v>
      </c>
      <c r="M44" s="143">
        <f t="shared" si="21"/>
        <v>0.05</v>
      </c>
      <c r="N44" s="158"/>
      <c r="O44" s="144">
        <v>0</v>
      </c>
      <c r="P44" s="143">
        <f t="shared" si="22"/>
        <v>0</v>
      </c>
      <c r="Q44" s="158"/>
      <c r="R44" s="144">
        <v>0</v>
      </c>
      <c r="S44" s="143">
        <f t="shared" si="23"/>
        <v>0</v>
      </c>
      <c r="T44" s="158"/>
      <c r="U44" s="144">
        <v>0.1</v>
      </c>
      <c r="V44" s="143">
        <f t="shared" si="24"/>
        <v>0.1</v>
      </c>
      <c r="W44" s="158"/>
      <c r="X44" s="144">
        <v>0</v>
      </c>
      <c r="Y44" s="143">
        <f t="shared" si="25"/>
        <v>0</v>
      </c>
      <c r="Z44" s="158"/>
      <c r="AA44" s="144">
        <v>0.05</v>
      </c>
      <c r="AB44" s="143">
        <f t="shared" si="26"/>
        <v>0.05</v>
      </c>
      <c r="AC44" s="158"/>
      <c r="AD44" s="158"/>
      <c r="AE44" s="158"/>
      <c r="AF44" s="144">
        <v>0.1</v>
      </c>
      <c r="AG44" s="143">
        <f t="shared" si="27"/>
        <v>0.1</v>
      </c>
      <c r="AH44" s="158"/>
      <c r="AI44" s="144">
        <v>0.1</v>
      </c>
      <c r="AJ44" s="143">
        <f t="shared" si="28"/>
        <v>0.1</v>
      </c>
      <c r="AK44" s="158"/>
      <c r="AL44" s="144">
        <v>0</v>
      </c>
      <c r="AM44" s="143">
        <f t="shared" si="29"/>
        <v>0</v>
      </c>
      <c r="AN44" s="158"/>
      <c r="AO44" s="144">
        <v>0.1</v>
      </c>
      <c r="AP44" s="143">
        <f t="shared" si="30"/>
        <v>0.1</v>
      </c>
      <c r="AQ44" s="158"/>
      <c r="AR44" s="144">
        <v>0.2</v>
      </c>
      <c r="AS44" s="143">
        <f t="shared" si="31"/>
        <v>0.2</v>
      </c>
      <c r="AT44" s="158"/>
      <c r="AU44" s="144">
        <v>0.1</v>
      </c>
      <c r="AV44" s="143">
        <f t="shared" si="32"/>
        <v>0.1</v>
      </c>
      <c r="AW44" s="158"/>
      <c r="AX44" s="144">
        <v>0</v>
      </c>
      <c r="AY44" s="143">
        <f t="shared" si="33"/>
        <v>0</v>
      </c>
      <c r="AZ44" s="158"/>
      <c r="BA44" s="144">
        <v>0.05</v>
      </c>
      <c r="BB44" s="143">
        <f t="shared" si="34"/>
        <v>0.05</v>
      </c>
      <c r="BC44" s="158"/>
      <c r="BD44" s="144">
        <v>0.1</v>
      </c>
      <c r="BE44" s="143">
        <f t="shared" si="35"/>
        <v>0.1</v>
      </c>
      <c r="BF44" s="158"/>
      <c r="BG44" s="144">
        <v>0.1</v>
      </c>
      <c r="BH44" s="143">
        <f t="shared" si="36"/>
        <v>0.1</v>
      </c>
      <c r="BI44" s="158"/>
      <c r="BL44" s="248"/>
      <c r="BM44" s="214" t="s">
        <v>12</v>
      </c>
      <c r="BN44" s="186">
        <v>0.33333333333333331</v>
      </c>
      <c r="BO44" s="248"/>
    </row>
    <row r="45" spans="1:68" ht="20" customHeight="1" x14ac:dyDescent="0.25">
      <c r="A45" s="151" t="s">
        <v>17</v>
      </c>
      <c r="B45" s="130" t="s">
        <v>13</v>
      </c>
      <c r="C45" s="123" t="s">
        <v>11</v>
      </c>
      <c r="D45" s="138">
        <f>COUNTIFS(STUDY03_DATA!C:C,A45,STUDY03_DATA!D:D,B45,STUDY03_DATA!F:F,C45)/'META DATA'!$B$2</f>
        <v>0</v>
      </c>
      <c r="E45" s="154"/>
      <c r="F45" s="145">
        <f t="array" ref="F45:F50">HUM_FO_01!S2:S7</f>
        <v>0.2</v>
      </c>
      <c r="G45" s="143">
        <f t="shared" si="19"/>
        <v>0.2</v>
      </c>
      <c r="H45" s="140"/>
      <c r="I45" s="145">
        <f t="array" ref="I45:I50">HUM_FO_02!S2:S7</f>
        <v>0.25</v>
      </c>
      <c r="J45" s="143">
        <f t="shared" si="20"/>
        <v>0.25</v>
      </c>
      <c r="K45" s="140"/>
      <c r="L45" s="145">
        <f t="array" ref="L45:L50">HUM_FO_03!S2:S7</f>
        <v>0.25</v>
      </c>
      <c r="M45" s="143">
        <f t="shared" si="21"/>
        <v>0.25</v>
      </c>
      <c r="N45" s="158"/>
      <c r="O45" s="145">
        <f t="array" ref="O45:O50">HUM_FO_04!S2:S7</f>
        <v>0.05</v>
      </c>
      <c r="P45" s="143">
        <f t="shared" si="22"/>
        <v>0.05</v>
      </c>
      <c r="Q45" s="158"/>
      <c r="R45" s="145">
        <f t="array" ref="R45:R50">HUM_FO_05!S2:S7</f>
        <v>0.05</v>
      </c>
      <c r="S45" s="143">
        <f t="shared" si="23"/>
        <v>0.05</v>
      </c>
      <c r="T45" s="158"/>
      <c r="U45" s="145">
        <f t="array" ref="U45:U50">HUM_FO_06!S2:S7</f>
        <v>0</v>
      </c>
      <c r="V45" s="143">
        <f t="shared" si="24"/>
        <v>0</v>
      </c>
      <c r="W45" s="158"/>
      <c r="X45" s="145">
        <f t="array" ref="X45:X50">HUM_FO_07!S2:S7</f>
        <v>0</v>
      </c>
      <c r="Y45" s="143">
        <f t="shared" si="25"/>
        <v>0</v>
      </c>
      <c r="Z45" s="158"/>
      <c r="AA45" s="145">
        <f t="array" ref="AA45:AA50">HUM_FO_08!S2:S7</f>
        <v>0.05</v>
      </c>
      <c r="AB45" s="143">
        <f t="shared" si="26"/>
        <v>0.05</v>
      </c>
      <c r="AC45" s="158"/>
      <c r="AD45" s="158"/>
      <c r="AE45" s="158"/>
      <c r="AF45" s="145">
        <f t="array" ref="AF45:AF50">HUM_FO_10!S2:S7</f>
        <v>0.1</v>
      </c>
      <c r="AG45" s="143">
        <f t="shared" si="27"/>
        <v>0.1</v>
      </c>
      <c r="AH45" s="158"/>
      <c r="AI45" s="145">
        <f t="array" ref="AI45:AI50">HUM_FO_11!S2:S7</f>
        <v>0.05</v>
      </c>
      <c r="AJ45" s="143">
        <f t="shared" si="28"/>
        <v>0.05</v>
      </c>
      <c r="AK45" s="158"/>
      <c r="AL45" s="145">
        <f t="array" ref="AL45:AL50">HUM_FO_12!S2:S7</f>
        <v>0.1</v>
      </c>
      <c r="AM45" s="143">
        <f t="shared" si="29"/>
        <v>0.1</v>
      </c>
      <c r="AN45" s="158"/>
      <c r="AO45" s="145">
        <f t="array" ref="AO45:AO50">HUM_FO_13!S2:S7</f>
        <v>0.15</v>
      </c>
      <c r="AP45" s="143">
        <f t="shared" si="30"/>
        <v>0.15</v>
      </c>
      <c r="AQ45" s="158"/>
      <c r="AR45" s="145">
        <f t="array" ref="AR45:AR50">HUM_FO_14!S2:S7</f>
        <v>0.15</v>
      </c>
      <c r="AS45" s="143">
        <f t="shared" si="31"/>
        <v>0.15</v>
      </c>
      <c r="AT45" s="158"/>
      <c r="AU45" s="145">
        <f t="array" ref="AU45:AU50">HUM_FO_15!S2:S7</f>
        <v>0</v>
      </c>
      <c r="AV45" s="143">
        <f t="shared" si="32"/>
        <v>0</v>
      </c>
      <c r="AW45" s="158"/>
      <c r="AX45" s="145">
        <f t="array" ref="AX45:AX50">HUM_FO_16!S2:S7</f>
        <v>0.05</v>
      </c>
      <c r="AY45" s="143">
        <f t="shared" si="33"/>
        <v>0.05</v>
      </c>
      <c r="AZ45" s="158"/>
      <c r="BA45" s="145">
        <f t="array" ref="BA45:BA50">HUM_FO_17!S2:S7</f>
        <v>0</v>
      </c>
      <c r="BB45" s="143">
        <f t="shared" si="34"/>
        <v>0</v>
      </c>
      <c r="BC45" s="158"/>
      <c r="BD45" s="145">
        <f t="array" ref="BD45:BD50">HUM_FO_18!S2:S7</f>
        <v>0.1</v>
      </c>
      <c r="BE45" s="143">
        <f t="shared" si="35"/>
        <v>0.1</v>
      </c>
      <c r="BF45" s="158"/>
      <c r="BG45" s="145">
        <f t="array" ref="BG45:BG50">HUM_FO_19!S2:S7</f>
        <v>0</v>
      </c>
      <c r="BH45" s="143">
        <f t="shared" si="36"/>
        <v>0</v>
      </c>
      <c r="BI45" s="158"/>
      <c r="BL45" s="248"/>
      <c r="BM45" s="214" t="s">
        <v>13</v>
      </c>
      <c r="BN45" s="186">
        <v>0.4</v>
      </c>
      <c r="BO45" s="248"/>
    </row>
    <row r="46" spans="1:68" ht="20" customHeight="1" x14ac:dyDescent="0.25">
      <c r="A46" s="151" t="s">
        <v>17</v>
      </c>
      <c r="B46" s="130" t="s">
        <v>13</v>
      </c>
      <c r="C46" s="124" t="s">
        <v>12</v>
      </c>
      <c r="D46" s="138">
        <f>COUNTIFS(STUDY03_DATA!C:C,A46,STUDY03_DATA!D:D,B46,STUDY03_DATA!F:F,C46)/'META DATA'!$B$2</f>
        <v>0.5</v>
      </c>
      <c r="E46" s="154"/>
      <c r="F46" s="145">
        <v>0.4</v>
      </c>
      <c r="G46" s="143">
        <f t="shared" si="19"/>
        <v>9.9999999999999978E-2</v>
      </c>
      <c r="H46" s="140"/>
      <c r="I46" s="145">
        <v>0.45</v>
      </c>
      <c r="J46" s="143">
        <f t="shared" si="20"/>
        <v>4.9999999999999989E-2</v>
      </c>
      <c r="K46" s="140"/>
      <c r="L46" s="145">
        <v>0.55000000000000004</v>
      </c>
      <c r="M46" s="143">
        <f t="shared" si="21"/>
        <v>5.0000000000000044E-2</v>
      </c>
      <c r="N46" s="158"/>
      <c r="O46" s="145">
        <v>0.7</v>
      </c>
      <c r="P46" s="143">
        <f t="shared" si="22"/>
        <v>0.19999999999999996</v>
      </c>
      <c r="Q46" s="158"/>
      <c r="R46" s="145">
        <v>0.75</v>
      </c>
      <c r="S46" s="143">
        <f t="shared" si="23"/>
        <v>0.25</v>
      </c>
      <c r="T46" s="158"/>
      <c r="U46" s="145">
        <v>0.55000000000000004</v>
      </c>
      <c r="V46" s="143">
        <f t="shared" si="24"/>
        <v>5.0000000000000044E-2</v>
      </c>
      <c r="W46" s="158"/>
      <c r="X46" s="145">
        <v>0.7</v>
      </c>
      <c r="Y46" s="143">
        <f t="shared" si="25"/>
        <v>0.19999999999999996</v>
      </c>
      <c r="Z46" s="158"/>
      <c r="AA46" s="145">
        <v>0.6</v>
      </c>
      <c r="AB46" s="143">
        <f t="shared" si="26"/>
        <v>9.9999999999999978E-2</v>
      </c>
      <c r="AC46" s="158"/>
      <c r="AD46" s="158"/>
      <c r="AE46" s="158"/>
      <c r="AF46" s="145">
        <v>0.55000000000000004</v>
      </c>
      <c r="AG46" s="143">
        <f t="shared" si="27"/>
        <v>5.0000000000000044E-2</v>
      </c>
      <c r="AH46" s="158"/>
      <c r="AI46" s="145">
        <v>0.65</v>
      </c>
      <c r="AJ46" s="143">
        <f t="shared" si="28"/>
        <v>0.15000000000000002</v>
      </c>
      <c r="AK46" s="158"/>
      <c r="AL46" s="145">
        <v>0.75</v>
      </c>
      <c r="AM46" s="143">
        <f t="shared" si="29"/>
        <v>0.25</v>
      </c>
      <c r="AN46" s="158"/>
      <c r="AO46" s="145">
        <v>0.6</v>
      </c>
      <c r="AP46" s="143">
        <f t="shared" si="30"/>
        <v>9.9999999999999978E-2</v>
      </c>
      <c r="AQ46" s="158"/>
      <c r="AR46" s="145">
        <v>0.6</v>
      </c>
      <c r="AS46" s="143">
        <f t="shared" si="31"/>
        <v>9.9999999999999978E-2</v>
      </c>
      <c r="AT46" s="158"/>
      <c r="AU46" s="145">
        <v>0.6</v>
      </c>
      <c r="AV46" s="143">
        <f t="shared" si="32"/>
        <v>9.9999999999999978E-2</v>
      </c>
      <c r="AW46" s="158"/>
      <c r="AX46" s="145">
        <v>0.8</v>
      </c>
      <c r="AY46" s="143">
        <f t="shared" si="33"/>
        <v>0.30000000000000004</v>
      </c>
      <c r="AZ46" s="158"/>
      <c r="BA46" s="145">
        <v>0.7</v>
      </c>
      <c r="BB46" s="143">
        <f t="shared" si="34"/>
        <v>0.19999999999999996</v>
      </c>
      <c r="BC46" s="158"/>
      <c r="BD46" s="145">
        <v>0.6</v>
      </c>
      <c r="BE46" s="143">
        <f t="shared" si="35"/>
        <v>9.9999999999999978E-2</v>
      </c>
      <c r="BF46" s="158"/>
      <c r="BG46" s="145">
        <v>0.55000000000000004</v>
      </c>
      <c r="BH46" s="143">
        <f t="shared" si="36"/>
        <v>5.0000000000000044E-2</v>
      </c>
      <c r="BI46" s="158"/>
      <c r="BL46" s="248"/>
      <c r="BM46" s="214" t="s">
        <v>14</v>
      </c>
      <c r="BN46" s="186">
        <v>0.51666666666666672</v>
      </c>
      <c r="BO46" s="248"/>
    </row>
    <row r="47" spans="1:68" ht="20" customHeight="1" thickBot="1" x14ac:dyDescent="0.3">
      <c r="A47" s="151" t="s">
        <v>17</v>
      </c>
      <c r="B47" s="130" t="s">
        <v>13</v>
      </c>
      <c r="C47" s="124" t="s">
        <v>13</v>
      </c>
      <c r="D47" s="138">
        <f>COUNTIFS(STUDY03_DATA!C:C,A47,STUDY03_DATA!D:D,B47,STUDY03_DATA!F:F,C47)/'META DATA'!$B$2</f>
        <v>0.48333333333333334</v>
      </c>
      <c r="E47" s="154"/>
      <c r="F47" s="145">
        <v>0.3</v>
      </c>
      <c r="G47" s="143">
        <f t="shared" si="19"/>
        <v>0.18333333333333335</v>
      </c>
      <c r="H47" s="140"/>
      <c r="I47" s="145">
        <v>0.15</v>
      </c>
      <c r="J47" s="143">
        <f t="shared" si="20"/>
        <v>0.33333333333333337</v>
      </c>
      <c r="K47" s="140"/>
      <c r="L47" s="145">
        <v>0.1</v>
      </c>
      <c r="M47" s="143">
        <f t="shared" si="21"/>
        <v>0.3833333333333333</v>
      </c>
      <c r="N47" s="158"/>
      <c r="O47" s="145">
        <v>0.15</v>
      </c>
      <c r="P47" s="143">
        <f t="shared" si="22"/>
        <v>0.33333333333333337</v>
      </c>
      <c r="Q47" s="158"/>
      <c r="R47" s="145">
        <v>0.15</v>
      </c>
      <c r="S47" s="143">
        <f t="shared" si="23"/>
        <v>0.33333333333333337</v>
      </c>
      <c r="T47" s="158"/>
      <c r="U47" s="145">
        <v>0.4</v>
      </c>
      <c r="V47" s="143">
        <f t="shared" si="24"/>
        <v>8.3333333333333315E-2</v>
      </c>
      <c r="W47" s="158"/>
      <c r="X47" s="145">
        <v>0.2</v>
      </c>
      <c r="Y47" s="143">
        <f t="shared" si="25"/>
        <v>0.28333333333333333</v>
      </c>
      <c r="Z47" s="158"/>
      <c r="AA47" s="145">
        <v>0.25</v>
      </c>
      <c r="AB47" s="143">
        <f t="shared" si="26"/>
        <v>0.23333333333333334</v>
      </c>
      <c r="AC47" s="158"/>
      <c r="AD47" s="158"/>
      <c r="AE47" s="158"/>
      <c r="AF47" s="145">
        <v>0.15</v>
      </c>
      <c r="AG47" s="143">
        <f t="shared" si="27"/>
        <v>0.33333333333333337</v>
      </c>
      <c r="AH47" s="158"/>
      <c r="AI47" s="145">
        <v>0.2</v>
      </c>
      <c r="AJ47" s="143">
        <f t="shared" si="28"/>
        <v>0.28333333333333333</v>
      </c>
      <c r="AK47" s="158"/>
      <c r="AL47" s="145">
        <v>0.15</v>
      </c>
      <c r="AM47" s="143">
        <f t="shared" si="29"/>
        <v>0.33333333333333337</v>
      </c>
      <c r="AN47" s="158"/>
      <c r="AO47" s="145">
        <v>0.1</v>
      </c>
      <c r="AP47" s="143">
        <f t="shared" si="30"/>
        <v>0.3833333333333333</v>
      </c>
      <c r="AQ47" s="158"/>
      <c r="AR47" s="145">
        <v>0.05</v>
      </c>
      <c r="AS47" s="143">
        <f t="shared" si="31"/>
        <v>0.43333333333333335</v>
      </c>
      <c r="AT47" s="158"/>
      <c r="AU47" s="145">
        <v>0.25</v>
      </c>
      <c r="AV47" s="143">
        <f t="shared" si="32"/>
        <v>0.23333333333333334</v>
      </c>
      <c r="AW47" s="158"/>
      <c r="AX47" s="145">
        <v>0.15</v>
      </c>
      <c r="AY47" s="143">
        <f t="shared" si="33"/>
        <v>0.33333333333333337</v>
      </c>
      <c r="AZ47" s="158"/>
      <c r="BA47" s="145">
        <v>0.25</v>
      </c>
      <c r="BB47" s="143">
        <f t="shared" si="34"/>
        <v>0.23333333333333334</v>
      </c>
      <c r="BC47" s="158"/>
      <c r="BD47" s="145">
        <v>0.15</v>
      </c>
      <c r="BE47" s="143">
        <f t="shared" si="35"/>
        <v>0.33333333333333337</v>
      </c>
      <c r="BF47" s="158"/>
      <c r="BG47" s="145">
        <v>0.2</v>
      </c>
      <c r="BH47" s="143">
        <f t="shared" si="36"/>
        <v>0.28333333333333333</v>
      </c>
      <c r="BI47" s="158"/>
      <c r="BL47" s="239"/>
      <c r="BM47" s="215" t="s">
        <v>15</v>
      </c>
      <c r="BN47" s="187">
        <v>0.31666666666666671</v>
      </c>
      <c r="BO47" s="239"/>
    </row>
    <row r="48" spans="1:68" ht="20" customHeight="1" thickBot="1" x14ac:dyDescent="0.3">
      <c r="A48" s="151" t="s">
        <v>17</v>
      </c>
      <c r="B48" s="130" t="s">
        <v>13</v>
      </c>
      <c r="C48" s="124" t="s">
        <v>14</v>
      </c>
      <c r="D48" s="138">
        <f>COUNTIFS(STUDY03_DATA!C:C,A48,STUDY03_DATA!D:D,B48,STUDY03_DATA!F:F,C48)/'META DATA'!$B$2</f>
        <v>1.6666666666666666E-2</v>
      </c>
      <c r="E48" s="154"/>
      <c r="F48" s="145">
        <v>0.05</v>
      </c>
      <c r="G48" s="143">
        <f t="shared" si="19"/>
        <v>3.333333333333334E-2</v>
      </c>
      <c r="H48" s="140"/>
      <c r="I48" s="145">
        <v>0.05</v>
      </c>
      <c r="J48" s="143">
        <f t="shared" si="20"/>
        <v>3.333333333333334E-2</v>
      </c>
      <c r="K48" s="140"/>
      <c r="L48" s="145">
        <v>0</v>
      </c>
      <c r="M48" s="143">
        <f t="shared" si="21"/>
        <v>1.6666666666666666E-2</v>
      </c>
      <c r="N48" s="158"/>
      <c r="O48" s="145">
        <v>0</v>
      </c>
      <c r="P48" s="143">
        <f t="shared" si="22"/>
        <v>1.6666666666666666E-2</v>
      </c>
      <c r="Q48" s="158"/>
      <c r="R48" s="145">
        <v>0</v>
      </c>
      <c r="S48" s="143">
        <f t="shared" si="23"/>
        <v>1.6666666666666666E-2</v>
      </c>
      <c r="T48" s="158"/>
      <c r="U48" s="145">
        <v>0</v>
      </c>
      <c r="V48" s="143">
        <f t="shared" si="24"/>
        <v>1.6666666666666666E-2</v>
      </c>
      <c r="W48" s="158"/>
      <c r="X48" s="145">
        <v>0.05</v>
      </c>
      <c r="Y48" s="143">
        <f t="shared" si="25"/>
        <v>3.333333333333334E-2</v>
      </c>
      <c r="Z48" s="158"/>
      <c r="AA48" s="145">
        <v>0.05</v>
      </c>
      <c r="AB48" s="143">
        <f t="shared" si="26"/>
        <v>3.333333333333334E-2</v>
      </c>
      <c r="AC48" s="158"/>
      <c r="AD48" s="158"/>
      <c r="AE48" s="158"/>
      <c r="AF48" s="145">
        <v>0</v>
      </c>
      <c r="AG48" s="143">
        <f t="shared" si="27"/>
        <v>1.6666666666666666E-2</v>
      </c>
      <c r="AH48" s="158"/>
      <c r="AI48" s="145">
        <v>0</v>
      </c>
      <c r="AJ48" s="143">
        <f t="shared" si="28"/>
        <v>1.6666666666666666E-2</v>
      </c>
      <c r="AK48" s="158"/>
      <c r="AL48" s="145">
        <v>0</v>
      </c>
      <c r="AM48" s="143">
        <f t="shared" si="29"/>
        <v>1.6666666666666666E-2</v>
      </c>
      <c r="AN48" s="158"/>
      <c r="AO48" s="145">
        <v>0</v>
      </c>
      <c r="AP48" s="143">
        <f t="shared" si="30"/>
        <v>1.6666666666666666E-2</v>
      </c>
      <c r="AQ48" s="158"/>
      <c r="AR48" s="145">
        <v>0</v>
      </c>
      <c r="AS48" s="143">
        <f t="shared" si="31"/>
        <v>1.6666666666666666E-2</v>
      </c>
      <c r="AT48" s="158"/>
      <c r="AU48" s="145">
        <v>0</v>
      </c>
      <c r="AV48" s="143">
        <f t="shared" si="32"/>
        <v>1.6666666666666666E-2</v>
      </c>
      <c r="AW48" s="158"/>
      <c r="AX48" s="145">
        <v>0</v>
      </c>
      <c r="AY48" s="143">
        <f t="shared" si="33"/>
        <v>1.6666666666666666E-2</v>
      </c>
      <c r="AZ48" s="158"/>
      <c r="BA48" s="145">
        <v>0</v>
      </c>
      <c r="BB48" s="143">
        <f t="shared" si="34"/>
        <v>1.6666666666666666E-2</v>
      </c>
      <c r="BC48" s="158"/>
      <c r="BD48" s="145">
        <v>0</v>
      </c>
      <c r="BE48" s="143">
        <f t="shared" si="35"/>
        <v>1.6666666666666666E-2</v>
      </c>
      <c r="BF48" s="158"/>
      <c r="BG48" s="145">
        <v>0</v>
      </c>
      <c r="BH48" s="143">
        <f t="shared" si="36"/>
        <v>1.6666666666666666E-2</v>
      </c>
      <c r="BI48" s="158"/>
      <c r="BL48" s="256" t="s">
        <v>17</v>
      </c>
      <c r="BM48" s="216" t="s">
        <v>11</v>
      </c>
      <c r="BN48" s="188">
        <v>0.65</v>
      </c>
      <c r="BO48" s="261">
        <v>0.42666666666666669</v>
      </c>
    </row>
    <row r="49" spans="1:67" ht="20" customHeight="1" x14ac:dyDescent="0.25">
      <c r="A49" s="151" t="s">
        <v>17</v>
      </c>
      <c r="B49" s="130" t="s">
        <v>13</v>
      </c>
      <c r="C49" s="123" t="s">
        <v>15</v>
      </c>
      <c r="D49" s="138">
        <f>COUNTIFS(STUDY03_DATA!C:C,A49,STUDY03_DATA!D:D,B49,STUDY03_DATA!F:F,C49)/'META DATA'!$B$2</f>
        <v>0</v>
      </c>
      <c r="E49" s="154"/>
      <c r="F49" s="145">
        <v>0.05</v>
      </c>
      <c r="G49" s="143">
        <f t="shared" si="19"/>
        <v>0.05</v>
      </c>
      <c r="H49" s="140"/>
      <c r="I49" s="145">
        <v>0.1</v>
      </c>
      <c r="J49" s="143">
        <f t="shared" si="20"/>
        <v>0.1</v>
      </c>
      <c r="K49" s="140"/>
      <c r="L49" s="145">
        <v>0.05</v>
      </c>
      <c r="M49" s="143">
        <f t="shared" si="21"/>
        <v>0.05</v>
      </c>
      <c r="N49" s="158"/>
      <c r="O49" s="145">
        <v>0.1</v>
      </c>
      <c r="P49" s="143">
        <f t="shared" si="22"/>
        <v>0.1</v>
      </c>
      <c r="Q49" s="158"/>
      <c r="R49" s="145">
        <v>0</v>
      </c>
      <c r="S49" s="143">
        <f t="shared" si="23"/>
        <v>0</v>
      </c>
      <c r="T49" s="158"/>
      <c r="U49" s="145">
        <v>0.05</v>
      </c>
      <c r="V49" s="143">
        <f t="shared" si="24"/>
        <v>0.05</v>
      </c>
      <c r="W49" s="158"/>
      <c r="X49" s="145">
        <v>0.05</v>
      </c>
      <c r="Y49" s="143">
        <f t="shared" si="25"/>
        <v>0.05</v>
      </c>
      <c r="Z49" s="158"/>
      <c r="AA49" s="145">
        <v>0.05</v>
      </c>
      <c r="AB49" s="143">
        <f t="shared" si="26"/>
        <v>0.05</v>
      </c>
      <c r="AC49" s="158"/>
      <c r="AD49" s="158"/>
      <c r="AE49" s="158"/>
      <c r="AF49" s="145">
        <v>0</v>
      </c>
      <c r="AG49" s="143">
        <f t="shared" si="27"/>
        <v>0</v>
      </c>
      <c r="AH49" s="158"/>
      <c r="AI49" s="145">
        <v>0</v>
      </c>
      <c r="AJ49" s="143">
        <f t="shared" si="28"/>
        <v>0</v>
      </c>
      <c r="AK49" s="158"/>
      <c r="AL49" s="145">
        <v>0</v>
      </c>
      <c r="AM49" s="143">
        <f t="shared" si="29"/>
        <v>0</v>
      </c>
      <c r="AN49" s="158"/>
      <c r="AO49" s="145">
        <v>0.05</v>
      </c>
      <c r="AP49" s="143">
        <f t="shared" si="30"/>
        <v>0.05</v>
      </c>
      <c r="AQ49" s="158"/>
      <c r="AR49" s="145">
        <v>0</v>
      </c>
      <c r="AS49" s="143">
        <f t="shared" si="31"/>
        <v>0</v>
      </c>
      <c r="AT49" s="158"/>
      <c r="AU49" s="145">
        <v>0.05</v>
      </c>
      <c r="AV49" s="143">
        <f t="shared" si="32"/>
        <v>0.05</v>
      </c>
      <c r="AW49" s="158"/>
      <c r="AX49" s="145">
        <v>0</v>
      </c>
      <c r="AY49" s="143">
        <f t="shared" si="33"/>
        <v>0</v>
      </c>
      <c r="AZ49" s="158"/>
      <c r="BA49" s="145">
        <v>0</v>
      </c>
      <c r="BB49" s="143">
        <f t="shared" si="34"/>
        <v>0</v>
      </c>
      <c r="BC49" s="158"/>
      <c r="BD49" s="145">
        <v>0.05</v>
      </c>
      <c r="BE49" s="143">
        <f t="shared" si="35"/>
        <v>0.05</v>
      </c>
      <c r="BF49" s="158"/>
      <c r="BG49" s="145">
        <v>0.05</v>
      </c>
      <c r="BH49" s="143">
        <f t="shared" si="36"/>
        <v>0.05</v>
      </c>
      <c r="BI49" s="158"/>
      <c r="BL49" s="248"/>
      <c r="BM49" s="217" t="s">
        <v>12</v>
      </c>
      <c r="BN49" s="189">
        <v>0.55000000000000004</v>
      </c>
      <c r="BO49" s="248"/>
    </row>
    <row r="50" spans="1:67" ht="20" customHeight="1" x14ac:dyDescent="0.25">
      <c r="A50" s="151" t="s">
        <v>17</v>
      </c>
      <c r="B50" s="130" t="s">
        <v>13</v>
      </c>
      <c r="C50" s="123" t="s">
        <v>16</v>
      </c>
      <c r="D50" s="138">
        <f>COUNTIFS(STUDY03_DATA!C:C,A50,STUDY03_DATA!D:D,B50,STUDY03_DATA!F:F,C50)/'META DATA'!$B$2</f>
        <v>0</v>
      </c>
      <c r="E50" s="154"/>
      <c r="F50" s="145">
        <v>0</v>
      </c>
      <c r="G50" s="143">
        <f t="shared" si="19"/>
        <v>0</v>
      </c>
      <c r="H50" s="140"/>
      <c r="I50" s="145">
        <v>0</v>
      </c>
      <c r="J50" s="143">
        <f t="shared" si="20"/>
        <v>0</v>
      </c>
      <c r="K50" s="140"/>
      <c r="L50" s="145">
        <v>0.05</v>
      </c>
      <c r="M50" s="143">
        <f t="shared" si="21"/>
        <v>0.05</v>
      </c>
      <c r="N50" s="158"/>
      <c r="O50" s="145">
        <v>0</v>
      </c>
      <c r="P50" s="143">
        <f t="shared" si="22"/>
        <v>0</v>
      </c>
      <c r="Q50" s="158"/>
      <c r="R50" s="145">
        <v>0.05</v>
      </c>
      <c r="S50" s="143">
        <f t="shared" si="23"/>
        <v>0.05</v>
      </c>
      <c r="T50" s="158"/>
      <c r="U50" s="145">
        <v>0</v>
      </c>
      <c r="V50" s="143">
        <f t="shared" si="24"/>
        <v>0</v>
      </c>
      <c r="W50" s="158"/>
      <c r="X50" s="145">
        <v>0</v>
      </c>
      <c r="Y50" s="143">
        <f t="shared" si="25"/>
        <v>0</v>
      </c>
      <c r="Z50" s="158"/>
      <c r="AA50" s="145">
        <v>0</v>
      </c>
      <c r="AB50" s="143">
        <f t="shared" si="26"/>
        <v>0</v>
      </c>
      <c r="AC50" s="158"/>
      <c r="AD50" s="158"/>
      <c r="AE50" s="158"/>
      <c r="AF50" s="145">
        <v>0.2</v>
      </c>
      <c r="AG50" s="143">
        <f t="shared" si="27"/>
        <v>0.2</v>
      </c>
      <c r="AH50" s="158"/>
      <c r="AI50" s="145">
        <v>0.1</v>
      </c>
      <c r="AJ50" s="143">
        <f t="shared" si="28"/>
        <v>0.1</v>
      </c>
      <c r="AK50" s="158"/>
      <c r="AL50" s="145">
        <v>0</v>
      </c>
      <c r="AM50" s="143">
        <f t="shared" si="29"/>
        <v>0</v>
      </c>
      <c r="AN50" s="158"/>
      <c r="AO50" s="145">
        <v>0.1</v>
      </c>
      <c r="AP50" s="143">
        <f t="shared" si="30"/>
        <v>0.1</v>
      </c>
      <c r="AQ50" s="158"/>
      <c r="AR50" s="145">
        <v>0.15</v>
      </c>
      <c r="AS50" s="143">
        <f t="shared" si="31"/>
        <v>0.15</v>
      </c>
      <c r="AT50" s="158"/>
      <c r="AU50" s="145">
        <v>0.1</v>
      </c>
      <c r="AV50" s="143">
        <f t="shared" si="32"/>
        <v>0.1</v>
      </c>
      <c r="AW50" s="158"/>
      <c r="AX50" s="145">
        <v>0</v>
      </c>
      <c r="AY50" s="143">
        <f t="shared" si="33"/>
        <v>0</v>
      </c>
      <c r="AZ50" s="158"/>
      <c r="BA50" s="145">
        <v>0.05</v>
      </c>
      <c r="BB50" s="143">
        <f t="shared" si="34"/>
        <v>0.05</v>
      </c>
      <c r="BC50" s="158"/>
      <c r="BD50" s="145">
        <v>0.1</v>
      </c>
      <c r="BE50" s="143">
        <f t="shared" si="35"/>
        <v>0.1</v>
      </c>
      <c r="BF50" s="158"/>
      <c r="BG50" s="145">
        <v>0.15</v>
      </c>
      <c r="BH50" s="143">
        <f t="shared" si="36"/>
        <v>0.15</v>
      </c>
      <c r="BI50" s="158"/>
      <c r="BL50" s="248"/>
      <c r="BM50" s="217" t="s">
        <v>13</v>
      </c>
      <c r="BN50" s="189">
        <v>0.48333333333333328</v>
      </c>
      <c r="BO50" s="248"/>
    </row>
    <row r="51" spans="1:67" ht="20" customHeight="1" x14ac:dyDescent="0.25">
      <c r="A51" s="151" t="s">
        <v>17</v>
      </c>
      <c r="B51" s="130" t="s">
        <v>14</v>
      </c>
      <c r="C51" s="123" t="s">
        <v>11</v>
      </c>
      <c r="D51" s="134">
        <f>COUNTIFS(STUDY03_DATA!C:C,A51,STUDY03_DATA!D:D,B51,STUDY03_DATA!F:F,C51)/'META DATA'!$B$2</f>
        <v>0.56666666666666665</v>
      </c>
      <c r="E51" s="154"/>
      <c r="F51" s="144">
        <f t="array" ref="F51:F56">HUM_NH_01!S2:S7</f>
        <v>0</v>
      </c>
      <c r="G51" s="143">
        <f t="shared" si="19"/>
        <v>0.56666666666666665</v>
      </c>
      <c r="H51" s="140"/>
      <c r="I51" s="144">
        <f t="array" ref="I51:I56">HUM_NH_02!S2:S7</f>
        <v>0</v>
      </c>
      <c r="J51" s="143">
        <f t="shared" si="20"/>
        <v>0.56666666666666665</v>
      </c>
      <c r="K51" s="140"/>
      <c r="L51" s="144">
        <f t="array" ref="L51:L56">HUM_NH_03!S2:S7</f>
        <v>0.15</v>
      </c>
      <c r="M51" s="143">
        <f t="shared" si="21"/>
        <v>0.41666666666666663</v>
      </c>
      <c r="N51" s="158"/>
      <c r="O51" s="144">
        <f t="array" ref="O51:O56">HUM_NH_04!S2:S7</f>
        <v>0</v>
      </c>
      <c r="P51" s="143">
        <f t="shared" si="22"/>
        <v>0.56666666666666665</v>
      </c>
      <c r="Q51" s="158"/>
      <c r="R51" s="144">
        <f t="array" ref="R51:R56">HUM_NH_05!S2:S7</f>
        <v>0.4</v>
      </c>
      <c r="S51" s="143">
        <f t="shared" si="23"/>
        <v>0.16666666666666663</v>
      </c>
      <c r="T51" s="158"/>
      <c r="U51" s="144">
        <f t="array" ref="U51:U56">HUM_NH_06!S2:S7</f>
        <v>0</v>
      </c>
      <c r="V51" s="143">
        <f t="shared" si="24"/>
        <v>0.56666666666666665</v>
      </c>
      <c r="W51" s="158"/>
      <c r="X51" s="144">
        <f t="array" ref="X51:X56">HUM_NH_07!S2:S7</f>
        <v>0</v>
      </c>
      <c r="Y51" s="143">
        <f t="shared" si="25"/>
        <v>0.56666666666666665</v>
      </c>
      <c r="Z51" s="158"/>
      <c r="AA51" s="144">
        <f t="array" ref="AA51:AA56">HUM_NH_08!S2:S7</f>
        <v>0.15</v>
      </c>
      <c r="AB51" s="143">
        <f t="shared" si="26"/>
        <v>0.41666666666666663</v>
      </c>
      <c r="AC51" s="158"/>
      <c r="AD51" s="158"/>
      <c r="AE51" s="158"/>
      <c r="AF51" s="144">
        <f t="array" ref="AF51:AF56">HUM_NH_10!S2:S7</f>
        <v>0.05</v>
      </c>
      <c r="AG51" s="143">
        <f t="shared" si="27"/>
        <v>0.51666666666666661</v>
      </c>
      <c r="AH51" s="158"/>
      <c r="AI51" s="144">
        <f t="array" ref="AI51:AI56">HUM_NH_11!S2:S7</f>
        <v>0</v>
      </c>
      <c r="AJ51" s="143">
        <f t="shared" si="28"/>
        <v>0.56666666666666665</v>
      </c>
      <c r="AK51" s="158"/>
      <c r="AL51" s="144">
        <f t="array" ref="AL51:AL56">HUM_NH_12!S2:S7</f>
        <v>0.25</v>
      </c>
      <c r="AM51" s="143">
        <f t="shared" si="29"/>
        <v>0.31666666666666665</v>
      </c>
      <c r="AN51" s="158"/>
      <c r="AO51" s="144">
        <f t="array" ref="AO51:AO56">HUM_NH_13!S2:S7</f>
        <v>0.2</v>
      </c>
      <c r="AP51" s="143">
        <f t="shared" si="30"/>
        <v>0.36666666666666664</v>
      </c>
      <c r="AQ51" s="158"/>
      <c r="AR51" s="144">
        <f t="array" ref="AR51:AR56">HUM_NH_14!S2:S7</f>
        <v>0</v>
      </c>
      <c r="AS51" s="143">
        <f t="shared" si="31"/>
        <v>0.56666666666666665</v>
      </c>
      <c r="AT51" s="158"/>
      <c r="AU51" s="144">
        <f t="array" ref="AU51:AU56">HUM_NH_15!S2:S7</f>
        <v>0.2</v>
      </c>
      <c r="AV51" s="143">
        <f t="shared" si="32"/>
        <v>0.36666666666666664</v>
      </c>
      <c r="AW51" s="158"/>
      <c r="AX51" s="144">
        <f t="array" ref="AX51:AX56">HUM_NH_16!S2:S7</f>
        <v>0.1</v>
      </c>
      <c r="AY51" s="143">
        <f t="shared" si="33"/>
        <v>0.46666666666666667</v>
      </c>
      <c r="AZ51" s="158"/>
      <c r="BA51" s="144">
        <f t="array" ref="BA51:BA56">HUM_NH_17!S2:S7</f>
        <v>0.15</v>
      </c>
      <c r="BB51" s="143">
        <f t="shared" si="34"/>
        <v>0.41666666666666663</v>
      </c>
      <c r="BC51" s="158"/>
      <c r="BD51" s="144">
        <f t="array" ref="BD51:BD56">HUM_NH_18!S2:S7</f>
        <v>0.05</v>
      </c>
      <c r="BE51" s="143">
        <f t="shared" si="35"/>
        <v>0.51666666666666661</v>
      </c>
      <c r="BF51" s="158"/>
      <c r="BG51" s="144">
        <f t="array" ref="BG51:BG56">HUM_NH_19!S2:S7</f>
        <v>0.1</v>
      </c>
      <c r="BH51" s="143">
        <f t="shared" si="36"/>
        <v>0.46666666666666667</v>
      </c>
      <c r="BI51" s="158"/>
      <c r="BL51" s="248"/>
      <c r="BM51" s="217" t="s">
        <v>14</v>
      </c>
      <c r="BN51" s="189">
        <v>0.18333333333333329</v>
      </c>
      <c r="BO51" s="248"/>
    </row>
    <row r="52" spans="1:67" ht="20" customHeight="1" thickBot="1" x14ac:dyDescent="0.3">
      <c r="A52" s="151" t="s">
        <v>17</v>
      </c>
      <c r="B52" s="130" t="s">
        <v>14</v>
      </c>
      <c r="C52" s="124" t="s">
        <v>12</v>
      </c>
      <c r="D52" s="134">
        <f>COUNTIFS(STUDY03_DATA!C:C,A52,STUDY03_DATA!D:D,B52,STUDY03_DATA!F:F,C52)/'META DATA'!$B$2</f>
        <v>3.3333333333333333E-2</v>
      </c>
      <c r="E52" s="154"/>
      <c r="F52" s="144">
        <v>0</v>
      </c>
      <c r="G52" s="143">
        <f t="shared" si="19"/>
        <v>3.3333333333333333E-2</v>
      </c>
      <c r="H52" s="140"/>
      <c r="I52" s="144">
        <v>0</v>
      </c>
      <c r="J52" s="143">
        <f t="shared" si="20"/>
        <v>3.3333333333333333E-2</v>
      </c>
      <c r="K52" s="140"/>
      <c r="L52" s="144">
        <v>0</v>
      </c>
      <c r="M52" s="143">
        <f t="shared" si="21"/>
        <v>3.3333333333333333E-2</v>
      </c>
      <c r="N52" s="158"/>
      <c r="O52" s="144">
        <v>0</v>
      </c>
      <c r="P52" s="143">
        <f t="shared" si="22"/>
        <v>3.3333333333333333E-2</v>
      </c>
      <c r="Q52" s="158"/>
      <c r="R52" s="144">
        <v>0.3</v>
      </c>
      <c r="S52" s="143">
        <f t="shared" si="23"/>
        <v>0.26666666666666666</v>
      </c>
      <c r="T52" s="158"/>
      <c r="U52" s="144">
        <v>0.05</v>
      </c>
      <c r="V52" s="143">
        <f t="shared" si="24"/>
        <v>1.666666666666667E-2</v>
      </c>
      <c r="W52" s="158"/>
      <c r="X52" s="144">
        <v>0</v>
      </c>
      <c r="Y52" s="143">
        <f t="shared" si="25"/>
        <v>3.3333333333333333E-2</v>
      </c>
      <c r="Z52" s="158"/>
      <c r="AA52" s="144">
        <v>0.05</v>
      </c>
      <c r="AB52" s="143">
        <f t="shared" si="26"/>
        <v>1.666666666666667E-2</v>
      </c>
      <c r="AC52" s="158"/>
      <c r="AD52" s="158"/>
      <c r="AE52" s="158"/>
      <c r="AF52" s="144">
        <v>0</v>
      </c>
      <c r="AG52" s="143">
        <f t="shared" si="27"/>
        <v>3.3333333333333333E-2</v>
      </c>
      <c r="AH52" s="158"/>
      <c r="AI52" s="144">
        <v>0.05</v>
      </c>
      <c r="AJ52" s="143">
        <f t="shared" si="28"/>
        <v>1.666666666666667E-2</v>
      </c>
      <c r="AK52" s="158"/>
      <c r="AL52" s="144">
        <v>0</v>
      </c>
      <c r="AM52" s="143">
        <f t="shared" si="29"/>
        <v>3.3333333333333333E-2</v>
      </c>
      <c r="AN52" s="158"/>
      <c r="AO52" s="144">
        <v>0.1</v>
      </c>
      <c r="AP52" s="143">
        <f t="shared" si="30"/>
        <v>6.666666666666668E-2</v>
      </c>
      <c r="AQ52" s="158"/>
      <c r="AR52" s="144">
        <v>0</v>
      </c>
      <c r="AS52" s="143">
        <f t="shared" si="31"/>
        <v>3.3333333333333333E-2</v>
      </c>
      <c r="AT52" s="158"/>
      <c r="AU52" s="144">
        <v>0</v>
      </c>
      <c r="AV52" s="143">
        <f t="shared" si="32"/>
        <v>3.3333333333333333E-2</v>
      </c>
      <c r="AW52" s="158"/>
      <c r="AX52" s="144">
        <v>0</v>
      </c>
      <c r="AY52" s="143">
        <f t="shared" si="33"/>
        <v>3.3333333333333333E-2</v>
      </c>
      <c r="AZ52" s="158"/>
      <c r="BA52" s="144">
        <v>0</v>
      </c>
      <c r="BB52" s="143">
        <f t="shared" si="34"/>
        <v>3.3333333333333333E-2</v>
      </c>
      <c r="BC52" s="158"/>
      <c r="BD52" s="144">
        <v>0</v>
      </c>
      <c r="BE52" s="143">
        <f t="shared" si="35"/>
        <v>3.3333333333333333E-2</v>
      </c>
      <c r="BF52" s="158"/>
      <c r="BG52" s="144">
        <v>0</v>
      </c>
      <c r="BH52" s="143">
        <f t="shared" si="36"/>
        <v>3.3333333333333333E-2</v>
      </c>
      <c r="BI52" s="158"/>
      <c r="BL52" s="239"/>
      <c r="BM52" s="216" t="s">
        <v>15</v>
      </c>
      <c r="BN52" s="190">
        <v>0.26666666666666672</v>
      </c>
      <c r="BO52" s="239"/>
    </row>
    <row r="53" spans="1:67" ht="20" customHeight="1" thickBot="1" x14ac:dyDescent="0.3">
      <c r="A53" s="151" t="s">
        <v>17</v>
      </c>
      <c r="B53" s="130" t="s">
        <v>14</v>
      </c>
      <c r="C53" s="124" t="s">
        <v>13</v>
      </c>
      <c r="D53" s="134">
        <f>COUNTIFS(STUDY03_DATA!C:C,A53,STUDY03_DATA!D:D,B53,STUDY03_DATA!F:F,C53)/'META DATA'!$B$2</f>
        <v>0.05</v>
      </c>
      <c r="E53" s="154"/>
      <c r="F53" s="144">
        <v>0</v>
      </c>
      <c r="G53" s="143">
        <f t="shared" si="19"/>
        <v>0.05</v>
      </c>
      <c r="H53" s="140"/>
      <c r="I53" s="144">
        <v>0</v>
      </c>
      <c r="J53" s="143">
        <f t="shared" si="20"/>
        <v>0.05</v>
      </c>
      <c r="K53" s="140"/>
      <c r="L53" s="144">
        <v>0</v>
      </c>
      <c r="M53" s="143">
        <f t="shared" si="21"/>
        <v>0.05</v>
      </c>
      <c r="N53" s="158"/>
      <c r="O53" s="144">
        <v>0</v>
      </c>
      <c r="P53" s="143">
        <f t="shared" si="22"/>
        <v>0.05</v>
      </c>
      <c r="Q53" s="158"/>
      <c r="R53" s="144">
        <v>0.05</v>
      </c>
      <c r="S53" s="143">
        <f t="shared" si="23"/>
        <v>0</v>
      </c>
      <c r="T53" s="158"/>
      <c r="U53" s="144">
        <v>0</v>
      </c>
      <c r="V53" s="143">
        <f t="shared" si="24"/>
        <v>0.05</v>
      </c>
      <c r="W53" s="158"/>
      <c r="X53" s="144">
        <v>0</v>
      </c>
      <c r="Y53" s="143">
        <f t="shared" si="25"/>
        <v>0.05</v>
      </c>
      <c r="Z53" s="158"/>
      <c r="AA53" s="144">
        <v>0</v>
      </c>
      <c r="AB53" s="143">
        <f t="shared" si="26"/>
        <v>0.05</v>
      </c>
      <c r="AC53" s="158"/>
      <c r="AD53" s="158"/>
      <c r="AE53" s="158"/>
      <c r="AF53" s="144">
        <v>0.05</v>
      </c>
      <c r="AG53" s="143">
        <f t="shared" si="27"/>
        <v>0</v>
      </c>
      <c r="AH53" s="158"/>
      <c r="AI53" s="144">
        <v>0</v>
      </c>
      <c r="AJ53" s="143">
        <f t="shared" si="28"/>
        <v>0.05</v>
      </c>
      <c r="AK53" s="158"/>
      <c r="AL53" s="144">
        <v>0</v>
      </c>
      <c r="AM53" s="143">
        <f t="shared" si="29"/>
        <v>0.05</v>
      </c>
      <c r="AN53" s="158"/>
      <c r="AO53" s="144">
        <v>0</v>
      </c>
      <c r="AP53" s="143">
        <f t="shared" si="30"/>
        <v>0.05</v>
      </c>
      <c r="AQ53" s="158"/>
      <c r="AR53" s="144">
        <v>0</v>
      </c>
      <c r="AS53" s="143">
        <f t="shared" si="31"/>
        <v>0.05</v>
      </c>
      <c r="AT53" s="158"/>
      <c r="AU53" s="144">
        <v>0</v>
      </c>
      <c r="AV53" s="143">
        <f t="shared" si="32"/>
        <v>0.05</v>
      </c>
      <c r="AW53" s="158"/>
      <c r="AX53" s="144">
        <v>0</v>
      </c>
      <c r="AY53" s="143">
        <f t="shared" si="33"/>
        <v>0.05</v>
      </c>
      <c r="AZ53" s="158"/>
      <c r="BA53" s="144">
        <v>0</v>
      </c>
      <c r="BB53" s="143">
        <f t="shared" si="34"/>
        <v>0.05</v>
      </c>
      <c r="BC53" s="158"/>
      <c r="BD53" s="144">
        <v>0.1</v>
      </c>
      <c r="BE53" s="143">
        <f t="shared" si="35"/>
        <v>0.05</v>
      </c>
      <c r="BF53" s="158"/>
      <c r="BG53" s="144">
        <v>0</v>
      </c>
      <c r="BH53" s="143">
        <f t="shared" si="36"/>
        <v>0.05</v>
      </c>
      <c r="BI53" s="158"/>
      <c r="BL53" s="252" t="s">
        <v>18</v>
      </c>
      <c r="BM53" s="218" t="s">
        <v>11</v>
      </c>
      <c r="BN53" s="191">
        <v>1.666666666666667E-2</v>
      </c>
      <c r="BO53" s="247">
        <v>0.09</v>
      </c>
    </row>
    <row r="54" spans="1:67" ht="20" customHeight="1" x14ac:dyDescent="0.25">
      <c r="A54" s="151" t="s">
        <v>17</v>
      </c>
      <c r="B54" s="130" t="s">
        <v>14</v>
      </c>
      <c r="C54" s="124" t="s">
        <v>14</v>
      </c>
      <c r="D54" s="134">
        <f>COUNTIFS(STUDY03_DATA!C:C,A54,STUDY03_DATA!D:D,B54,STUDY03_DATA!F:F,C54)/'META DATA'!$B$2</f>
        <v>0.18333333333333332</v>
      </c>
      <c r="E54" s="154"/>
      <c r="F54" s="144">
        <v>0.3</v>
      </c>
      <c r="G54" s="143">
        <f t="shared" si="19"/>
        <v>0.11666666666666667</v>
      </c>
      <c r="H54" s="140"/>
      <c r="I54" s="144">
        <v>0.4</v>
      </c>
      <c r="J54" s="143">
        <f t="shared" si="20"/>
        <v>0.2166666666666667</v>
      </c>
      <c r="K54" s="140"/>
      <c r="L54" s="144">
        <v>0.1</v>
      </c>
      <c r="M54" s="143">
        <f t="shared" si="21"/>
        <v>8.3333333333333315E-2</v>
      </c>
      <c r="N54" s="158"/>
      <c r="O54" s="144">
        <v>0.4</v>
      </c>
      <c r="P54" s="143">
        <f t="shared" si="22"/>
        <v>0.2166666666666667</v>
      </c>
      <c r="Q54" s="158"/>
      <c r="R54" s="144">
        <v>0</v>
      </c>
      <c r="S54" s="143">
        <f t="shared" si="23"/>
        <v>0.18333333333333332</v>
      </c>
      <c r="T54" s="158"/>
      <c r="U54" s="144">
        <v>0.55000000000000004</v>
      </c>
      <c r="V54" s="143">
        <f t="shared" si="24"/>
        <v>0.3666666666666667</v>
      </c>
      <c r="W54" s="158"/>
      <c r="X54" s="144">
        <v>0.3</v>
      </c>
      <c r="Y54" s="143">
        <f t="shared" si="25"/>
        <v>0.11666666666666667</v>
      </c>
      <c r="Z54" s="158"/>
      <c r="AA54" s="144">
        <v>0.3</v>
      </c>
      <c r="AB54" s="143">
        <f t="shared" si="26"/>
        <v>0.11666666666666667</v>
      </c>
      <c r="AC54" s="158"/>
      <c r="AD54" s="158"/>
      <c r="AE54" s="158"/>
      <c r="AF54" s="144">
        <v>0.6</v>
      </c>
      <c r="AG54" s="143">
        <f t="shared" si="27"/>
        <v>0.41666666666666663</v>
      </c>
      <c r="AH54" s="158"/>
      <c r="AI54" s="144">
        <v>0.45</v>
      </c>
      <c r="AJ54" s="143">
        <f t="shared" si="28"/>
        <v>0.26666666666666672</v>
      </c>
      <c r="AK54" s="158"/>
      <c r="AL54" s="144">
        <v>0.35</v>
      </c>
      <c r="AM54" s="143">
        <f t="shared" si="29"/>
        <v>0.16666666666666666</v>
      </c>
      <c r="AN54" s="158"/>
      <c r="AO54" s="144">
        <v>0.5</v>
      </c>
      <c r="AP54" s="143">
        <f t="shared" si="30"/>
        <v>0.31666666666666665</v>
      </c>
      <c r="AQ54" s="158"/>
      <c r="AR54" s="144">
        <v>0.6</v>
      </c>
      <c r="AS54" s="143">
        <f t="shared" si="31"/>
        <v>0.41666666666666663</v>
      </c>
      <c r="AT54" s="158"/>
      <c r="AU54" s="144">
        <v>0.45</v>
      </c>
      <c r="AV54" s="143">
        <f t="shared" si="32"/>
        <v>0.26666666666666672</v>
      </c>
      <c r="AW54" s="158"/>
      <c r="AX54" s="144">
        <v>0.5</v>
      </c>
      <c r="AY54" s="143">
        <f t="shared" si="33"/>
        <v>0.31666666666666665</v>
      </c>
      <c r="AZ54" s="158"/>
      <c r="BA54" s="144">
        <v>0.55000000000000004</v>
      </c>
      <c r="BB54" s="143">
        <f t="shared" si="34"/>
        <v>0.3666666666666667</v>
      </c>
      <c r="BC54" s="158"/>
      <c r="BD54" s="144">
        <v>0.65</v>
      </c>
      <c r="BE54" s="143">
        <f t="shared" si="35"/>
        <v>0.46666666666666667</v>
      </c>
      <c r="BF54" s="158"/>
      <c r="BG54" s="144">
        <v>0.65</v>
      </c>
      <c r="BH54" s="143">
        <f t="shared" si="36"/>
        <v>0.46666666666666667</v>
      </c>
      <c r="BI54" s="158"/>
      <c r="BL54" s="248"/>
      <c r="BM54" s="219" t="s">
        <v>12</v>
      </c>
      <c r="BN54" s="192">
        <v>1.666666666666667E-2</v>
      </c>
      <c r="BO54" s="248"/>
    </row>
    <row r="55" spans="1:67" ht="20" customHeight="1" x14ac:dyDescent="0.25">
      <c r="A55" s="151" t="s">
        <v>17</v>
      </c>
      <c r="B55" s="130" t="s">
        <v>14</v>
      </c>
      <c r="C55" s="123" t="s">
        <v>15</v>
      </c>
      <c r="D55" s="134">
        <f>COUNTIFS(STUDY03_DATA!C:C,A55,STUDY03_DATA!D:D,B55,STUDY03_DATA!F:F,C55)/'META DATA'!$B$2</f>
        <v>0.15</v>
      </c>
      <c r="E55" s="154"/>
      <c r="F55" s="144">
        <v>0.7</v>
      </c>
      <c r="G55" s="143">
        <f t="shared" si="19"/>
        <v>0.54999999999999993</v>
      </c>
      <c r="H55" s="140"/>
      <c r="I55" s="144">
        <v>0.6</v>
      </c>
      <c r="J55" s="143">
        <f t="shared" si="20"/>
        <v>0.44999999999999996</v>
      </c>
      <c r="K55" s="140"/>
      <c r="L55" s="144">
        <v>0.7</v>
      </c>
      <c r="M55" s="143">
        <f t="shared" si="21"/>
        <v>0.54999999999999993</v>
      </c>
      <c r="N55" s="158"/>
      <c r="O55" s="144">
        <v>0.6</v>
      </c>
      <c r="P55" s="143">
        <f t="shared" si="22"/>
        <v>0.44999999999999996</v>
      </c>
      <c r="Q55" s="158"/>
      <c r="R55" s="144">
        <v>0.25</v>
      </c>
      <c r="S55" s="143">
        <f t="shared" si="23"/>
        <v>0.1</v>
      </c>
      <c r="T55" s="158"/>
      <c r="U55" s="144">
        <v>0.4</v>
      </c>
      <c r="V55" s="143">
        <f t="shared" si="24"/>
        <v>0.25</v>
      </c>
      <c r="W55" s="158"/>
      <c r="X55" s="144">
        <v>0.7</v>
      </c>
      <c r="Y55" s="143">
        <f t="shared" si="25"/>
        <v>0.54999999999999993</v>
      </c>
      <c r="Z55" s="158"/>
      <c r="AA55" s="144">
        <v>0.5</v>
      </c>
      <c r="AB55" s="143">
        <f t="shared" si="26"/>
        <v>0.35</v>
      </c>
      <c r="AC55" s="158"/>
      <c r="AD55" s="158"/>
      <c r="AE55" s="158"/>
      <c r="AF55" s="144">
        <v>0.25</v>
      </c>
      <c r="AG55" s="143">
        <f t="shared" si="27"/>
        <v>0.1</v>
      </c>
      <c r="AH55" s="158"/>
      <c r="AI55" s="144">
        <v>0.2</v>
      </c>
      <c r="AJ55" s="143">
        <f t="shared" si="28"/>
        <v>5.0000000000000017E-2</v>
      </c>
      <c r="AK55" s="158"/>
      <c r="AL55" s="144">
        <v>0.3</v>
      </c>
      <c r="AM55" s="143">
        <f t="shared" si="29"/>
        <v>0.15</v>
      </c>
      <c r="AN55" s="158"/>
      <c r="AO55" s="144">
        <v>0.2</v>
      </c>
      <c r="AP55" s="143">
        <f t="shared" si="30"/>
        <v>5.0000000000000017E-2</v>
      </c>
      <c r="AQ55" s="158"/>
      <c r="AR55" s="144">
        <v>0.2</v>
      </c>
      <c r="AS55" s="143">
        <f t="shared" si="31"/>
        <v>5.0000000000000017E-2</v>
      </c>
      <c r="AT55" s="158"/>
      <c r="AU55" s="144">
        <v>0.25</v>
      </c>
      <c r="AV55" s="143">
        <f t="shared" si="32"/>
        <v>0.1</v>
      </c>
      <c r="AW55" s="158"/>
      <c r="AX55" s="144">
        <v>0.3</v>
      </c>
      <c r="AY55" s="143">
        <f t="shared" si="33"/>
        <v>0.15</v>
      </c>
      <c r="AZ55" s="158"/>
      <c r="BA55" s="144">
        <v>0.1</v>
      </c>
      <c r="BB55" s="143">
        <f t="shared" si="34"/>
        <v>4.9999999999999989E-2</v>
      </c>
      <c r="BC55" s="158"/>
      <c r="BD55" s="144">
        <v>0.15</v>
      </c>
      <c r="BE55" s="143">
        <f t="shared" si="35"/>
        <v>0</v>
      </c>
      <c r="BF55" s="158"/>
      <c r="BG55" s="144">
        <v>0.2</v>
      </c>
      <c r="BH55" s="143">
        <f t="shared" si="36"/>
        <v>5.0000000000000017E-2</v>
      </c>
      <c r="BI55" s="158"/>
      <c r="BL55" s="248"/>
      <c r="BM55" s="219" t="s">
        <v>13</v>
      </c>
      <c r="BN55" s="192">
        <v>0.16666666666666671</v>
      </c>
      <c r="BO55" s="248"/>
    </row>
    <row r="56" spans="1:67" ht="20" customHeight="1" x14ac:dyDescent="0.25">
      <c r="A56" s="151" t="s">
        <v>17</v>
      </c>
      <c r="B56" s="130" t="s">
        <v>14</v>
      </c>
      <c r="C56" s="123" t="s">
        <v>16</v>
      </c>
      <c r="D56" s="134">
        <f>COUNTIFS(STUDY03_DATA!C:C,A56,STUDY03_DATA!D:D,B56,STUDY03_DATA!F:F,C56)/'META DATA'!$B$2</f>
        <v>1.6666666666666666E-2</v>
      </c>
      <c r="E56" s="154"/>
      <c r="F56" s="144">
        <v>0</v>
      </c>
      <c r="G56" s="143">
        <f t="shared" si="19"/>
        <v>1.6666666666666666E-2</v>
      </c>
      <c r="H56" s="140"/>
      <c r="I56" s="144">
        <v>0</v>
      </c>
      <c r="J56" s="143">
        <f t="shared" si="20"/>
        <v>1.6666666666666666E-2</v>
      </c>
      <c r="K56" s="140"/>
      <c r="L56" s="144">
        <v>0.05</v>
      </c>
      <c r="M56" s="143">
        <f t="shared" si="21"/>
        <v>3.333333333333334E-2</v>
      </c>
      <c r="N56" s="158"/>
      <c r="O56" s="144">
        <v>0</v>
      </c>
      <c r="P56" s="143">
        <f t="shared" si="22"/>
        <v>1.6666666666666666E-2</v>
      </c>
      <c r="Q56" s="158"/>
      <c r="R56" s="144">
        <v>0</v>
      </c>
      <c r="S56" s="143">
        <f t="shared" si="23"/>
        <v>1.6666666666666666E-2</v>
      </c>
      <c r="T56" s="158"/>
      <c r="U56" s="144">
        <v>0</v>
      </c>
      <c r="V56" s="143">
        <f t="shared" si="24"/>
        <v>1.6666666666666666E-2</v>
      </c>
      <c r="W56" s="158"/>
      <c r="X56" s="144">
        <v>0</v>
      </c>
      <c r="Y56" s="143">
        <f t="shared" si="25"/>
        <v>1.6666666666666666E-2</v>
      </c>
      <c r="Z56" s="158"/>
      <c r="AA56" s="144">
        <v>0</v>
      </c>
      <c r="AB56" s="143">
        <f t="shared" si="26"/>
        <v>1.6666666666666666E-2</v>
      </c>
      <c r="AC56" s="158"/>
      <c r="AD56" s="158"/>
      <c r="AE56" s="158"/>
      <c r="AF56" s="144">
        <v>0.05</v>
      </c>
      <c r="AG56" s="143">
        <f t="shared" si="27"/>
        <v>3.333333333333334E-2</v>
      </c>
      <c r="AH56" s="158"/>
      <c r="AI56" s="144">
        <v>0.2</v>
      </c>
      <c r="AJ56" s="143">
        <f t="shared" si="28"/>
        <v>0.18333333333333335</v>
      </c>
      <c r="AK56" s="158"/>
      <c r="AL56" s="144">
        <v>0.1</v>
      </c>
      <c r="AM56" s="143">
        <f t="shared" si="29"/>
        <v>8.3333333333333343E-2</v>
      </c>
      <c r="AN56" s="158"/>
      <c r="AO56" s="144">
        <v>0</v>
      </c>
      <c r="AP56" s="143">
        <f t="shared" si="30"/>
        <v>1.6666666666666666E-2</v>
      </c>
      <c r="AQ56" s="158"/>
      <c r="AR56" s="144">
        <v>0.1</v>
      </c>
      <c r="AS56" s="143">
        <f t="shared" si="31"/>
        <v>8.3333333333333343E-2</v>
      </c>
      <c r="AT56" s="158"/>
      <c r="AU56" s="144">
        <v>0.1</v>
      </c>
      <c r="AV56" s="143">
        <f t="shared" si="32"/>
        <v>8.3333333333333343E-2</v>
      </c>
      <c r="AW56" s="158"/>
      <c r="AX56" s="144">
        <v>0.05</v>
      </c>
      <c r="AY56" s="143">
        <f t="shared" si="33"/>
        <v>3.333333333333334E-2</v>
      </c>
      <c r="AZ56" s="158"/>
      <c r="BA56" s="144">
        <v>0.05</v>
      </c>
      <c r="BB56" s="143">
        <f t="shared" si="34"/>
        <v>3.333333333333334E-2</v>
      </c>
      <c r="BC56" s="158"/>
      <c r="BD56" s="144">
        <v>0.05</v>
      </c>
      <c r="BE56" s="143">
        <f t="shared" si="35"/>
        <v>3.333333333333334E-2</v>
      </c>
      <c r="BF56" s="158"/>
      <c r="BG56" s="144">
        <v>0</v>
      </c>
      <c r="BH56" s="143">
        <f t="shared" si="36"/>
        <v>1.6666666666666666E-2</v>
      </c>
      <c r="BI56" s="158"/>
      <c r="BL56" s="248"/>
      <c r="BM56" s="219" t="s">
        <v>14</v>
      </c>
      <c r="BN56" s="192">
        <v>6.6666666666666666E-2</v>
      </c>
      <c r="BO56" s="248"/>
    </row>
    <row r="57" spans="1:67" ht="20" customHeight="1" thickBot="1" x14ac:dyDescent="0.3">
      <c r="A57" s="151" t="s">
        <v>17</v>
      </c>
      <c r="B57" s="129" t="s">
        <v>15</v>
      </c>
      <c r="C57" s="123" t="s">
        <v>11</v>
      </c>
      <c r="D57" s="138">
        <f>COUNTIFS(STUDY03_DATA!C:C,A57,STUDY03_DATA!D:D,B57,STUDY03_DATA!F:F,C57)/'META DATA'!$B$2</f>
        <v>0.6</v>
      </c>
      <c r="E57" s="154"/>
      <c r="F57" s="145">
        <f t="array" ref="F57:F62">HUM_C_01!S2:S7</f>
        <v>0.3</v>
      </c>
      <c r="G57" s="143">
        <f t="shared" si="19"/>
        <v>0.3</v>
      </c>
      <c r="H57" s="140"/>
      <c r="I57" s="145">
        <f t="array" ref="I57:I62">HUM_C_02!S2:S7</f>
        <v>0.55000000000000004</v>
      </c>
      <c r="J57" s="143">
        <f t="shared" si="20"/>
        <v>4.9999999999999933E-2</v>
      </c>
      <c r="K57" s="140"/>
      <c r="L57" s="145">
        <f t="array" ref="L57:L62">HUM_C_03!S2:S7</f>
        <v>0.15</v>
      </c>
      <c r="M57" s="143">
        <f t="shared" si="21"/>
        <v>0.44999999999999996</v>
      </c>
      <c r="N57" s="158"/>
      <c r="O57" s="145">
        <f t="array" ref="O57:O62">HUM_C_04!S2:S7</f>
        <v>0.25</v>
      </c>
      <c r="P57" s="143">
        <f t="shared" si="22"/>
        <v>0.35</v>
      </c>
      <c r="Q57" s="158"/>
      <c r="R57" s="145">
        <f t="array" ref="R57:R62">HUM_C_05!S2:S7</f>
        <v>0.55000000000000004</v>
      </c>
      <c r="S57" s="143">
        <f t="shared" si="23"/>
        <v>4.9999999999999933E-2</v>
      </c>
      <c r="T57" s="158"/>
      <c r="U57" s="145">
        <f t="array" ref="U57:U62">HUM_C_06!S2:S7</f>
        <v>0.4</v>
      </c>
      <c r="V57" s="143">
        <f t="shared" si="24"/>
        <v>0.19999999999999996</v>
      </c>
      <c r="W57" s="158"/>
      <c r="X57" s="145">
        <f t="array" ref="X57:X62">HUM_C_07!S2:S7</f>
        <v>0.1</v>
      </c>
      <c r="Y57" s="143">
        <f t="shared" si="25"/>
        <v>0.5</v>
      </c>
      <c r="Z57" s="158"/>
      <c r="AA57" s="145">
        <f t="array" ref="AA57:AA62">HUM_C_08!S2:S7</f>
        <v>0.15</v>
      </c>
      <c r="AB57" s="143">
        <f t="shared" si="26"/>
        <v>0.44999999999999996</v>
      </c>
      <c r="AC57" s="158"/>
      <c r="AD57" s="158"/>
      <c r="AE57" s="158"/>
      <c r="AF57" s="145">
        <f t="array" ref="AF57:AF62">HUM_C_10!S2:S7</f>
        <v>0.15</v>
      </c>
      <c r="AG57" s="143">
        <f t="shared" si="27"/>
        <v>0.44999999999999996</v>
      </c>
      <c r="AH57" s="158"/>
      <c r="AI57" s="145">
        <f t="array" ref="AI57:AI62">HUM_C_11!S2:S7</f>
        <v>0.25</v>
      </c>
      <c r="AJ57" s="143">
        <f t="shared" si="28"/>
        <v>0.35</v>
      </c>
      <c r="AK57" s="158"/>
      <c r="AL57" s="145">
        <f t="array" ref="AL57:AL62">HUM_C_12!S2:S7</f>
        <v>0.25</v>
      </c>
      <c r="AM57" s="143">
        <f t="shared" si="29"/>
        <v>0.35</v>
      </c>
      <c r="AN57" s="158"/>
      <c r="AO57" s="145">
        <f t="array" ref="AO57:AO62">HUM_C_13!S2:S7</f>
        <v>0.35</v>
      </c>
      <c r="AP57" s="143">
        <f t="shared" si="30"/>
        <v>0.25</v>
      </c>
      <c r="AQ57" s="158"/>
      <c r="AR57" s="145">
        <f t="array" ref="AR57:AR62">HUM_C_14!S2:S7</f>
        <v>0.3</v>
      </c>
      <c r="AS57" s="143">
        <f t="shared" si="31"/>
        <v>0.3</v>
      </c>
      <c r="AT57" s="158"/>
      <c r="AU57" s="145">
        <f t="array" ref="AU57:AU62">HUM_C_15!S2:S7</f>
        <v>0.3</v>
      </c>
      <c r="AV57" s="143">
        <f t="shared" si="32"/>
        <v>0.3</v>
      </c>
      <c r="AW57" s="158"/>
      <c r="AX57" s="145">
        <f t="array" ref="AX57:AX62">HUM_C_16!S2:S7</f>
        <v>0.2</v>
      </c>
      <c r="AY57" s="143">
        <f t="shared" si="33"/>
        <v>0.39999999999999997</v>
      </c>
      <c r="AZ57" s="158"/>
      <c r="BA57" s="145">
        <f t="array" ref="BA57:BA62">HUM_C_17!S2:S7</f>
        <v>0.35</v>
      </c>
      <c r="BB57" s="143">
        <f t="shared" si="34"/>
        <v>0.25</v>
      </c>
      <c r="BC57" s="158"/>
      <c r="BD57" s="145">
        <f t="array" ref="BD57:BD62">HUM_C_18!S2:S7</f>
        <v>0.3</v>
      </c>
      <c r="BE57" s="143">
        <f t="shared" si="35"/>
        <v>0.3</v>
      </c>
      <c r="BF57" s="158"/>
      <c r="BG57" s="145">
        <f t="array" ref="BG57:BG62">HUM_C_19!S2:S7</f>
        <v>0.25</v>
      </c>
      <c r="BH57" s="143">
        <f t="shared" si="36"/>
        <v>0.35</v>
      </c>
      <c r="BI57" s="158"/>
      <c r="BL57" s="239"/>
      <c r="BM57" s="220" t="s">
        <v>15</v>
      </c>
      <c r="BN57" s="193">
        <v>0.18333333333333329</v>
      </c>
      <c r="BO57" s="239"/>
    </row>
    <row r="58" spans="1:67" ht="20" customHeight="1" x14ac:dyDescent="0.25">
      <c r="A58" s="151" t="s">
        <v>17</v>
      </c>
      <c r="B58" s="129" t="s">
        <v>15</v>
      </c>
      <c r="C58" s="124" t="s">
        <v>12</v>
      </c>
      <c r="D58" s="138">
        <f>COUNTIFS(STUDY03_DATA!C:C,A58,STUDY03_DATA!D:D,B58,STUDY03_DATA!F:F,C58)/'META DATA'!$B$2</f>
        <v>1.6666666666666666E-2</v>
      </c>
      <c r="E58" s="154"/>
      <c r="F58" s="145">
        <v>0.15</v>
      </c>
      <c r="G58" s="143">
        <f t="shared" si="19"/>
        <v>0.13333333333333333</v>
      </c>
      <c r="H58" s="140"/>
      <c r="I58" s="145">
        <v>0</v>
      </c>
      <c r="J58" s="143">
        <f t="shared" si="20"/>
        <v>1.6666666666666666E-2</v>
      </c>
      <c r="K58" s="140"/>
      <c r="L58" s="145">
        <v>0</v>
      </c>
      <c r="M58" s="143">
        <f t="shared" si="21"/>
        <v>1.6666666666666666E-2</v>
      </c>
      <c r="N58" s="158"/>
      <c r="O58" s="145">
        <v>0.05</v>
      </c>
      <c r="P58" s="143">
        <f t="shared" si="22"/>
        <v>3.333333333333334E-2</v>
      </c>
      <c r="Q58" s="158"/>
      <c r="R58" s="145">
        <v>0.3</v>
      </c>
      <c r="S58" s="143">
        <f t="shared" si="23"/>
        <v>0.28333333333333333</v>
      </c>
      <c r="T58" s="158"/>
      <c r="U58" s="145">
        <v>0</v>
      </c>
      <c r="V58" s="143">
        <f t="shared" si="24"/>
        <v>1.6666666666666666E-2</v>
      </c>
      <c r="W58" s="158"/>
      <c r="X58" s="145">
        <v>0.1</v>
      </c>
      <c r="Y58" s="143">
        <f t="shared" si="25"/>
        <v>8.3333333333333343E-2</v>
      </c>
      <c r="Z58" s="158"/>
      <c r="AA58" s="145">
        <v>0.15</v>
      </c>
      <c r="AB58" s="143">
        <f t="shared" si="26"/>
        <v>0.13333333333333333</v>
      </c>
      <c r="AC58" s="158"/>
      <c r="AD58" s="158"/>
      <c r="AE58" s="158"/>
      <c r="AF58" s="145">
        <v>0.1</v>
      </c>
      <c r="AG58" s="143">
        <f t="shared" si="27"/>
        <v>8.3333333333333343E-2</v>
      </c>
      <c r="AH58" s="158"/>
      <c r="AI58" s="145">
        <v>0.2</v>
      </c>
      <c r="AJ58" s="143">
        <f t="shared" si="28"/>
        <v>0.18333333333333335</v>
      </c>
      <c r="AK58" s="158"/>
      <c r="AL58" s="145">
        <v>0.2</v>
      </c>
      <c r="AM58" s="143">
        <f t="shared" si="29"/>
        <v>0.18333333333333335</v>
      </c>
      <c r="AN58" s="158"/>
      <c r="AO58" s="145">
        <v>0.15</v>
      </c>
      <c r="AP58" s="143">
        <f t="shared" si="30"/>
        <v>0.13333333333333333</v>
      </c>
      <c r="AQ58" s="158"/>
      <c r="AR58" s="145">
        <v>0.15</v>
      </c>
      <c r="AS58" s="143">
        <f t="shared" si="31"/>
        <v>0.13333333333333333</v>
      </c>
      <c r="AT58" s="158"/>
      <c r="AU58" s="145">
        <v>0.45</v>
      </c>
      <c r="AV58" s="143">
        <f t="shared" si="32"/>
        <v>0.43333333333333335</v>
      </c>
      <c r="AW58" s="158"/>
      <c r="AX58" s="145">
        <v>0.1</v>
      </c>
      <c r="AY58" s="143">
        <f t="shared" si="33"/>
        <v>8.3333333333333343E-2</v>
      </c>
      <c r="AZ58" s="158"/>
      <c r="BA58" s="145">
        <v>0.15</v>
      </c>
      <c r="BB58" s="143">
        <f t="shared" si="34"/>
        <v>0.13333333333333333</v>
      </c>
      <c r="BC58" s="158"/>
      <c r="BD58" s="145">
        <v>0.05</v>
      </c>
      <c r="BE58" s="143">
        <f t="shared" si="35"/>
        <v>3.333333333333334E-2</v>
      </c>
      <c r="BF58" s="158"/>
      <c r="BG58" s="145">
        <v>0.1</v>
      </c>
      <c r="BH58" s="143">
        <f t="shared" si="36"/>
        <v>8.3333333333333343E-2</v>
      </c>
      <c r="BI58" s="158"/>
    </row>
    <row r="59" spans="1:67" ht="20" customHeight="1" x14ac:dyDescent="0.25">
      <c r="A59" s="151" t="s">
        <v>17</v>
      </c>
      <c r="B59" s="129" t="s">
        <v>15</v>
      </c>
      <c r="C59" s="124" t="s">
        <v>13</v>
      </c>
      <c r="D59" s="138">
        <f>COUNTIFS(STUDY03_DATA!C:C,A59,STUDY03_DATA!D:D,B59,STUDY03_DATA!F:F,C59)/'META DATA'!$B$2</f>
        <v>3.3333333333333333E-2</v>
      </c>
      <c r="E59" s="154"/>
      <c r="F59" s="145">
        <v>0</v>
      </c>
      <c r="G59" s="143">
        <f t="shared" si="19"/>
        <v>3.3333333333333333E-2</v>
      </c>
      <c r="H59" s="140"/>
      <c r="I59" s="145">
        <v>0</v>
      </c>
      <c r="J59" s="143">
        <f t="shared" si="20"/>
        <v>3.3333333333333333E-2</v>
      </c>
      <c r="K59" s="140"/>
      <c r="L59" s="145">
        <v>0.05</v>
      </c>
      <c r="M59" s="143">
        <f t="shared" si="21"/>
        <v>1.666666666666667E-2</v>
      </c>
      <c r="N59" s="158"/>
      <c r="O59" s="145">
        <v>0</v>
      </c>
      <c r="P59" s="143">
        <f t="shared" si="22"/>
        <v>3.3333333333333333E-2</v>
      </c>
      <c r="Q59" s="158"/>
      <c r="R59" s="145">
        <v>0</v>
      </c>
      <c r="S59" s="143">
        <f t="shared" si="23"/>
        <v>3.3333333333333333E-2</v>
      </c>
      <c r="T59" s="158"/>
      <c r="U59" s="145">
        <v>0</v>
      </c>
      <c r="V59" s="143">
        <f t="shared" si="24"/>
        <v>3.3333333333333333E-2</v>
      </c>
      <c r="W59" s="158"/>
      <c r="X59" s="145">
        <v>0</v>
      </c>
      <c r="Y59" s="143">
        <f t="shared" si="25"/>
        <v>3.3333333333333333E-2</v>
      </c>
      <c r="Z59" s="158"/>
      <c r="AA59" s="145">
        <v>0.05</v>
      </c>
      <c r="AB59" s="143">
        <f t="shared" si="26"/>
        <v>1.666666666666667E-2</v>
      </c>
      <c r="AC59" s="158"/>
      <c r="AD59" s="158"/>
      <c r="AE59" s="158"/>
      <c r="AF59" s="145">
        <v>0</v>
      </c>
      <c r="AG59" s="143">
        <f t="shared" si="27"/>
        <v>3.3333333333333333E-2</v>
      </c>
      <c r="AH59" s="158"/>
      <c r="AI59" s="145">
        <v>0</v>
      </c>
      <c r="AJ59" s="143">
        <f t="shared" si="28"/>
        <v>3.3333333333333333E-2</v>
      </c>
      <c r="AK59" s="158"/>
      <c r="AL59" s="145">
        <v>0.05</v>
      </c>
      <c r="AM59" s="143">
        <f t="shared" si="29"/>
        <v>1.666666666666667E-2</v>
      </c>
      <c r="AN59" s="158"/>
      <c r="AO59" s="145">
        <v>0</v>
      </c>
      <c r="AP59" s="143">
        <f t="shared" si="30"/>
        <v>3.3333333333333333E-2</v>
      </c>
      <c r="AQ59" s="158"/>
      <c r="AR59" s="145">
        <v>0</v>
      </c>
      <c r="AS59" s="143">
        <f t="shared" si="31"/>
        <v>3.3333333333333333E-2</v>
      </c>
      <c r="AT59" s="158"/>
      <c r="AU59" s="145">
        <v>0</v>
      </c>
      <c r="AV59" s="143">
        <f t="shared" si="32"/>
        <v>3.3333333333333333E-2</v>
      </c>
      <c r="AW59" s="158"/>
      <c r="AX59" s="145">
        <v>0</v>
      </c>
      <c r="AY59" s="143">
        <f t="shared" si="33"/>
        <v>3.3333333333333333E-2</v>
      </c>
      <c r="AZ59" s="158"/>
      <c r="BA59" s="145">
        <v>0</v>
      </c>
      <c r="BB59" s="143">
        <f t="shared" si="34"/>
        <v>3.3333333333333333E-2</v>
      </c>
      <c r="BC59" s="158"/>
      <c r="BD59" s="145">
        <v>0</v>
      </c>
      <c r="BE59" s="143">
        <f t="shared" si="35"/>
        <v>3.3333333333333333E-2</v>
      </c>
      <c r="BF59" s="158"/>
      <c r="BG59" s="145">
        <v>0</v>
      </c>
      <c r="BH59" s="143">
        <f t="shared" si="36"/>
        <v>3.3333333333333333E-2</v>
      </c>
      <c r="BI59" s="158"/>
    </row>
    <row r="60" spans="1:67" ht="20" customHeight="1" x14ac:dyDescent="0.25">
      <c r="A60" s="151" t="s">
        <v>17</v>
      </c>
      <c r="B60" s="129" t="s">
        <v>15</v>
      </c>
      <c r="C60" s="124" t="s">
        <v>14</v>
      </c>
      <c r="D60" s="138">
        <f>COUNTIFS(STUDY03_DATA!C:C,A60,STUDY03_DATA!D:D,B60,STUDY03_DATA!F:F,C60)/'META DATA'!$B$2</f>
        <v>6.6666666666666666E-2</v>
      </c>
      <c r="E60" s="154"/>
      <c r="F60" s="145">
        <v>0.2</v>
      </c>
      <c r="G60" s="143">
        <f t="shared" si="19"/>
        <v>0.13333333333333336</v>
      </c>
      <c r="H60" s="140"/>
      <c r="I60" s="145">
        <v>0.1</v>
      </c>
      <c r="J60" s="143">
        <f t="shared" si="20"/>
        <v>3.333333333333334E-2</v>
      </c>
      <c r="K60" s="140"/>
      <c r="L60" s="145">
        <v>0.2</v>
      </c>
      <c r="M60" s="143">
        <f t="shared" si="21"/>
        <v>0.13333333333333336</v>
      </c>
      <c r="N60" s="158"/>
      <c r="O60" s="145">
        <v>0.3</v>
      </c>
      <c r="P60" s="143">
        <f t="shared" si="22"/>
        <v>0.23333333333333334</v>
      </c>
      <c r="Q60" s="158"/>
      <c r="R60" s="145">
        <v>0</v>
      </c>
      <c r="S60" s="143">
        <f t="shared" si="23"/>
        <v>6.6666666666666666E-2</v>
      </c>
      <c r="T60" s="158"/>
      <c r="U60" s="145">
        <v>0.25</v>
      </c>
      <c r="V60" s="143">
        <f t="shared" si="24"/>
        <v>0.18333333333333335</v>
      </c>
      <c r="W60" s="158"/>
      <c r="X60" s="145">
        <v>0.4</v>
      </c>
      <c r="Y60" s="143">
        <f t="shared" si="25"/>
        <v>0.33333333333333337</v>
      </c>
      <c r="Z60" s="158"/>
      <c r="AA60" s="145">
        <v>0.35</v>
      </c>
      <c r="AB60" s="143">
        <f t="shared" si="26"/>
        <v>0.28333333333333333</v>
      </c>
      <c r="AC60" s="158"/>
      <c r="AD60" s="158"/>
      <c r="AE60" s="158"/>
      <c r="AF60" s="145">
        <v>0</v>
      </c>
      <c r="AG60" s="143">
        <f t="shared" si="27"/>
        <v>6.6666666666666666E-2</v>
      </c>
      <c r="AH60" s="158"/>
      <c r="AI60" s="145">
        <v>0.1</v>
      </c>
      <c r="AJ60" s="143">
        <f t="shared" si="28"/>
        <v>3.333333333333334E-2</v>
      </c>
      <c r="AK60" s="158"/>
      <c r="AL60" s="145">
        <v>0.05</v>
      </c>
      <c r="AM60" s="143">
        <f t="shared" si="29"/>
        <v>1.6666666666666663E-2</v>
      </c>
      <c r="AN60" s="158"/>
      <c r="AO60" s="145">
        <v>0.05</v>
      </c>
      <c r="AP60" s="143">
        <f t="shared" si="30"/>
        <v>1.6666666666666663E-2</v>
      </c>
      <c r="AQ60" s="158"/>
      <c r="AR60" s="145">
        <v>0.15</v>
      </c>
      <c r="AS60" s="143">
        <f t="shared" si="31"/>
        <v>8.3333333333333329E-2</v>
      </c>
      <c r="AT60" s="158"/>
      <c r="AU60" s="145">
        <v>0.05</v>
      </c>
      <c r="AV60" s="143">
        <f t="shared" si="32"/>
        <v>1.6666666666666663E-2</v>
      </c>
      <c r="AW60" s="158"/>
      <c r="AX60" s="145">
        <v>0.05</v>
      </c>
      <c r="AY60" s="143">
        <f t="shared" si="33"/>
        <v>1.6666666666666663E-2</v>
      </c>
      <c r="AZ60" s="158"/>
      <c r="BA60" s="145">
        <v>0.1</v>
      </c>
      <c r="BB60" s="143">
        <f t="shared" si="34"/>
        <v>3.333333333333334E-2</v>
      </c>
      <c r="BC60" s="158"/>
      <c r="BD60" s="145">
        <v>0.15</v>
      </c>
      <c r="BE60" s="143">
        <f t="shared" si="35"/>
        <v>8.3333333333333329E-2</v>
      </c>
      <c r="BF60" s="158"/>
      <c r="BG60" s="145">
        <v>0.15</v>
      </c>
      <c r="BH60" s="143">
        <f t="shared" si="36"/>
        <v>8.3333333333333329E-2</v>
      </c>
      <c r="BI60" s="158"/>
    </row>
    <row r="61" spans="1:67" ht="20" customHeight="1" x14ac:dyDescent="0.25">
      <c r="A61" s="151" t="s">
        <v>17</v>
      </c>
      <c r="B61" s="129" t="s">
        <v>15</v>
      </c>
      <c r="C61" s="123" t="s">
        <v>15</v>
      </c>
      <c r="D61" s="138">
        <f>COUNTIFS(STUDY03_DATA!C:C,A61,STUDY03_DATA!D:D,B61,STUDY03_DATA!F:F,C61)/'META DATA'!$B$2</f>
        <v>0.26666666666666666</v>
      </c>
      <c r="E61" s="154"/>
      <c r="F61" s="145">
        <v>0.35</v>
      </c>
      <c r="G61" s="143">
        <f t="shared" si="19"/>
        <v>8.3333333333333315E-2</v>
      </c>
      <c r="H61" s="140"/>
      <c r="I61" s="145">
        <v>0.35</v>
      </c>
      <c r="J61" s="143">
        <f t="shared" si="20"/>
        <v>8.3333333333333315E-2</v>
      </c>
      <c r="K61" s="140"/>
      <c r="L61" s="145">
        <v>0.55000000000000004</v>
      </c>
      <c r="M61" s="143">
        <f t="shared" si="21"/>
        <v>0.28333333333333338</v>
      </c>
      <c r="N61" s="158"/>
      <c r="O61" s="145">
        <v>0.4</v>
      </c>
      <c r="P61" s="143">
        <f t="shared" si="22"/>
        <v>0.13333333333333336</v>
      </c>
      <c r="Q61" s="158"/>
      <c r="R61" s="145">
        <v>0.15</v>
      </c>
      <c r="S61" s="143">
        <f t="shared" si="23"/>
        <v>0.11666666666666667</v>
      </c>
      <c r="T61" s="158"/>
      <c r="U61" s="145">
        <v>0.35</v>
      </c>
      <c r="V61" s="143">
        <f t="shared" si="24"/>
        <v>8.3333333333333315E-2</v>
      </c>
      <c r="W61" s="158"/>
      <c r="X61" s="145">
        <v>0.4</v>
      </c>
      <c r="Y61" s="143">
        <f t="shared" si="25"/>
        <v>0.13333333333333336</v>
      </c>
      <c r="Z61" s="158"/>
      <c r="AA61" s="145">
        <v>0.25</v>
      </c>
      <c r="AB61" s="143">
        <f t="shared" si="26"/>
        <v>1.6666666666666663E-2</v>
      </c>
      <c r="AC61" s="158"/>
      <c r="AD61" s="158"/>
      <c r="AE61" s="158"/>
      <c r="AF61" s="145">
        <v>0.65</v>
      </c>
      <c r="AG61" s="143">
        <f t="shared" si="27"/>
        <v>0.38333333333333336</v>
      </c>
      <c r="AH61" s="158"/>
      <c r="AI61" s="145">
        <v>0.25</v>
      </c>
      <c r="AJ61" s="143">
        <f t="shared" si="28"/>
        <v>1.6666666666666663E-2</v>
      </c>
      <c r="AK61" s="158"/>
      <c r="AL61" s="145">
        <v>0.45</v>
      </c>
      <c r="AM61" s="143">
        <f t="shared" si="29"/>
        <v>0.18333333333333335</v>
      </c>
      <c r="AN61" s="158"/>
      <c r="AO61" s="145">
        <v>0.35</v>
      </c>
      <c r="AP61" s="143">
        <f t="shared" si="30"/>
        <v>8.3333333333333315E-2</v>
      </c>
      <c r="AQ61" s="158"/>
      <c r="AR61" s="145">
        <v>0.2</v>
      </c>
      <c r="AS61" s="143">
        <f t="shared" si="31"/>
        <v>6.6666666666666652E-2</v>
      </c>
      <c r="AT61" s="158"/>
      <c r="AU61" s="145">
        <v>0.15</v>
      </c>
      <c r="AV61" s="143">
        <f t="shared" si="32"/>
        <v>0.11666666666666667</v>
      </c>
      <c r="AW61" s="158"/>
      <c r="AX61" s="145">
        <v>0.6</v>
      </c>
      <c r="AY61" s="143">
        <f t="shared" si="33"/>
        <v>0.33333333333333331</v>
      </c>
      <c r="AZ61" s="158"/>
      <c r="BA61" s="145">
        <v>0.3</v>
      </c>
      <c r="BB61" s="143">
        <f t="shared" si="34"/>
        <v>3.3333333333333326E-2</v>
      </c>
      <c r="BC61" s="158"/>
      <c r="BD61" s="145">
        <v>0.45</v>
      </c>
      <c r="BE61" s="143">
        <f t="shared" si="35"/>
        <v>0.18333333333333335</v>
      </c>
      <c r="BF61" s="158"/>
      <c r="BG61" s="145">
        <v>0.35</v>
      </c>
      <c r="BH61" s="143">
        <f t="shared" si="36"/>
        <v>8.3333333333333315E-2</v>
      </c>
      <c r="BI61" s="158"/>
    </row>
    <row r="62" spans="1:67" ht="20" customHeight="1" x14ac:dyDescent="0.25">
      <c r="A62" s="151" t="s">
        <v>17</v>
      </c>
      <c r="B62" s="129" t="s">
        <v>15</v>
      </c>
      <c r="C62" s="123" t="s">
        <v>16</v>
      </c>
      <c r="D62" s="138">
        <f>COUNTIFS(STUDY03_DATA!C:C,A62,STUDY03_DATA!D:D,B62,STUDY03_DATA!F:F,C62)/'META DATA'!$B$2</f>
        <v>1.6666666666666666E-2</v>
      </c>
      <c r="E62" s="154"/>
      <c r="F62" s="145">
        <v>0</v>
      </c>
      <c r="G62" s="143">
        <f t="shared" si="19"/>
        <v>1.6666666666666666E-2</v>
      </c>
      <c r="H62" s="140"/>
      <c r="I62" s="145">
        <v>0</v>
      </c>
      <c r="J62" s="143">
        <f t="shared" si="20"/>
        <v>1.6666666666666666E-2</v>
      </c>
      <c r="K62" s="140"/>
      <c r="L62" s="145">
        <v>0.05</v>
      </c>
      <c r="M62" s="143">
        <f t="shared" si="21"/>
        <v>3.333333333333334E-2</v>
      </c>
      <c r="N62" s="158"/>
      <c r="O62" s="145">
        <v>0</v>
      </c>
      <c r="P62" s="143">
        <f t="shared" si="22"/>
        <v>1.6666666666666666E-2</v>
      </c>
      <c r="Q62" s="158"/>
      <c r="R62" s="145">
        <v>0</v>
      </c>
      <c r="S62" s="143">
        <f t="shared" si="23"/>
        <v>1.6666666666666666E-2</v>
      </c>
      <c r="T62" s="158"/>
      <c r="U62" s="145">
        <v>0</v>
      </c>
      <c r="V62" s="143">
        <f t="shared" si="24"/>
        <v>1.6666666666666666E-2</v>
      </c>
      <c r="W62" s="158"/>
      <c r="X62" s="145">
        <v>0</v>
      </c>
      <c r="Y62" s="143">
        <f t="shared" si="25"/>
        <v>1.6666666666666666E-2</v>
      </c>
      <c r="Z62" s="158"/>
      <c r="AA62" s="145">
        <v>0.05</v>
      </c>
      <c r="AB62" s="143">
        <f t="shared" si="26"/>
        <v>3.333333333333334E-2</v>
      </c>
      <c r="AC62" s="158"/>
      <c r="AD62" s="158"/>
      <c r="AE62" s="158"/>
      <c r="AF62" s="145">
        <v>0.1</v>
      </c>
      <c r="AG62" s="143">
        <f t="shared" si="27"/>
        <v>8.3333333333333343E-2</v>
      </c>
      <c r="AH62" s="158"/>
      <c r="AI62" s="145">
        <v>0.15</v>
      </c>
      <c r="AJ62" s="143">
        <f t="shared" si="28"/>
        <v>0.13333333333333333</v>
      </c>
      <c r="AK62" s="158"/>
      <c r="AL62" s="145">
        <v>0</v>
      </c>
      <c r="AM62" s="143">
        <f t="shared" si="29"/>
        <v>1.6666666666666666E-2</v>
      </c>
      <c r="AN62" s="158"/>
      <c r="AO62" s="145">
        <v>0.1</v>
      </c>
      <c r="AP62" s="143">
        <f t="shared" si="30"/>
        <v>8.3333333333333343E-2</v>
      </c>
      <c r="AQ62" s="158"/>
      <c r="AR62" s="145">
        <v>0.15</v>
      </c>
      <c r="AS62" s="143">
        <f t="shared" si="31"/>
        <v>0.13333333333333333</v>
      </c>
      <c r="AT62" s="158"/>
      <c r="AU62" s="145">
        <v>0.05</v>
      </c>
      <c r="AV62" s="143">
        <f t="shared" si="32"/>
        <v>3.333333333333334E-2</v>
      </c>
      <c r="AW62" s="158"/>
      <c r="AX62" s="145">
        <v>0.05</v>
      </c>
      <c r="AY62" s="143">
        <f t="shared" si="33"/>
        <v>3.333333333333334E-2</v>
      </c>
      <c r="AZ62" s="158"/>
      <c r="BA62" s="145">
        <v>0.05</v>
      </c>
      <c r="BB62" s="143">
        <f t="shared" si="34"/>
        <v>3.333333333333334E-2</v>
      </c>
      <c r="BC62" s="158"/>
      <c r="BD62" s="145">
        <v>0.05</v>
      </c>
      <c r="BE62" s="143">
        <f t="shared" si="35"/>
        <v>3.333333333333334E-2</v>
      </c>
      <c r="BF62" s="158"/>
      <c r="BG62" s="145">
        <v>0.05</v>
      </c>
      <c r="BH62" s="143">
        <f t="shared" si="36"/>
        <v>3.333333333333334E-2</v>
      </c>
      <c r="BI62" s="158"/>
    </row>
    <row r="63" spans="1:67" ht="20" customHeight="1" x14ac:dyDescent="0.25">
      <c r="A63" s="152" t="s">
        <v>18</v>
      </c>
      <c r="B63" s="131" t="s">
        <v>11</v>
      </c>
      <c r="C63" s="125" t="s">
        <v>11</v>
      </c>
      <c r="D63" s="134">
        <f>COUNTIFS(STUDY03_DATA!C:C,A63,STUDY03_DATA!D:D,B63,STUDY03_DATA!F:F,C63)/'META DATA'!$B$2</f>
        <v>1.6666666666666666E-2</v>
      </c>
      <c r="E63" s="154"/>
      <c r="F63" s="144">
        <f t="array" ref="F63:F68">RAN_WFI_01!S2:S7</f>
        <v>0</v>
      </c>
      <c r="G63" s="143">
        <f t="shared" si="19"/>
        <v>1.6666666666666666E-2</v>
      </c>
      <c r="H63" s="140"/>
      <c r="I63" s="144">
        <f t="array" ref="I63:I68">RAN_WFI_02!S2:S7</f>
        <v>0</v>
      </c>
      <c r="J63" s="143">
        <f t="shared" si="20"/>
        <v>1.6666666666666666E-2</v>
      </c>
      <c r="K63" s="140"/>
      <c r="L63" s="144">
        <f t="array" ref="L63:L68">RAN_WFI_03!S2:S7</f>
        <v>0.05</v>
      </c>
      <c r="M63" s="143">
        <f t="shared" si="21"/>
        <v>3.333333333333334E-2</v>
      </c>
      <c r="N63" s="158"/>
      <c r="O63" s="144">
        <f t="array" ref="O63:O68">RAN_WFI_04!S2:S7</f>
        <v>0.05</v>
      </c>
      <c r="P63" s="143">
        <f t="shared" si="22"/>
        <v>3.333333333333334E-2</v>
      </c>
      <c r="Q63" s="158"/>
      <c r="R63" s="144">
        <f t="array" ref="R63:R68">RAN_WFI_05!S2:S7</f>
        <v>0</v>
      </c>
      <c r="S63" s="143">
        <f t="shared" si="23"/>
        <v>1.6666666666666666E-2</v>
      </c>
      <c r="T63" s="158"/>
      <c r="U63" s="144">
        <f t="array" ref="U63:U68">RAN_WFI_06!S2:S7</f>
        <v>0.05</v>
      </c>
      <c r="V63" s="143">
        <f t="shared" si="24"/>
        <v>3.333333333333334E-2</v>
      </c>
      <c r="W63" s="158"/>
      <c r="X63" s="144">
        <f t="array" ref="X63:X68">RAN_WFI_07!S2:S7</f>
        <v>0</v>
      </c>
      <c r="Y63" s="143">
        <f t="shared" si="25"/>
        <v>1.6666666666666666E-2</v>
      </c>
      <c r="Z63" s="158"/>
      <c r="AA63" s="144">
        <f t="array" ref="AA63:AA68">RAN_WFI_08!S2:S7</f>
        <v>0</v>
      </c>
      <c r="AB63" s="143">
        <f t="shared" si="26"/>
        <v>1.6666666666666666E-2</v>
      </c>
      <c r="AC63" s="158"/>
      <c r="AD63" s="158"/>
      <c r="AE63" s="158"/>
      <c r="AF63" s="144">
        <f t="array" ref="AF63:AF68">RAN_WFI_10!S2:S7</f>
        <v>0</v>
      </c>
      <c r="AG63" s="143">
        <f t="shared" si="27"/>
        <v>1.6666666666666666E-2</v>
      </c>
      <c r="AH63" s="158"/>
      <c r="AI63" s="144">
        <f t="array" ref="AI63:AI68">RAN_WFI_11!S2:S7</f>
        <v>0</v>
      </c>
      <c r="AJ63" s="143">
        <f t="shared" si="28"/>
        <v>1.6666666666666666E-2</v>
      </c>
      <c r="AK63" s="158"/>
      <c r="AL63" s="144">
        <f t="array" ref="AL63:AL68">RAN_WFI_12!S2:S7</f>
        <v>0</v>
      </c>
      <c r="AM63" s="143">
        <f t="shared" si="29"/>
        <v>1.6666666666666666E-2</v>
      </c>
      <c r="AN63" s="158"/>
      <c r="AO63" s="144">
        <f t="array" ref="AO63:AO68">RAN_WFI_13!S2:S7</f>
        <v>0.05</v>
      </c>
      <c r="AP63" s="143">
        <f t="shared" si="30"/>
        <v>3.333333333333334E-2</v>
      </c>
      <c r="AQ63" s="158"/>
      <c r="AR63" s="144">
        <f t="array" ref="AR63:AR68">RAN_WFI_14!S2:S7</f>
        <v>0</v>
      </c>
      <c r="AS63" s="143">
        <f t="shared" si="31"/>
        <v>1.6666666666666666E-2</v>
      </c>
      <c r="AT63" s="158"/>
      <c r="AU63" s="144">
        <f t="array" ref="AU63:AU68">RAN_WFI_15!S2:S7</f>
        <v>0.05</v>
      </c>
      <c r="AV63" s="143">
        <f t="shared" si="32"/>
        <v>3.333333333333334E-2</v>
      </c>
      <c r="AW63" s="158"/>
      <c r="AX63" s="144">
        <f t="array" ref="AX63:AX68">RAN_WFI_16!S2:S7</f>
        <v>0.05</v>
      </c>
      <c r="AY63" s="143">
        <f t="shared" si="33"/>
        <v>3.333333333333334E-2</v>
      </c>
      <c r="AZ63" s="158"/>
      <c r="BA63" s="144">
        <f t="array" ref="BA63:BA68">RAN_WFI_17!S2:S7</f>
        <v>0.05</v>
      </c>
      <c r="BB63" s="143">
        <f t="shared" si="34"/>
        <v>3.333333333333334E-2</v>
      </c>
      <c r="BC63" s="158"/>
      <c r="BD63" s="144">
        <f t="array" ref="BD63:BD68">RAN_WFI_18!S2:S7</f>
        <v>0</v>
      </c>
      <c r="BE63" s="143">
        <f t="shared" si="35"/>
        <v>1.6666666666666666E-2</v>
      </c>
      <c r="BF63" s="158"/>
      <c r="BG63" s="144">
        <f t="array" ref="BG63:BG68">RAN_WFI_19!S2:S7</f>
        <v>0</v>
      </c>
      <c r="BH63" s="143">
        <f t="shared" si="36"/>
        <v>1.6666666666666666E-2</v>
      </c>
      <c r="BI63" s="158"/>
    </row>
    <row r="64" spans="1:67" ht="20" customHeight="1" x14ac:dyDescent="0.25">
      <c r="A64" s="152" t="s">
        <v>18</v>
      </c>
      <c r="B64" s="131" t="s">
        <v>11</v>
      </c>
      <c r="C64" s="126" t="s">
        <v>12</v>
      </c>
      <c r="D64" s="134">
        <f>COUNTIFS(STUDY03_DATA!C:C,A64,STUDY03_DATA!D:D,B64,STUDY03_DATA!F:F,C64)/'META DATA'!$B$2</f>
        <v>0.15</v>
      </c>
      <c r="E64" s="154"/>
      <c r="F64" s="144">
        <v>0.25</v>
      </c>
      <c r="G64" s="143">
        <f t="shared" si="19"/>
        <v>0.1</v>
      </c>
      <c r="H64" s="140"/>
      <c r="I64" s="144">
        <v>0.15</v>
      </c>
      <c r="J64" s="143">
        <f t="shared" si="20"/>
        <v>0</v>
      </c>
      <c r="K64" s="140"/>
      <c r="L64" s="144">
        <v>0.2</v>
      </c>
      <c r="M64" s="143">
        <f t="shared" si="21"/>
        <v>5.0000000000000017E-2</v>
      </c>
      <c r="N64" s="158"/>
      <c r="O64" s="144">
        <v>0.15</v>
      </c>
      <c r="P64" s="143">
        <f t="shared" si="22"/>
        <v>0</v>
      </c>
      <c r="Q64" s="158"/>
      <c r="R64" s="144">
        <v>0.75</v>
      </c>
      <c r="S64" s="143">
        <f t="shared" si="23"/>
        <v>0.6</v>
      </c>
      <c r="T64" s="158"/>
      <c r="U64" s="144">
        <v>0.15</v>
      </c>
      <c r="V64" s="143">
        <f t="shared" si="24"/>
        <v>0</v>
      </c>
      <c r="W64" s="158"/>
      <c r="X64" s="144">
        <v>0.2</v>
      </c>
      <c r="Y64" s="143">
        <f t="shared" si="25"/>
        <v>5.0000000000000017E-2</v>
      </c>
      <c r="Z64" s="158"/>
      <c r="AA64" s="144">
        <v>0.4</v>
      </c>
      <c r="AB64" s="143">
        <f t="shared" si="26"/>
        <v>0.25</v>
      </c>
      <c r="AC64" s="158"/>
      <c r="AD64" s="158"/>
      <c r="AE64" s="158"/>
      <c r="AF64" s="144">
        <v>0.35</v>
      </c>
      <c r="AG64" s="143">
        <f t="shared" si="27"/>
        <v>0.19999999999999998</v>
      </c>
      <c r="AH64" s="158"/>
      <c r="AI64" s="144">
        <v>0.4</v>
      </c>
      <c r="AJ64" s="143">
        <f t="shared" si="28"/>
        <v>0.25</v>
      </c>
      <c r="AK64" s="158"/>
      <c r="AL64" s="144">
        <v>0.45</v>
      </c>
      <c r="AM64" s="143">
        <f t="shared" si="29"/>
        <v>0.30000000000000004</v>
      </c>
      <c r="AN64" s="158"/>
      <c r="AO64" s="144">
        <v>0.35</v>
      </c>
      <c r="AP64" s="143">
        <f t="shared" si="30"/>
        <v>0.19999999999999998</v>
      </c>
      <c r="AQ64" s="158"/>
      <c r="AR64" s="144">
        <v>0.45</v>
      </c>
      <c r="AS64" s="143">
        <f t="shared" si="31"/>
        <v>0.30000000000000004</v>
      </c>
      <c r="AT64" s="158"/>
      <c r="AU64" s="144">
        <v>0.45</v>
      </c>
      <c r="AV64" s="143">
        <f t="shared" si="32"/>
        <v>0.30000000000000004</v>
      </c>
      <c r="AW64" s="158"/>
      <c r="AX64" s="144">
        <v>0.5</v>
      </c>
      <c r="AY64" s="143">
        <f t="shared" si="33"/>
        <v>0.35</v>
      </c>
      <c r="AZ64" s="158"/>
      <c r="BA64" s="144">
        <v>0.35</v>
      </c>
      <c r="BB64" s="143">
        <f t="shared" si="34"/>
        <v>0.19999999999999998</v>
      </c>
      <c r="BC64" s="158"/>
      <c r="BD64" s="144">
        <v>0.5</v>
      </c>
      <c r="BE64" s="143">
        <f t="shared" si="35"/>
        <v>0.35</v>
      </c>
      <c r="BF64" s="158"/>
      <c r="BG64" s="144">
        <v>0.45</v>
      </c>
      <c r="BH64" s="143">
        <f t="shared" si="36"/>
        <v>0.30000000000000004</v>
      </c>
      <c r="BI64" s="158"/>
    </row>
    <row r="65" spans="1:61" ht="20" customHeight="1" x14ac:dyDescent="0.25">
      <c r="A65" s="152" t="s">
        <v>18</v>
      </c>
      <c r="B65" s="131" t="s">
        <v>11</v>
      </c>
      <c r="C65" s="126" t="s">
        <v>13</v>
      </c>
      <c r="D65" s="134">
        <f>COUNTIFS(STUDY03_DATA!C:C,A65,STUDY03_DATA!D:D,B65,STUDY03_DATA!F:F,C65)/'META DATA'!$B$2</f>
        <v>0.25</v>
      </c>
      <c r="E65" s="154"/>
      <c r="F65" s="144">
        <v>0.05</v>
      </c>
      <c r="G65" s="143">
        <f t="shared" si="19"/>
        <v>0.2</v>
      </c>
      <c r="H65" s="140"/>
      <c r="I65" s="144">
        <v>0.05</v>
      </c>
      <c r="J65" s="143">
        <f t="shared" si="20"/>
        <v>0.2</v>
      </c>
      <c r="K65" s="140"/>
      <c r="L65" s="144">
        <v>0</v>
      </c>
      <c r="M65" s="143">
        <f t="shared" si="21"/>
        <v>0.25</v>
      </c>
      <c r="N65" s="158"/>
      <c r="O65" s="144">
        <v>0</v>
      </c>
      <c r="P65" s="143">
        <f t="shared" si="22"/>
        <v>0.25</v>
      </c>
      <c r="Q65" s="158"/>
      <c r="R65" s="144">
        <v>0.2</v>
      </c>
      <c r="S65" s="143">
        <f t="shared" si="23"/>
        <v>4.9999999999999989E-2</v>
      </c>
      <c r="T65" s="158"/>
      <c r="U65" s="144">
        <v>0.05</v>
      </c>
      <c r="V65" s="143">
        <f t="shared" si="24"/>
        <v>0.2</v>
      </c>
      <c r="W65" s="158"/>
      <c r="X65" s="144">
        <v>0.2</v>
      </c>
      <c r="Y65" s="143">
        <f t="shared" si="25"/>
        <v>4.9999999999999989E-2</v>
      </c>
      <c r="Z65" s="158"/>
      <c r="AA65" s="144">
        <v>0</v>
      </c>
      <c r="AB65" s="143">
        <f t="shared" si="26"/>
        <v>0.25</v>
      </c>
      <c r="AC65" s="158"/>
      <c r="AD65" s="158"/>
      <c r="AE65" s="158"/>
      <c r="AF65" s="144">
        <v>0.05</v>
      </c>
      <c r="AG65" s="143">
        <f t="shared" si="27"/>
        <v>0.2</v>
      </c>
      <c r="AH65" s="158"/>
      <c r="AI65" s="144">
        <v>0</v>
      </c>
      <c r="AJ65" s="143">
        <f t="shared" si="28"/>
        <v>0.25</v>
      </c>
      <c r="AK65" s="158"/>
      <c r="AL65" s="144">
        <v>0.1</v>
      </c>
      <c r="AM65" s="143">
        <f t="shared" si="29"/>
        <v>0.15</v>
      </c>
      <c r="AN65" s="158"/>
      <c r="AO65" s="144">
        <v>0.15</v>
      </c>
      <c r="AP65" s="143">
        <f t="shared" si="30"/>
        <v>0.1</v>
      </c>
      <c r="AQ65" s="158"/>
      <c r="AR65" s="144">
        <v>0</v>
      </c>
      <c r="AS65" s="143">
        <f t="shared" si="31"/>
        <v>0.25</v>
      </c>
      <c r="AT65" s="158"/>
      <c r="AU65" s="144">
        <v>0.1</v>
      </c>
      <c r="AV65" s="143">
        <f t="shared" si="32"/>
        <v>0.15</v>
      </c>
      <c r="AW65" s="158"/>
      <c r="AX65" s="144">
        <v>0.05</v>
      </c>
      <c r="AY65" s="143">
        <f t="shared" si="33"/>
        <v>0.2</v>
      </c>
      <c r="AZ65" s="158"/>
      <c r="BA65" s="144">
        <v>0.05</v>
      </c>
      <c r="BB65" s="143">
        <f t="shared" si="34"/>
        <v>0.2</v>
      </c>
      <c r="BC65" s="158"/>
      <c r="BD65" s="144">
        <v>0.05</v>
      </c>
      <c r="BE65" s="143">
        <f t="shared" si="35"/>
        <v>0.2</v>
      </c>
      <c r="BF65" s="158"/>
      <c r="BG65" s="144">
        <v>0</v>
      </c>
      <c r="BH65" s="143">
        <f t="shared" si="36"/>
        <v>0.25</v>
      </c>
      <c r="BI65" s="158"/>
    </row>
    <row r="66" spans="1:61" ht="20" customHeight="1" x14ac:dyDescent="0.25">
      <c r="A66" s="152" t="s">
        <v>18</v>
      </c>
      <c r="B66" s="131" t="s">
        <v>11</v>
      </c>
      <c r="C66" s="126" t="s">
        <v>14</v>
      </c>
      <c r="D66" s="134">
        <f>COUNTIFS(STUDY03_DATA!C:C,A66,STUDY03_DATA!D:D,B66,STUDY03_DATA!F:F,C66)/'META DATA'!$B$2</f>
        <v>0.15</v>
      </c>
      <c r="E66" s="154"/>
      <c r="F66" s="144">
        <v>0.1</v>
      </c>
      <c r="G66" s="143">
        <f t="shared" si="19"/>
        <v>4.9999999999999989E-2</v>
      </c>
      <c r="H66" s="140"/>
      <c r="I66" s="144">
        <v>0.05</v>
      </c>
      <c r="J66" s="143">
        <f t="shared" si="20"/>
        <v>9.9999999999999992E-2</v>
      </c>
      <c r="K66" s="140"/>
      <c r="L66" s="144">
        <v>0</v>
      </c>
      <c r="M66" s="143">
        <f t="shared" si="21"/>
        <v>0.15</v>
      </c>
      <c r="N66" s="158"/>
      <c r="O66" s="144">
        <v>0</v>
      </c>
      <c r="P66" s="143">
        <f t="shared" si="22"/>
        <v>0.15</v>
      </c>
      <c r="Q66" s="158"/>
      <c r="R66" s="144">
        <v>0</v>
      </c>
      <c r="S66" s="143">
        <f t="shared" si="23"/>
        <v>0.15</v>
      </c>
      <c r="T66" s="158"/>
      <c r="U66" s="144">
        <v>0.1</v>
      </c>
      <c r="V66" s="143">
        <f t="shared" si="24"/>
        <v>4.9999999999999989E-2</v>
      </c>
      <c r="W66" s="158"/>
      <c r="X66" s="144">
        <v>0.1</v>
      </c>
      <c r="Y66" s="143">
        <f t="shared" si="25"/>
        <v>4.9999999999999989E-2</v>
      </c>
      <c r="Z66" s="158"/>
      <c r="AA66" s="144">
        <v>0.15</v>
      </c>
      <c r="AB66" s="143">
        <f t="shared" si="26"/>
        <v>0</v>
      </c>
      <c r="AC66" s="158"/>
      <c r="AD66" s="158"/>
      <c r="AE66" s="158"/>
      <c r="AF66" s="144">
        <v>0.3</v>
      </c>
      <c r="AG66" s="143">
        <f t="shared" si="27"/>
        <v>0.15</v>
      </c>
      <c r="AH66" s="158"/>
      <c r="AI66" s="144">
        <v>0.5</v>
      </c>
      <c r="AJ66" s="143">
        <f t="shared" si="28"/>
        <v>0.35</v>
      </c>
      <c r="AK66" s="158"/>
      <c r="AL66" s="144">
        <v>0.2</v>
      </c>
      <c r="AM66" s="143">
        <f t="shared" si="29"/>
        <v>5.0000000000000017E-2</v>
      </c>
      <c r="AN66" s="158"/>
      <c r="AO66" s="144">
        <v>0.3</v>
      </c>
      <c r="AP66" s="143">
        <f t="shared" si="30"/>
        <v>0.15</v>
      </c>
      <c r="AQ66" s="158"/>
      <c r="AR66" s="144">
        <v>0.45</v>
      </c>
      <c r="AS66" s="143">
        <f t="shared" si="31"/>
        <v>0.30000000000000004</v>
      </c>
      <c r="AT66" s="158"/>
      <c r="AU66" s="144">
        <v>0.15</v>
      </c>
      <c r="AV66" s="143">
        <f t="shared" si="32"/>
        <v>0</v>
      </c>
      <c r="AW66" s="158"/>
      <c r="AX66" s="144">
        <v>0.25</v>
      </c>
      <c r="AY66" s="143">
        <f t="shared" si="33"/>
        <v>0.1</v>
      </c>
      <c r="AZ66" s="158"/>
      <c r="BA66" s="144">
        <v>0.25</v>
      </c>
      <c r="BB66" s="143">
        <f t="shared" si="34"/>
        <v>0.1</v>
      </c>
      <c r="BC66" s="158"/>
      <c r="BD66" s="144">
        <v>0.3</v>
      </c>
      <c r="BE66" s="143">
        <f t="shared" si="35"/>
        <v>0.15</v>
      </c>
      <c r="BF66" s="158"/>
      <c r="BG66" s="144">
        <v>0.3</v>
      </c>
      <c r="BH66" s="143">
        <f t="shared" si="36"/>
        <v>0.15</v>
      </c>
      <c r="BI66" s="158"/>
    </row>
    <row r="67" spans="1:61" ht="20" customHeight="1" x14ac:dyDescent="0.25">
      <c r="A67" s="152" t="s">
        <v>18</v>
      </c>
      <c r="B67" s="131" t="s">
        <v>11</v>
      </c>
      <c r="C67" s="125" t="s">
        <v>15</v>
      </c>
      <c r="D67" s="134">
        <f>COUNTIFS(STUDY03_DATA!C:C,A67,STUDY03_DATA!D:D,B67,STUDY03_DATA!F:F,C67)/'META DATA'!$B$2</f>
        <v>0.38333333333333336</v>
      </c>
      <c r="E67" s="154"/>
      <c r="F67" s="144">
        <v>0.6</v>
      </c>
      <c r="G67" s="143">
        <f t="shared" ref="G67:G92" si="37">ABS($D67-F67)</f>
        <v>0.21666666666666662</v>
      </c>
      <c r="H67" s="140"/>
      <c r="I67" s="144">
        <v>0.75</v>
      </c>
      <c r="J67" s="143">
        <f t="shared" ref="J67:J92" si="38">ABS($D67-I67)</f>
        <v>0.36666666666666664</v>
      </c>
      <c r="K67" s="140"/>
      <c r="L67" s="144">
        <v>0.75</v>
      </c>
      <c r="M67" s="143">
        <f t="shared" ref="M67:M92" si="39">ABS($D67-L67)</f>
        <v>0.36666666666666664</v>
      </c>
      <c r="N67" s="158"/>
      <c r="O67" s="144">
        <v>0.8</v>
      </c>
      <c r="P67" s="143">
        <f t="shared" ref="P67:P92" si="40">ABS($D67-O67)</f>
        <v>0.41666666666666669</v>
      </c>
      <c r="Q67" s="158"/>
      <c r="R67" s="144">
        <v>0.05</v>
      </c>
      <c r="S67" s="143">
        <f t="shared" ref="S67:S92" si="41">ABS($D67-R67)</f>
        <v>0.33333333333333337</v>
      </c>
      <c r="T67" s="158"/>
      <c r="U67" s="144">
        <v>0.65</v>
      </c>
      <c r="V67" s="143">
        <f t="shared" ref="V67:V92" si="42">ABS($D67-U67)</f>
        <v>0.26666666666666666</v>
      </c>
      <c r="W67" s="158"/>
      <c r="X67" s="144">
        <v>0.5</v>
      </c>
      <c r="Y67" s="143">
        <f t="shared" ref="Y67:Y92" si="43">ABS($D67-X67)</f>
        <v>0.11666666666666664</v>
      </c>
      <c r="Z67" s="158"/>
      <c r="AA67" s="144">
        <v>0.45</v>
      </c>
      <c r="AB67" s="143">
        <f t="shared" ref="AB67:AB92" si="44">ABS($D67-AA67)</f>
        <v>6.6666666666666652E-2</v>
      </c>
      <c r="AC67" s="158"/>
      <c r="AD67" s="158"/>
      <c r="AE67" s="158"/>
      <c r="AF67" s="144">
        <v>0.25</v>
      </c>
      <c r="AG67" s="143">
        <f t="shared" ref="AG67:AG92" si="45">ABS($D67-AF67)</f>
        <v>0.13333333333333336</v>
      </c>
      <c r="AH67" s="158"/>
      <c r="AI67" s="144">
        <v>0.1</v>
      </c>
      <c r="AJ67" s="143">
        <f t="shared" ref="AJ67:AJ92" si="46">ABS($D67-AI67)</f>
        <v>0.28333333333333333</v>
      </c>
      <c r="AK67" s="158"/>
      <c r="AL67" s="144">
        <v>0.25</v>
      </c>
      <c r="AM67" s="143">
        <f t="shared" ref="AM67:AM92" si="47">ABS($D67-AL67)</f>
        <v>0.13333333333333336</v>
      </c>
      <c r="AN67" s="158"/>
      <c r="AO67" s="144">
        <v>0.1</v>
      </c>
      <c r="AP67" s="143">
        <f t="shared" ref="AP67:AP92" si="48">ABS($D67-AO67)</f>
        <v>0.28333333333333333</v>
      </c>
      <c r="AQ67" s="158"/>
      <c r="AR67" s="144">
        <v>0.05</v>
      </c>
      <c r="AS67" s="143">
        <f t="shared" ref="AS67:AS92" si="49">ABS($D67-AR67)</f>
        <v>0.33333333333333337</v>
      </c>
      <c r="AT67" s="158"/>
      <c r="AU67" s="144">
        <v>0.25</v>
      </c>
      <c r="AV67" s="143">
        <f t="shared" ref="AV67:AV92" si="50">ABS($D67-AU67)</f>
        <v>0.13333333333333336</v>
      </c>
      <c r="AW67" s="158"/>
      <c r="AX67" s="144">
        <v>0.15</v>
      </c>
      <c r="AY67" s="143">
        <f t="shared" ref="AY67:AY92" si="51">ABS($D67-AX67)</f>
        <v>0.23333333333333336</v>
      </c>
      <c r="AZ67" s="158"/>
      <c r="BA67" s="144">
        <v>0.25</v>
      </c>
      <c r="BB67" s="143">
        <f t="shared" ref="BB67:BB92" si="52">ABS($D67-BA67)</f>
        <v>0.13333333333333336</v>
      </c>
      <c r="BC67" s="158"/>
      <c r="BD67" s="144">
        <v>0.1</v>
      </c>
      <c r="BE67" s="143">
        <f t="shared" ref="BE67:BE92" si="53">ABS($D67-BD67)</f>
        <v>0.28333333333333333</v>
      </c>
      <c r="BF67" s="158"/>
      <c r="BG67" s="144">
        <v>0.2</v>
      </c>
      <c r="BH67" s="143">
        <f t="shared" ref="BH67:BH92" si="54">ABS($D67-BG67)</f>
        <v>0.18333333333333335</v>
      </c>
      <c r="BI67" s="158"/>
    </row>
    <row r="68" spans="1:61" ht="20" customHeight="1" x14ac:dyDescent="0.25">
      <c r="A68" s="152" t="s">
        <v>18</v>
      </c>
      <c r="B68" s="131" t="s">
        <v>11</v>
      </c>
      <c r="C68" s="125" t="s">
        <v>16</v>
      </c>
      <c r="D68" s="134">
        <f>COUNTIFS(STUDY03_DATA!C:C,A68,STUDY03_DATA!D:D,B68,STUDY03_DATA!F:F,C68)/'META DATA'!$B$2</f>
        <v>0.05</v>
      </c>
      <c r="E68" s="154"/>
      <c r="F68" s="144">
        <v>0</v>
      </c>
      <c r="G68" s="143">
        <f t="shared" si="37"/>
        <v>0.05</v>
      </c>
      <c r="H68" s="140"/>
      <c r="I68" s="144">
        <v>0</v>
      </c>
      <c r="J68" s="143">
        <f t="shared" si="38"/>
        <v>0.05</v>
      </c>
      <c r="K68" s="140"/>
      <c r="L68" s="144">
        <v>0</v>
      </c>
      <c r="M68" s="143">
        <f t="shared" si="39"/>
        <v>0.05</v>
      </c>
      <c r="N68" s="158"/>
      <c r="O68" s="144">
        <v>0</v>
      </c>
      <c r="P68" s="143">
        <f t="shared" si="40"/>
        <v>0.05</v>
      </c>
      <c r="Q68" s="158"/>
      <c r="R68" s="144">
        <v>0</v>
      </c>
      <c r="S68" s="143">
        <f t="shared" si="41"/>
        <v>0.05</v>
      </c>
      <c r="T68" s="158"/>
      <c r="U68" s="144">
        <v>0</v>
      </c>
      <c r="V68" s="143">
        <f t="shared" si="42"/>
        <v>0.05</v>
      </c>
      <c r="W68" s="158"/>
      <c r="X68" s="144">
        <v>0</v>
      </c>
      <c r="Y68" s="143">
        <f t="shared" si="43"/>
        <v>0.05</v>
      </c>
      <c r="Z68" s="158"/>
      <c r="AA68" s="144">
        <v>0</v>
      </c>
      <c r="AB68" s="143">
        <f t="shared" si="44"/>
        <v>0.05</v>
      </c>
      <c r="AC68" s="158"/>
      <c r="AD68" s="158"/>
      <c r="AE68" s="158"/>
      <c r="AF68" s="144">
        <v>0.05</v>
      </c>
      <c r="AG68" s="143">
        <f t="shared" si="45"/>
        <v>0</v>
      </c>
      <c r="AH68" s="158"/>
      <c r="AI68" s="144">
        <v>0</v>
      </c>
      <c r="AJ68" s="143">
        <f t="shared" si="46"/>
        <v>0.05</v>
      </c>
      <c r="AK68" s="158"/>
      <c r="AL68" s="144">
        <v>0</v>
      </c>
      <c r="AM68" s="143">
        <f t="shared" si="47"/>
        <v>0.05</v>
      </c>
      <c r="AN68" s="158"/>
      <c r="AO68" s="144">
        <v>0.05</v>
      </c>
      <c r="AP68" s="143">
        <f t="shared" si="48"/>
        <v>0</v>
      </c>
      <c r="AQ68" s="158"/>
      <c r="AR68" s="144">
        <v>0.05</v>
      </c>
      <c r="AS68" s="143">
        <f t="shared" si="49"/>
        <v>0</v>
      </c>
      <c r="AT68" s="158"/>
      <c r="AU68" s="144">
        <v>0</v>
      </c>
      <c r="AV68" s="143">
        <f t="shared" si="50"/>
        <v>0.05</v>
      </c>
      <c r="AW68" s="158"/>
      <c r="AX68" s="144">
        <v>0</v>
      </c>
      <c r="AY68" s="143">
        <f t="shared" si="51"/>
        <v>0.05</v>
      </c>
      <c r="AZ68" s="158"/>
      <c r="BA68" s="144">
        <v>0.05</v>
      </c>
      <c r="BB68" s="143">
        <f t="shared" si="52"/>
        <v>0</v>
      </c>
      <c r="BC68" s="158"/>
      <c r="BD68" s="144">
        <v>0.05</v>
      </c>
      <c r="BE68" s="143">
        <f t="shared" si="53"/>
        <v>0</v>
      </c>
      <c r="BF68" s="158"/>
      <c r="BG68" s="144">
        <v>0.05</v>
      </c>
      <c r="BH68" s="143">
        <f t="shared" si="54"/>
        <v>0</v>
      </c>
      <c r="BI68" s="158"/>
    </row>
    <row r="69" spans="1:61" ht="20" customHeight="1" x14ac:dyDescent="0.25">
      <c r="A69" s="152" t="s">
        <v>18</v>
      </c>
      <c r="B69" s="132" t="s">
        <v>12</v>
      </c>
      <c r="C69" s="125" t="s">
        <v>11</v>
      </c>
      <c r="D69" s="138">
        <f>COUNTIFS(STUDY03_DATA!C:C,A69,STUDY03_DATA!D:D,B69,STUDY03_DATA!F:F,C69)/'META DATA'!$B$2</f>
        <v>0.13333333333333333</v>
      </c>
      <c r="E69" s="154"/>
      <c r="F69" s="145">
        <f t="array" ref="F69:F74">RAN_AO_01!S2:S7</f>
        <v>0</v>
      </c>
      <c r="G69" s="143">
        <f t="shared" si="37"/>
        <v>0.13333333333333333</v>
      </c>
      <c r="H69" s="140"/>
      <c r="I69" s="145">
        <f t="array" ref="I69:I74">RAN_AO_02!S2:S7</f>
        <v>0.05</v>
      </c>
      <c r="J69" s="143">
        <f t="shared" si="38"/>
        <v>8.3333333333333329E-2</v>
      </c>
      <c r="K69" s="140"/>
      <c r="L69" s="145">
        <f t="array" ref="L69:L74">RAN_AO_03!S2:S7</f>
        <v>0.1</v>
      </c>
      <c r="M69" s="143">
        <f t="shared" si="39"/>
        <v>3.3333333333333326E-2</v>
      </c>
      <c r="N69" s="158"/>
      <c r="O69" s="145">
        <f t="array" ref="O69:O74">RAN_AO_04!S2:S7</f>
        <v>0</v>
      </c>
      <c r="P69" s="143">
        <f t="shared" si="40"/>
        <v>0.13333333333333333</v>
      </c>
      <c r="Q69" s="158"/>
      <c r="R69" s="145">
        <f t="array" ref="R69:R74">RAN_AO_05!S2:S7</f>
        <v>0.35</v>
      </c>
      <c r="S69" s="143">
        <f t="shared" si="41"/>
        <v>0.21666666666666665</v>
      </c>
      <c r="T69" s="158"/>
      <c r="U69" s="145">
        <f t="array" ref="U69:U74">RAN_AO_06!S2:S7</f>
        <v>0.1</v>
      </c>
      <c r="V69" s="143">
        <f t="shared" si="42"/>
        <v>3.3333333333333326E-2</v>
      </c>
      <c r="W69" s="158"/>
      <c r="X69" s="145">
        <f t="array" ref="X69:X74">RAN_AO_07!S2:S7</f>
        <v>0</v>
      </c>
      <c r="Y69" s="143">
        <f t="shared" si="43"/>
        <v>0.13333333333333333</v>
      </c>
      <c r="Z69" s="158"/>
      <c r="AA69" s="145">
        <f t="array" ref="AA69:AA74">RAN_AO_08!S2:S7</f>
        <v>0.05</v>
      </c>
      <c r="AB69" s="143">
        <f t="shared" si="44"/>
        <v>8.3333333333333329E-2</v>
      </c>
      <c r="AC69" s="158"/>
      <c r="AD69" s="158"/>
      <c r="AE69" s="158"/>
      <c r="AF69" s="145">
        <f t="array" ref="AF69:AF74">RAN_AO_10!S2:S7</f>
        <v>0.05</v>
      </c>
      <c r="AG69" s="143">
        <f t="shared" si="45"/>
        <v>8.3333333333333329E-2</v>
      </c>
      <c r="AH69" s="158"/>
      <c r="AI69" s="145">
        <f t="array" ref="AI69:AI74">RAN_AO_11!S2:S7</f>
        <v>0</v>
      </c>
      <c r="AJ69" s="143">
        <f t="shared" si="46"/>
        <v>0.13333333333333333</v>
      </c>
      <c r="AK69" s="158"/>
      <c r="AL69" s="145">
        <f t="array" ref="AL69:AL74">RAN_AO_12!S2:S7</f>
        <v>0</v>
      </c>
      <c r="AM69" s="143">
        <f t="shared" si="47"/>
        <v>0.13333333333333333</v>
      </c>
      <c r="AN69" s="158"/>
      <c r="AO69" s="145">
        <f t="array" ref="AO69:AO74">RAN_AO_13!S2:S7</f>
        <v>0.1</v>
      </c>
      <c r="AP69" s="143">
        <f t="shared" si="48"/>
        <v>3.3333333333333326E-2</v>
      </c>
      <c r="AQ69" s="158"/>
      <c r="AR69" s="145">
        <f t="array" ref="AR69:AR74">RAN_AO_14!S2:S7</f>
        <v>0.05</v>
      </c>
      <c r="AS69" s="143">
        <f t="shared" si="49"/>
        <v>8.3333333333333329E-2</v>
      </c>
      <c r="AT69" s="158"/>
      <c r="AU69" s="145">
        <f t="array" ref="AU69:AU74">RAN_AO_15!S2:S7</f>
        <v>0.2</v>
      </c>
      <c r="AV69" s="143">
        <f t="shared" si="50"/>
        <v>6.666666666666668E-2</v>
      </c>
      <c r="AW69" s="158"/>
      <c r="AX69" s="145">
        <f t="array" ref="AX69:AX74">RAN_AO_16!S2:S7</f>
        <v>0.1</v>
      </c>
      <c r="AY69" s="143">
        <f t="shared" si="51"/>
        <v>3.3333333333333326E-2</v>
      </c>
      <c r="AZ69" s="158"/>
      <c r="BA69" s="145">
        <f t="array" ref="BA69:BA74">RAN_AO_17!S2:S7</f>
        <v>0.15</v>
      </c>
      <c r="BB69" s="143">
        <f t="shared" si="52"/>
        <v>1.6666666666666663E-2</v>
      </c>
      <c r="BC69" s="158"/>
      <c r="BD69" s="145">
        <f t="array" ref="BD69:BD74">RAN_AO_18!S2:S7</f>
        <v>0.05</v>
      </c>
      <c r="BE69" s="143">
        <f t="shared" si="53"/>
        <v>8.3333333333333329E-2</v>
      </c>
      <c r="BF69" s="158"/>
      <c r="BG69" s="145">
        <f t="array" ref="BG69:BG74">RAN_AO_19!S2:S7</f>
        <v>0.1</v>
      </c>
      <c r="BH69" s="143">
        <f t="shared" si="54"/>
        <v>3.3333333333333326E-2</v>
      </c>
      <c r="BI69" s="158"/>
    </row>
    <row r="70" spans="1:61" ht="20" customHeight="1" x14ac:dyDescent="0.25">
      <c r="A70" s="152" t="s">
        <v>18</v>
      </c>
      <c r="B70" s="132" t="s">
        <v>12</v>
      </c>
      <c r="C70" s="126" t="s">
        <v>12</v>
      </c>
      <c r="D70" s="138">
        <f>COUNTIFS(STUDY03_DATA!C:C,A70,STUDY03_DATA!D:D,B70,STUDY03_DATA!F:F,C70)/'META DATA'!$B$2</f>
        <v>1.6666666666666666E-2</v>
      </c>
      <c r="E70" s="154"/>
      <c r="F70" s="145">
        <v>0</v>
      </c>
      <c r="G70" s="143">
        <f t="shared" si="37"/>
        <v>1.6666666666666666E-2</v>
      </c>
      <c r="H70" s="140"/>
      <c r="I70" s="145">
        <v>0.05</v>
      </c>
      <c r="J70" s="143">
        <f t="shared" si="38"/>
        <v>3.333333333333334E-2</v>
      </c>
      <c r="K70" s="140"/>
      <c r="L70" s="145">
        <v>0</v>
      </c>
      <c r="M70" s="143">
        <f t="shared" si="39"/>
        <v>1.6666666666666666E-2</v>
      </c>
      <c r="N70" s="158"/>
      <c r="O70" s="145">
        <v>0</v>
      </c>
      <c r="P70" s="143">
        <f t="shared" si="40"/>
        <v>1.6666666666666666E-2</v>
      </c>
      <c r="Q70" s="158"/>
      <c r="R70" s="145">
        <v>0.45</v>
      </c>
      <c r="S70" s="143">
        <f t="shared" si="41"/>
        <v>0.43333333333333335</v>
      </c>
      <c r="T70" s="158"/>
      <c r="U70" s="145">
        <v>0.05</v>
      </c>
      <c r="V70" s="143">
        <f t="shared" si="42"/>
        <v>3.333333333333334E-2</v>
      </c>
      <c r="W70" s="158"/>
      <c r="X70" s="145">
        <v>0.05</v>
      </c>
      <c r="Y70" s="143">
        <f t="shared" si="43"/>
        <v>3.333333333333334E-2</v>
      </c>
      <c r="Z70" s="158"/>
      <c r="AA70" s="145">
        <v>0.05</v>
      </c>
      <c r="AB70" s="143">
        <f t="shared" si="44"/>
        <v>3.333333333333334E-2</v>
      </c>
      <c r="AC70" s="158"/>
      <c r="AD70" s="158"/>
      <c r="AE70" s="158"/>
      <c r="AF70" s="145">
        <v>0</v>
      </c>
      <c r="AG70" s="143">
        <f t="shared" si="45"/>
        <v>1.6666666666666666E-2</v>
      </c>
      <c r="AH70" s="158"/>
      <c r="AI70" s="145">
        <v>0.1</v>
      </c>
      <c r="AJ70" s="143">
        <f t="shared" si="46"/>
        <v>8.3333333333333343E-2</v>
      </c>
      <c r="AK70" s="158"/>
      <c r="AL70" s="145">
        <v>0.1</v>
      </c>
      <c r="AM70" s="143">
        <f t="shared" si="47"/>
        <v>8.3333333333333343E-2</v>
      </c>
      <c r="AN70" s="158"/>
      <c r="AO70" s="145">
        <v>0.15</v>
      </c>
      <c r="AP70" s="143">
        <f t="shared" si="48"/>
        <v>0.13333333333333333</v>
      </c>
      <c r="AQ70" s="158"/>
      <c r="AR70" s="145">
        <v>0</v>
      </c>
      <c r="AS70" s="143">
        <f t="shared" si="49"/>
        <v>1.6666666666666666E-2</v>
      </c>
      <c r="AT70" s="158"/>
      <c r="AU70" s="145">
        <v>0.15</v>
      </c>
      <c r="AV70" s="143">
        <f t="shared" si="50"/>
        <v>0.13333333333333333</v>
      </c>
      <c r="AW70" s="158"/>
      <c r="AX70" s="145">
        <v>0.05</v>
      </c>
      <c r="AY70" s="143">
        <f t="shared" si="51"/>
        <v>3.333333333333334E-2</v>
      </c>
      <c r="AZ70" s="158"/>
      <c r="BA70" s="145">
        <v>0</v>
      </c>
      <c r="BB70" s="143">
        <f t="shared" si="52"/>
        <v>1.6666666666666666E-2</v>
      </c>
      <c r="BC70" s="158"/>
      <c r="BD70" s="145">
        <v>0</v>
      </c>
      <c r="BE70" s="143">
        <f t="shared" si="53"/>
        <v>1.6666666666666666E-2</v>
      </c>
      <c r="BF70" s="158"/>
      <c r="BG70" s="145">
        <v>0.05</v>
      </c>
      <c r="BH70" s="143">
        <f t="shared" si="54"/>
        <v>3.333333333333334E-2</v>
      </c>
      <c r="BI70" s="158"/>
    </row>
    <row r="71" spans="1:61" ht="20" customHeight="1" x14ac:dyDescent="0.25">
      <c r="A71" s="152" t="s">
        <v>18</v>
      </c>
      <c r="B71" s="132" t="s">
        <v>12</v>
      </c>
      <c r="C71" s="126" t="s">
        <v>13</v>
      </c>
      <c r="D71" s="138">
        <f>COUNTIFS(STUDY03_DATA!C:C,A71,STUDY03_DATA!D:D,B71,STUDY03_DATA!F:F,C71)/'META DATA'!$B$2</f>
        <v>3.3333333333333333E-2</v>
      </c>
      <c r="E71" s="154"/>
      <c r="F71" s="145">
        <v>0</v>
      </c>
      <c r="G71" s="143">
        <f t="shared" si="37"/>
        <v>3.3333333333333333E-2</v>
      </c>
      <c r="H71" s="140"/>
      <c r="I71" s="145">
        <v>0</v>
      </c>
      <c r="J71" s="143">
        <f t="shared" si="38"/>
        <v>3.3333333333333333E-2</v>
      </c>
      <c r="K71" s="140"/>
      <c r="L71" s="145">
        <v>0</v>
      </c>
      <c r="M71" s="143">
        <f t="shared" si="39"/>
        <v>3.3333333333333333E-2</v>
      </c>
      <c r="N71" s="158"/>
      <c r="O71" s="145">
        <v>0</v>
      </c>
      <c r="P71" s="143">
        <f t="shared" si="40"/>
        <v>3.3333333333333333E-2</v>
      </c>
      <c r="Q71" s="158"/>
      <c r="R71" s="145">
        <v>0.05</v>
      </c>
      <c r="S71" s="143">
        <f t="shared" si="41"/>
        <v>1.666666666666667E-2</v>
      </c>
      <c r="T71" s="158"/>
      <c r="U71" s="145">
        <v>0.05</v>
      </c>
      <c r="V71" s="143">
        <f t="shared" si="42"/>
        <v>1.666666666666667E-2</v>
      </c>
      <c r="W71" s="158"/>
      <c r="X71" s="145">
        <v>0</v>
      </c>
      <c r="Y71" s="143">
        <f t="shared" si="43"/>
        <v>3.3333333333333333E-2</v>
      </c>
      <c r="Z71" s="158"/>
      <c r="AA71" s="145">
        <v>0</v>
      </c>
      <c r="AB71" s="143">
        <f t="shared" si="44"/>
        <v>3.3333333333333333E-2</v>
      </c>
      <c r="AC71" s="158"/>
      <c r="AD71" s="158"/>
      <c r="AE71" s="158"/>
      <c r="AF71" s="145">
        <v>0.05</v>
      </c>
      <c r="AG71" s="143">
        <f t="shared" si="45"/>
        <v>1.666666666666667E-2</v>
      </c>
      <c r="AH71" s="158"/>
      <c r="AI71" s="145">
        <v>0</v>
      </c>
      <c r="AJ71" s="143">
        <f t="shared" si="46"/>
        <v>3.3333333333333333E-2</v>
      </c>
      <c r="AK71" s="158"/>
      <c r="AL71" s="145">
        <v>0</v>
      </c>
      <c r="AM71" s="143">
        <f t="shared" si="47"/>
        <v>3.3333333333333333E-2</v>
      </c>
      <c r="AN71" s="158"/>
      <c r="AO71" s="145">
        <v>0</v>
      </c>
      <c r="AP71" s="143">
        <f t="shared" si="48"/>
        <v>3.3333333333333333E-2</v>
      </c>
      <c r="AQ71" s="158"/>
      <c r="AR71" s="145">
        <v>0</v>
      </c>
      <c r="AS71" s="143">
        <f t="shared" si="49"/>
        <v>3.3333333333333333E-2</v>
      </c>
      <c r="AT71" s="158"/>
      <c r="AU71" s="145">
        <v>0</v>
      </c>
      <c r="AV71" s="143">
        <f t="shared" si="50"/>
        <v>3.3333333333333333E-2</v>
      </c>
      <c r="AW71" s="158"/>
      <c r="AX71" s="145">
        <v>0.05</v>
      </c>
      <c r="AY71" s="143">
        <f t="shared" si="51"/>
        <v>1.666666666666667E-2</v>
      </c>
      <c r="AZ71" s="158"/>
      <c r="BA71" s="145">
        <v>0</v>
      </c>
      <c r="BB71" s="143">
        <f t="shared" si="52"/>
        <v>3.3333333333333333E-2</v>
      </c>
      <c r="BC71" s="158"/>
      <c r="BD71" s="145">
        <v>0</v>
      </c>
      <c r="BE71" s="143">
        <f t="shared" si="53"/>
        <v>3.3333333333333333E-2</v>
      </c>
      <c r="BF71" s="158"/>
      <c r="BG71" s="145">
        <v>0</v>
      </c>
      <c r="BH71" s="143">
        <f t="shared" si="54"/>
        <v>3.3333333333333333E-2</v>
      </c>
      <c r="BI71" s="158"/>
    </row>
    <row r="72" spans="1:61" ht="20" customHeight="1" x14ac:dyDescent="0.25">
      <c r="A72" s="152" t="s">
        <v>18</v>
      </c>
      <c r="B72" s="132" t="s">
        <v>12</v>
      </c>
      <c r="C72" s="126" t="s">
        <v>14</v>
      </c>
      <c r="D72" s="138">
        <f>COUNTIFS(STUDY03_DATA!C:C,A72,STUDY03_DATA!D:D,B72,STUDY03_DATA!F:F,C72)/'META DATA'!$B$2</f>
        <v>0.58333333333333337</v>
      </c>
      <c r="E72" s="154"/>
      <c r="F72" s="145">
        <v>0.45</v>
      </c>
      <c r="G72" s="143">
        <f t="shared" si="37"/>
        <v>0.13333333333333336</v>
      </c>
      <c r="H72" s="140"/>
      <c r="I72" s="145">
        <v>0.15</v>
      </c>
      <c r="J72" s="143">
        <f t="shared" si="38"/>
        <v>0.43333333333333335</v>
      </c>
      <c r="K72" s="140"/>
      <c r="L72" s="145">
        <v>0.3</v>
      </c>
      <c r="M72" s="143">
        <f t="shared" si="39"/>
        <v>0.28333333333333338</v>
      </c>
      <c r="N72" s="158"/>
      <c r="O72" s="145">
        <v>0.15</v>
      </c>
      <c r="P72" s="143">
        <f t="shared" si="40"/>
        <v>0.43333333333333335</v>
      </c>
      <c r="Q72" s="158"/>
      <c r="R72" s="145">
        <v>0.05</v>
      </c>
      <c r="S72" s="143">
        <f t="shared" si="41"/>
        <v>0.53333333333333333</v>
      </c>
      <c r="T72" s="158"/>
      <c r="U72" s="145">
        <v>0.25</v>
      </c>
      <c r="V72" s="143">
        <f t="shared" si="42"/>
        <v>0.33333333333333337</v>
      </c>
      <c r="W72" s="158"/>
      <c r="X72" s="145">
        <v>0.4</v>
      </c>
      <c r="Y72" s="143">
        <f t="shared" si="43"/>
        <v>0.18333333333333335</v>
      </c>
      <c r="Z72" s="158"/>
      <c r="AA72" s="145">
        <v>0.25</v>
      </c>
      <c r="AB72" s="143">
        <f t="shared" si="44"/>
        <v>0.33333333333333337</v>
      </c>
      <c r="AC72" s="158"/>
      <c r="AD72" s="158"/>
      <c r="AE72" s="158"/>
      <c r="AF72" s="145">
        <v>0.35</v>
      </c>
      <c r="AG72" s="143">
        <f t="shared" si="45"/>
        <v>0.23333333333333339</v>
      </c>
      <c r="AH72" s="158"/>
      <c r="AI72" s="145">
        <v>0.65</v>
      </c>
      <c r="AJ72" s="143">
        <f t="shared" si="46"/>
        <v>6.6666666666666652E-2</v>
      </c>
      <c r="AK72" s="158"/>
      <c r="AL72" s="145">
        <v>0.2</v>
      </c>
      <c r="AM72" s="143">
        <f t="shared" si="47"/>
        <v>0.38333333333333336</v>
      </c>
      <c r="AN72" s="158"/>
      <c r="AO72" s="145">
        <v>0.4</v>
      </c>
      <c r="AP72" s="143">
        <f t="shared" si="48"/>
        <v>0.18333333333333335</v>
      </c>
      <c r="AQ72" s="158"/>
      <c r="AR72" s="145">
        <v>0.65</v>
      </c>
      <c r="AS72" s="143">
        <f t="shared" si="49"/>
        <v>6.6666666666666652E-2</v>
      </c>
      <c r="AT72" s="158"/>
      <c r="AU72" s="145">
        <v>0.4</v>
      </c>
      <c r="AV72" s="143">
        <f t="shared" si="50"/>
        <v>0.18333333333333335</v>
      </c>
      <c r="AW72" s="158"/>
      <c r="AX72" s="145">
        <v>0.55000000000000004</v>
      </c>
      <c r="AY72" s="143">
        <f t="shared" si="51"/>
        <v>3.3333333333333326E-2</v>
      </c>
      <c r="AZ72" s="158"/>
      <c r="BA72" s="145">
        <v>0.55000000000000004</v>
      </c>
      <c r="BB72" s="143">
        <f t="shared" si="52"/>
        <v>3.3333333333333326E-2</v>
      </c>
      <c r="BC72" s="158"/>
      <c r="BD72" s="145">
        <v>0.65</v>
      </c>
      <c r="BE72" s="143">
        <f t="shared" si="53"/>
        <v>6.6666666666666652E-2</v>
      </c>
      <c r="BF72" s="158"/>
      <c r="BG72" s="145">
        <v>0.65</v>
      </c>
      <c r="BH72" s="143">
        <f t="shared" si="54"/>
        <v>6.6666666666666652E-2</v>
      </c>
      <c r="BI72" s="158"/>
    </row>
    <row r="73" spans="1:61" ht="20" customHeight="1" x14ac:dyDescent="0.25">
      <c r="A73" s="152" t="s">
        <v>18</v>
      </c>
      <c r="B73" s="132" t="s">
        <v>12</v>
      </c>
      <c r="C73" s="125" t="s">
        <v>15</v>
      </c>
      <c r="D73" s="138">
        <f>COUNTIFS(STUDY03_DATA!C:C,A73,STUDY03_DATA!D:D,B73,STUDY03_DATA!F:F,C73)/'META DATA'!$B$2</f>
        <v>0.11666666666666667</v>
      </c>
      <c r="E73" s="154"/>
      <c r="F73" s="145">
        <v>0.55000000000000004</v>
      </c>
      <c r="G73" s="143">
        <f t="shared" si="37"/>
        <v>0.43333333333333335</v>
      </c>
      <c r="H73" s="140"/>
      <c r="I73" s="145">
        <v>0.75</v>
      </c>
      <c r="J73" s="143">
        <f t="shared" si="38"/>
        <v>0.6333333333333333</v>
      </c>
      <c r="K73" s="140"/>
      <c r="L73" s="145">
        <v>0.5</v>
      </c>
      <c r="M73" s="143">
        <f t="shared" si="39"/>
        <v>0.3833333333333333</v>
      </c>
      <c r="N73" s="158"/>
      <c r="O73" s="145">
        <v>0.85</v>
      </c>
      <c r="P73" s="143">
        <f t="shared" si="40"/>
        <v>0.73333333333333328</v>
      </c>
      <c r="Q73" s="158"/>
      <c r="R73" s="145">
        <v>0.05</v>
      </c>
      <c r="S73" s="143">
        <f t="shared" si="41"/>
        <v>6.6666666666666666E-2</v>
      </c>
      <c r="T73" s="158"/>
      <c r="U73" s="145">
        <v>0.55000000000000004</v>
      </c>
      <c r="V73" s="143">
        <f t="shared" si="42"/>
        <v>0.43333333333333335</v>
      </c>
      <c r="W73" s="158"/>
      <c r="X73" s="145">
        <v>0.55000000000000004</v>
      </c>
      <c r="Y73" s="143">
        <f t="shared" si="43"/>
        <v>0.43333333333333335</v>
      </c>
      <c r="Z73" s="158"/>
      <c r="AA73" s="145">
        <v>0.6</v>
      </c>
      <c r="AB73" s="143">
        <f t="shared" si="44"/>
        <v>0.48333333333333328</v>
      </c>
      <c r="AC73" s="158"/>
      <c r="AD73" s="158"/>
      <c r="AE73" s="158"/>
      <c r="AF73" s="145">
        <v>0.5</v>
      </c>
      <c r="AG73" s="143">
        <f t="shared" si="45"/>
        <v>0.3833333333333333</v>
      </c>
      <c r="AH73" s="158"/>
      <c r="AI73" s="145">
        <v>0.15</v>
      </c>
      <c r="AJ73" s="143">
        <f t="shared" si="46"/>
        <v>3.3333333333333326E-2</v>
      </c>
      <c r="AK73" s="158"/>
      <c r="AL73" s="145">
        <v>0.7</v>
      </c>
      <c r="AM73" s="143">
        <f t="shared" si="47"/>
        <v>0.58333333333333326</v>
      </c>
      <c r="AN73" s="158"/>
      <c r="AO73" s="145">
        <v>0.35</v>
      </c>
      <c r="AP73" s="143">
        <f t="shared" si="48"/>
        <v>0.23333333333333331</v>
      </c>
      <c r="AQ73" s="158"/>
      <c r="AR73" s="145">
        <v>0.2</v>
      </c>
      <c r="AS73" s="143">
        <f t="shared" si="49"/>
        <v>8.3333333333333343E-2</v>
      </c>
      <c r="AT73" s="158"/>
      <c r="AU73" s="145">
        <v>0.15</v>
      </c>
      <c r="AV73" s="143">
        <f t="shared" si="50"/>
        <v>3.3333333333333326E-2</v>
      </c>
      <c r="AW73" s="158"/>
      <c r="AX73" s="145">
        <v>0.25</v>
      </c>
      <c r="AY73" s="143">
        <f t="shared" si="51"/>
        <v>0.13333333333333333</v>
      </c>
      <c r="AZ73" s="158"/>
      <c r="BA73" s="145">
        <v>0.25</v>
      </c>
      <c r="BB73" s="143">
        <f t="shared" si="52"/>
        <v>0.13333333333333333</v>
      </c>
      <c r="BC73" s="158"/>
      <c r="BD73" s="145">
        <v>0.15</v>
      </c>
      <c r="BE73" s="143">
        <f t="shared" si="53"/>
        <v>3.3333333333333326E-2</v>
      </c>
      <c r="BF73" s="158"/>
      <c r="BG73" s="145">
        <v>0.15</v>
      </c>
      <c r="BH73" s="143">
        <f t="shared" si="54"/>
        <v>3.3333333333333326E-2</v>
      </c>
      <c r="BI73" s="158"/>
    </row>
    <row r="74" spans="1:61" ht="20" customHeight="1" x14ac:dyDescent="0.25">
      <c r="A74" s="152" t="s">
        <v>18</v>
      </c>
      <c r="B74" s="132" t="s">
        <v>12</v>
      </c>
      <c r="C74" s="125" t="s">
        <v>16</v>
      </c>
      <c r="D74" s="138">
        <f>COUNTIFS(STUDY03_DATA!C:C,A74,STUDY03_DATA!D:D,B74,STUDY03_DATA!F:F,C74)/'META DATA'!$B$2</f>
        <v>0.11666666666666667</v>
      </c>
      <c r="E74" s="154"/>
      <c r="F74" s="145">
        <v>0</v>
      </c>
      <c r="G74" s="143">
        <f t="shared" si="37"/>
        <v>0.11666666666666667</v>
      </c>
      <c r="H74" s="140"/>
      <c r="I74" s="145">
        <v>0</v>
      </c>
      <c r="J74" s="143">
        <f t="shared" si="38"/>
        <v>0.11666666666666667</v>
      </c>
      <c r="K74" s="140"/>
      <c r="L74" s="145">
        <v>0.1</v>
      </c>
      <c r="M74" s="143">
        <f t="shared" si="39"/>
        <v>1.6666666666666663E-2</v>
      </c>
      <c r="N74" s="158"/>
      <c r="O74" s="145">
        <v>0</v>
      </c>
      <c r="P74" s="143">
        <f t="shared" si="40"/>
        <v>0.11666666666666667</v>
      </c>
      <c r="Q74" s="158"/>
      <c r="R74" s="145">
        <v>0.05</v>
      </c>
      <c r="S74" s="143">
        <f t="shared" si="41"/>
        <v>6.6666666666666666E-2</v>
      </c>
      <c r="T74" s="158"/>
      <c r="U74" s="145">
        <v>0</v>
      </c>
      <c r="V74" s="143">
        <f t="shared" si="42"/>
        <v>0.11666666666666667</v>
      </c>
      <c r="W74" s="158"/>
      <c r="X74" s="145">
        <v>0</v>
      </c>
      <c r="Y74" s="143">
        <f t="shared" si="43"/>
        <v>0.11666666666666667</v>
      </c>
      <c r="Z74" s="158"/>
      <c r="AA74" s="145">
        <v>0.05</v>
      </c>
      <c r="AB74" s="143">
        <f t="shared" si="44"/>
        <v>6.6666666666666666E-2</v>
      </c>
      <c r="AC74" s="158"/>
      <c r="AD74" s="158"/>
      <c r="AE74" s="158"/>
      <c r="AF74" s="145">
        <v>0.05</v>
      </c>
      <c r="AG74" s="143">
        <f t="shared" si="45"/>
        <v>6.6666666666666666E-2</v>
      </c>
      <c r="AH74" s="158"/>
      <c r="AI74" s="145">
        <v>0.05</v>
      </c>
      <c r="AJ74" s="143">
        <f t="shared" si="46"/>
        <v>6.6666666666666666E-2</v>
      </c>
      <c r="AK74" s="158"/>
      <c r="AL74" s="145">
        <v>0</v>
      </c>
      <c r="AM74" s="143">
        <f t="shared" si="47"/>
        <v>0.11666666666666667</v>
      </c>
      <c r="AN74" s="158"/>
      <c r="AO74" s="145">
        <v>0</v>
      </c>
      <c r="AP74" s="143">
        <f t="shared" si="48"/>
        <v>0.11666666666666667</v>
      </c>
      <c r="AQ74" s="158"/>
      <c r="AR74" s="145">
        <v>0.1</v>
      </c>
      <c r="AS74" s="143">
        <f t="shared" si="49"/>
        <v>1.6666666666666663E-2</v>
      </c>
      <c r="AT74" s="158"/>
      <c r="AU74" s="145">
        <v>0.05</v>
      </c>
      <c r="AV74" s="143">
        <f t="shared" si="50"/>
        <v>6.6666666666666666E-2</v>
      </c>
      <c r="AW74" s="158"/>
      <c r="AX74" s="145">
        <v>0</v>
      </c>
      <c r="AY74" s="143">
        <f t="shared" si="51"/>
        <v>0.11666666666666667</v>
      </c>
      <c r="AZ74" s="158"/>
      <c r="BA74" s="145">
        <v>0.05</v>
      </c>
      <c r="BB74" s="143">
        <f t="shared" si="52"/>
        <v>6.6666666666666666E-2</v>
      </c>
      <c r="BC74" s="158"/>
      <c r="BD74" s="145">
        <v>0.15</v>
      </c>
      <c r="BE74" s="143">
        <f t="shared" si="53"/>
        <v>3.3333333333333326E-2</v>
      </c>
      <c r="BF74" s="158"/>
      <c r="BG74" s="145">
        <v>0.05</v>
      </c>
      <c r="BH74" s="143">
        <f t="shared" si="54"/>
        <v>6.6666666666666666E-2</v>
      </c>
      <c r="BI74" s="158"/>
    </row>
    <row r="75" spans="1:61" ht="20" customHeight="1" x14ac:dyDescent="0.25">
      <c r="A75" s="152" t="s">
        <v>18</v>
      </c>
      <c r="B75" s="132" t="s">
        <v>13</v>
      </c>
      <c r="C75" s="125" t="s">
        <v>11</v>
      </c>
      <c r="D75" s="134">
        <f>COUNTIFS(STUDY03_DATA!C:C,A75,STUDY03_DATA!D:D,B75,STUDY03_DATA!F:F,C75)/'META DATA'!$B$2</f>
        <v>0</v>
      </c>
      <c r="E75" s="154"/>
      <c r="F75" s="144">
        <f t="array" ref="F75:F80">RAN_FO_01!S2:S7</f>
        <v>0</v>
      </c>
      <c r="G75" s="143">
        <f t="shared" si="37"/>
        <v>0</v>
      </c>
      <c r="H75" s="140"/>
      <c r="I75" s="144">
        <f t="array" ref="I75:I80">RAN_FO_02!S2:S7</f>
        <v>0.05</v>
      </c>
      <c r="J75" s="143">
        <f t="shared" si="38"/>
        <v>0.05</v>
      </c>
      <c r="K75" s="140"/>
      <c r="L75" s="144">
        <f t="array" ref="L75:L80">RAN_FO_03!S2:S7</f>
        <v>0.1</v>
      </c>
      <c r="M75" s="143">
        <f t="shared" si="39"/>
        <v>0.1</v>
      </c>
      <c r="N75" s="158"/>
      <c r="O75" s="144">
        <f t="array" ref="O75:O80">RAN_FO_04!S2:S7</f>
        <v>0</v>
      </c>
      <c r="P75" s="143">
        <f t="shared" si="40"/>
        <v>0</v>
      </c>
      <c r="Q75" s="158"/>
      <c r="R75" s="144">
        <f t="array" ref="R75:R80">RAN_FO_05!S2:S7</f>
        <v>0.05</v>
      </c>
      <c r="S75" s="143">
        <f t="shared" si="41"/>
        <v>0.05</v>
      </c>
      <c r="T75" s="158"/>
      <c r="U75" s="144">
        <f t="array" ref="U75:U80">RAN_FO_06!S2:S7</f>
        <v>0</v>
      </c>
      <c r="V75" s="143">
        <f t="shared" si="42"/>
        <v>0</v>
      </c>
      <c r="W75" s="158"/>
      <c r="X75" s="144">
        <f t="array" ref="X75:X80">RAN_FO_07!S2:S7</f>
        <v>0</v>
      </c>
      <c r="Y75" s="143">
        <f t="shared" si="43"/>
        <v>0</v>
      </c>
      <c r="Z75" s="158"/>
      <c r="AA75" s="144">
        <f t="array" ref="AA75:AA80">RAN_FO_08!S2:S7</f>
        <v>0</v>
      </c>
      <c r="AB75" s="143">
        <f t="shared" si="44"/>
        <v>0</v>
      </c>
      <c r="AC75" s="158"/>
      <c r="AD75" s="158"/>
      <c r="AE75" s="158"/>
      <c r="AF75" s="144">
        <f t="array" ref="AF75:AF80">RAN_FO_10!S2:S7</f>
        <v>0</v>
      </c>
      <c r="AG75" s="143">
        <f t="shared" si="45"/>
        <v>0</v>
      </c>
      <c r="AH75" s="158"/>
      <c r="AI75" s="144">
        <f t="array" ref="AI75:AI80">RAN_FO_11!S2:S7</f>
        <v>0</v>
      </c>
      <c r="AJ75" s="143">
        <f t="shared" si="46"/>
        <v>0</v>
      </c>
      <c r="AK75" s="158"/>
      <c r="AL75" s="144">
        <f t="array" ref="AL75:AL80">RAN_FO_12!S2:S7</f>
        <v>0.1</v>
      </c>
      <c r="AM75" s="143">
        <f t="shared" si="47"/>
        <v>0.1</v>
      </c>
      <c r="AN75" s="158"/>
      <c r="AO75" s="144">
        <f t="array" ref="AO75:AO80">RAN_FO_13!S2:S7</f>
        <v>0</v>
      </c>
      <c r="AP75" s="143">
        <f t="shared" si="48"/>
        <v>0</v>
      </c>
      <c r="AQ75" s="158"/>
      <c r="AR75" s="144">
        <f t="array" ref="AR75:AR80">RAN_FO_14!S2:S7</f>
        <v>0</v>
      </c>
      <c r="AS75" s="143">
        <f t="shared" si="49"/>
        <v>0</v>
      </c>
      <c r="AT75" s="158"/>
      <c r="AU75" s="144">
        <f t="array" ref="AU75:AU80">RAN_FO_15!S2:S7</f>
        <v>0</v>
      </c>
      <c r="AV75" s="143">
        <f t="shared" si="50"/>
        <v>0</v>
      </c>
      <c r="AW75" s="158"/>
      <c r="AX75" s="144">
        <f t="array" ref="AX75:AX80">RAN_FO_16!S2:S7</f>
        <v>0</v>
      </c>
      <c r="AY75" s="143">
        <f t="shared" si="51"/>
        <v>0</v>
      </c>
      <c r="AZ75" s="158"/>
      <c r="BA75" s="144">
        <f t="array" ref="BA75:BA80">RAN_FO_17!S2:S7</f>
        <v>0</v>
      </c>
      <c r="BB75" s="143">
        <f t="shared" si="52"/>
        <v>0</v>
      </c>
      <c r="BC75" s="158"/>
      <c r="BD75" s="144">
        <f t="array" ref="BD75:BD80">RAN_FO_18!S2:S7</f>
        <v>0</v>
      </c>
      <c r="BE75" s="143">
        <f t="shared" si="53"/>
        <v>0</v>
      </c>
      <c r="BF75" s="158"/>
      <c r="BG75" s="144">
        <f t="array" ref="BG75:BG80">RAN_FO_19!S2:S7</f>
        <v>0</v>
      </c>
      <c r="BH75" s="143">
        <f t="shared" si="54"/>
        <v>0</v>
      </c>
      <c r="BI75" s="158"/>
    </row>
    <row r="76" spans="1:61" ht="20" customHeight="1" x14ac:dyDescent="0.25">
      <c r="A76" s="152" t="s">
        <v>18</v>
      </c>
      <c r="B76" s="132" t="s">
        <v>13</v>
      </c>
      <c r="C76" s="126" t="s">
        <v>12</v>
      </c>
      <c r="D76" s="134">
        <f>COUNTIFS(STUDY03_DATA!C:C,A76,STUDY03_DATA!D:D,B76,STUDY03_DATA!F:F,C76)/'META DATA'!$B$2</f>
        <v>0.3</v>
      </c>
      <c r="E76" s="154"/>
      <c r="F76" s="144">
        <v>0.05</v>
      </c>
      <c r="G76" s="143">
        <f t="shared" si="37"/>
        <v>0.25</v>
      </c>
      <c r="H76" s="140"/>
      <c r="I76" s="144">
        <v>0.2</v>
      </c>
      <c r="J76" s="143">
        <f t="shared" si="38"/>
        <v>9.9999999999999978E-2</v>
      </c>
      <c r="K76" s="140"/>
      <c r="L76" s="144">
        <v>0.2</v>
      </c>
      <c r="M76" s="143">
        <f t="shared" si="39"/>
        <v>9.9999999999999978E-2</v>
      </c>
      <c r="N76" s="158"/>
      <c r="O76" s="144">
        <v>0.15</v>
      </c>
      <c r="P76" s="143">
        <f t="shared" si="40"/>
        <v>0.15</v>
      </c>
      <c r="Q76" s="158"/>
      <c r="R76" s="144">
        <v>0.5</v>
      </c>
      <c r="S76" s="143">
        <f t="shared" si="41"/>
        <v>0.2</v>
      </c>
      <c r="T76" s="158"/>
      <c r="U76" s="144">
        <v>0.15</v>
      </c>
      <c r="V76" s="143">
        <f t="shared" si="42"/>
        <v>0.15</v>
      </c>
      <c r="W76" s="158"/>
      <c r="X76" s="144">
        <v>0.3</v>
      </c>
      <c r="Y76" s="143">
        <f t="shared" si="43"/>
        <v>0</v>
      </c>
      <c r="Z76" s="158"/>
      <c r="AA76" s="144">
        <v>0.35</v>
      </c>
      <c r="AB76" s="143">
        <f t="shared" si="44"/>
        <v>4.9999999999999989E-2</v>
      </c>
      <c r="AC76" s="158"/>
      <c r="AD76" s="158"/>
      <c r="AE76" s="158"/>
      <c r="AF76" s="144">
        <v>0.25</v>
      </c>
      <c r="AG76" s="143">
        <f t="shared" si="45"/>
        <v>4.9999999999999989E-2</v>
      </c>
      <c r="AH76" s="158"/>
      <c r="AI76" s="144">
        <v>0.4</v>
      </c>
      <c r="AJ76" s="143">
        <f t="shared" si="46"/>
        <v>0.10000000000000003</v>
      </c>
      <c r="AK76" s="158"/>
      <c r="AL76" s="144">
        <v>0.4</v>
      </c>
      <c r="AM76" s="143">
        <f t="shared" si="47"/>
        <v>0.10000000000000003</v>
      </c>
      <c r="AN76" s="158"/>
      <c r="AO76" s="144">
        <v>0.45</v>
      </c>
      <c r="AP76" s="143">
        <f t="shared" si="48"/>
        <v>0.15000000000000002</v>
      </c>
      <c r="AQ76" s="158"/>
      <c r="AR76" s="144">
        <v>0.4</v>
      </c>
      <c r="AS76" s="143">
        <f t="shared" si="49"/>
        <v>0.10000000000000003</v>
      </c>
      <c r="AT76" s="158"/>
      <c r="AU76" s="144">
        <v>0.55000000000000004</v>
      </c>
      <c r="AV76" s="143">
        <f t="shared" si="50"/>
        <v>0.25000000000000006</v>
      </c>
      <c r="AW76" s="158"/>
      <c r="AX76" s="144">
        <v>0.35</v>
      </c>
      <c r="AY76" s="143">
        <f t="shared" si="51"/>
        <v>4.9999999999999989E-2</v>
      </c>
      <c r="AZ76" s="158"/>
      <c r="BA76" s="144">
        <v>0.45</v>
      </c>
      <c r="BB76" s="143">
        <f t="shared" si="52"/>
        <v>0.15000000000000002</v>
      </c>
      <c r="BC76" s="158"/>
      <c r="BD76" s="144">
        <v>0.35</v>
      </c>
      <c r="BE76" s="143">
        <f t="shared" si="53"/>
        <v>4.9999999999999989E-2</v>
      </c>
      <c r="BF76" s="158"/>
      <c r="BG76" s="144">
        <v>0.45</v>
      </c>
      <c r="BH76" s="143">
        <f t="shared" si="54"/>
        <v>0.15000000000000002</v>
      </c>
      <c r="BI76" s="158"/>
    </row>
    <row r="77" spans="1:61" ht="20" customHeight="1" x14ac:dyDescent="0.25">
      <c r="A77" s="152" t="s">
        <v>18</v>
      </c>
      <c r="B77" s="132" t="s">
        <v>13</v>
      </c>
      <c r="C77" s="126" t="s">
        <v>13</v>
      </c>
      <c r="D77" s="134">
        <f>COUNTIFS(STUDY03_DATA!C:C,A77,STUDY03_DATA!D:D,B77,STUDY03_DATA!F:F,C77)/'META DATA'!$B$2</f>
        <v>0.16666666666666666</v>
      </c>
      <c r="E77" s="154"/>
      <c r="F77" s="144">
        <v>0.05</v>
      </c>
      <c r="G77" s="143">
        <f t="shared" si="37"/>
        <v>0.11666666666666665</v>
      </c>
      <c r="H77" s="140"/>
      <c r="I77" s="144">
        <v>0.05</v>
      </c>
      <c r="J77" s="143">
        <f t="shared" si="38"/>
        <v>0.11666666666666665</v>
      </c>
      <c r="K77" s="140"/>
      <c r="L77" s="144">
        <v>0</v>
      </c>
      <c r="M77" s="143">
        <f t="shared" si="39"/>
        <v>0.16666666666666666</v>
      </c>
      <c r="N77" s="158"/>
      <c r="O77" s="144">
        <v>0.05</v>
      </c>
      <c r="P77" s="143">
        <f t="shared" si="40"/>
        <v>0.11666666666666665</v>
      </c>
      <c r="Q77" s="158"/>
      <c r="R77" s="144">
        <v>0.3</v>
      </c>
      <c r="S77" s="143">
        <f t="shared" si="41"/>
        <v>0.13333333333333333</v>
      </c>
      <c r="T77" s="158"/>
      <c r="U77" s="144">
        <v>0.25</v>
      </c>
      <c r="V77" s="143">
        <f t="shared" si="42"/>
        <v>8.3333333333333343E-2</v>
      </c>
      <c r="W77" s="158"/>
      <c r="X77" s="144">
        <v>0.2</v>
      </c>
      <c r="Y77" s="143">
        <f t="shared" si="43"/>
        <v>3.3333333333333354E-2</v>
      </c>
      <c r="Z77" s="158"/>
      <c r="AA77" s="144">
        <v>0.05</v>
      </c>
      <c r="AB77" s="143">
        <f t="shared" si="44"/>
        <v>0.11666666666666665</v>
      </c>
      <c r="AC77" s="158"/>
      <c r="AD77" s="158"/>
      <c r="AE77" s="158"/>
      <c r="AF77" s="144">
        <v>0.2</v>
      </c>
      <c r="AG77" s="143">
        <f t="shared" si="45"/>
        <v>3.3333333333333354E-2</v>
      </c>
      <c r="AH77" s="158"/>
      <c r="AI77" s="144">
        <v>0.25</v>
      </c>
      <c r="AJ77" s="143">
        <f t="shared" si="46"/>
        <v>8.3333333333333343E-2</v>
      </c>
      <c r="AK77" s="158"/>
      <c r="AL77" s="144">
        <v>0.25</v>
      </c>
      <c r="AM77" s="143">
        <f t="shared" si="47"/>
        <v>8.3333333333333343E-2</v>
      </c>
      <c r="AN77" s="158"/>
      <c r="AO77" s="144">
        <v>0.25</v>
      </c>
      <c r="AP77" s="143">
        <f t="shared" si="48"/>
        <v>8.3333333333333343E-2</v>
      </c>
      <c r="AQ77" s="158"/>
      <c r="AR77" s="144">
        <v>0.15</v>
      </c>
      <c r="AS77" s="143">
        <f t="shared" si="49"/>
        <v>1.6666666666666663E-2</v>
      </c>
      <c r="AT77" s="158"/>
      <c r="AU77" s="144">
        <v>0.25</v>
      </c>
      <c r="AV77" s="143">
        <f t="shared" si="50"/>
        <v>8.3333333333333343E-2</v>
      </c>
      <c r="AW77" s="158"/>
      <c r="AX77" s="144">
        <v>0.2</v>
      </c>
      <c r="AY77" s="143">
        <f t="shared" si="51"/>
        <v>3.3333333333333354E-2</v>
      </c>
      <c r="AZ77" s="158"/>
      <c r="BA77" s="144">
        <v>0.25</v>
      </c>
      <c r="BB77" s="143">
        <f t="shared" si="52"/>
        <v>8.3333333333333343E-2</v>
      </c>
      <c r="BC77" s="158"/>
      <c r="BD77" s="144">
        <v>0.1</v>
      </c>
      <c r="BE77" s="143">
        <f t="shared" si="53"/>
        <v>6.6666666666666652E-2</v>
      </c>
      <c r="BF77" s="158"/>
      <c r="BG77" s="144">
        <v>0.15</v>
      </c>
      <c r="BH77" s="143">
        <f t="shared" si="54"/>
        <v>1.6666666666666663E-2</v>
      </c>
      <c r="BI77" s="158"/>
    </row>
    <row r="78" spans="1:61" ht="20" customHeight="1" x14ac:dyDescent="0.25">
      <c r="A78" s="152" t="s">
        <v>18</v>
      </c>
      <c r="B78" s="132" t="s">
        <v>13</v>
      </c>
      <c r="C78" s="126" t="s">
        <v>14</v>
      </c>
      <c r="D78" s="134">
        <f>COUNTIFS(STUDY03_DATA!C:C,A78,STUDY03_DATA!D:D,B78,STUDY03_DATA!F:F,C78)/'META DATA'!$B$2</f>
        <v>0.28333333333333333</v>
      </c>
      <c r="E78" s="154"/>
      <c r="F78" s="144">
        <v>0.1</v>
      </c>
      <c r="G78" s="143">
        <f t="shared" si="37"/>
        <v>0.18333333333333332</v>
      </c>
      <c r="H78" s="140"/>
      <c r="I78" s="144">
        <v>0.05</v>
      </c>
      <c r="J78" s="143">
        <f t="shared" si="38"/>
        <v>0.23333333333333334</v>
      </c>
      <c r="K78" s="140"/>
      <c r="L78" s="144">
        <v>0</v>
      </c>
      <c r="M78" s="143">
        <f t="shared" si="39"/>
        <v>0.28333333333333333</v>
      </c>
      <c r="N78" s="158"/>
      <c r="O78" s="144">
        <v>0</v>
      </c>
      <c r="P78" s="143">
        <f t="shared" si="40"/>
        <v>0.28333333333333333</v>
      </c>
      <c r="Q78" s="158"/>
      <c r="R78" s="144">
        <v>0</v>
      </c>
      <c r="S78" s="143">
        <f t="shared" si="41"/>
        <v>0.28333333333333333</v>
      </c>
      <c r="T78" s="158"/>
      <c r="U78" s="144">
        <v>0.1</v>
      </c>
      <c r="V78" s="143">
        <f t="shared" si="42"/>
        <v>0.18333333333333332</v>
      </c>
      <c r="W78" s="158"/>
      <c r="X78" s="144">
        <v>0</v>
      </c>
      <c r="Y78" s="143">
        <f t="shared" si="43"/>
        <v>0.28333333333333333</v>
      </c>
      <c r="Z78" s="158"/>
      <c r="AA78" s="144">
        <v>0.05</v>
      </c>
      <c r="AB78" s="143">
        <f t="shared" si="44"/>
        <v>0.23333333333333334</v>
      </c>
      <c r="AC78" s="158"/>
      <c r="AD78" s="158"/>
      <c r="AE78" s="158"/>
      <c r="AF78" s="144">
        <v>0</v>
      </c>
      <c r="AG78" s="143">
        <f t="shared" si="45"/>
        <v>0.28333333333333333</v>
      </c>
      <c r="AH78" s="158"/>
      <c r="AI78" s="144">
        <v>0.2</v>
      </c>
      <c r="AJ78" s="143">
        <f t="shared" si="46"/>
        <v>8.3333333333333315E-2</v>
      </c>
      <c r="AK78" s="158"/>
      <c r="AL78" s="144">
        <v>0.05</v>
      </c>
      <c r="AM78" s="143">
        <f t="shared" si="47"/>
        <v>0.23333333333333334</v>
      </c>
      <c r="AN78" s="158"/>
      <c r="AO78" s="144">
        <v>0.15</v>
      </c>
      <c r="AP78" s="143">
        <f t="shared" si="48"/>
        <v>0.13333333333333333</v>
      </c>
      <c r="AQ78" s="158"/>
      <c r="AR78" s="144">
        <v>0.2</v>
      </c>
      <c r="AS78" s="143">
        <f t="shared" si="49"/>
        <v>8.3333333333333315E-2</v>
      </c>
      <c r="AT78" s="158"/>
      <c r="AU78" s="144">
        <v>0.1</v>
      </c>
      <c r="AV78" s="143">
        <f t="shared" si="50"/>
        <v>0.18333333333333332</v>
      </c>
      <c r="AW78" s="158"/>
      <c r="AX78" s="144">
        <v>0.15</v>
      </c>
      <c r="AY78" s="143">
        <f t="shared" si="51"/>
        <v>0.13333333333333333</v>
      </c>
      <c r="AZ78" s="158"/>
      <c r="BA78" s="144">
        <v>0.15</v>
      </c>
      <c r="BB78" s="143">
        <f t="shared" si="52"/>
        <v>0.13333333333333333</v>
      </c>
      <c r="BC78" s="158"/>
      <c r="BD78" s="144">
        <v>0.2</v>
      </c>
      <c r="BE78" s="143">
        <f t="shared" si="53"/>
        <v>8.3333333333333315E-2</v>
      </c>
      <c r="BF78" s="158"/>
      <c r="BG78" s="144">
        <v>0.05</v>
      </c>
      <c r="BH78" s="143">
        <f t="shared" si="54"/>
        <v>0.23333333333333334</v>
      </c>
      <c r="BI78" s="158"/>
    </row>
    <row r="79" spans="1:61" ht="20" customHeight="1" x14ac:dyDescent="0.25">
      <c r="A79" s="152" t="s">
        <v>18</v>
      </c>
      <c r="B79" s="132" t="s">
        <v>13</v>
      </c>
      <c r="C79" s="125" t="s">
        <v>15</v>
      </c>
      <c r="D79" s="134">
        <f>COUNTIFS(STUDY03_DATA!C:C,A79,STUDY03_DATA!D:D,B79,STUDY03_DATA!F:F,C79)/'META DATA'!$B$2</f>
        <v>0.23333333333333334</v>
      </c>
      <c r="E79" s="154"/>
      <c r="F79" s="144">
        <v>0.65</v>
      </c>
      <c r="G79" s="143">
        <f t="shared" si="37"/>
        <v>0.41666666666666669</v>
      </c>
      <c r="H79" s="140"/>
      <c r="I79" s="144">
        <v>0.65</v>
      </c>
      <c r="J79" s="143">
        <f t="shared" si="38"/>
        <v>0.41666666666666669</v>
      </c>
      <c r="K79" s="140"/>
      <c r="L79" s="144">
        <v>0.6</v>
      </c>
      <c r="M79" s="143">
        <f t="shared" si="39"/>
        <v>0.36666666666666664</v>
      </c>
      <c r="N79" s="158"/>
      <c r="O79" s="144">
        <v>0.75</v>
      </c>
      <c r="P79" s="143">
        <f t="shared" si="40"/>
        <v>0.51666666666666661</v>
      </c>
      <c r="Q79" s="158"/>
      <c r="R79" s="144">
        <v>0.1</v>
      </c>
      <c r="S79" s="143">
        <f t="shared" si="41"/>
        <v>0.13333333333333333</v>
      </c>
      <c r="T79" s="158"/>
      <c r="U79" s="144">
        <v>0.4</v>
      </c>
      <c r="V79" s="143">
        <f t="shared" si="42"/>
        <v>0.16666666666666669</v>
      </c>
      <c r="W79" s="158"/>
      <c r="X79" s="144">
        <v>0.5</v>
      </c>
      <c r="Y79" s="143">
        <f t="shared" si="43"/>
        <v>0.26666666666666666</v>
      </c>
      <c r="Z79" s="158"/>
      <c r="AA79" s="144">
        <v>0.55000000000000004</v>
      </c>
      <c r="AB79" s="143">
        <f t="shared" si="44"/>
        <v>0.31666666666666671</v>
      </c>
      <c r="AC79" s="158"/>
      <c r="AD79" s="158"/>
      <c r="AE79" s="158"/>
      <c r="AF79" s="144">
        <v>0.35</v>
      </c>
      <c r="AG79" s="143">
        <f t="shared" si="45"/>
        <v>0.11666666666666664</v>
      </c>
      <c r="AH79" s="158"/>
      <c r="AI79" s="144">
        <v>0.05</v>
      </c>
      <c r="AJ79" s="143">
        <f t="shared" si="46"/>
        <v>0.18333333333333335</v>
      </c>
      <c r="AK79" s="158"/>
      <c r="AL79" s="144">
        <v>0.15</v>
      </c>
      <c r="AM79" s="143">
        <f t="shared" si="47"/>
        <v>8.3333333333333343E-2</v>
      </c>
      <c r="AN79" s="158"/>
      <c r="AO79" s="144">
        <v>0.15</v>
      </c>
      <c r="AP79" s="143">
        <f t="shared" si="48"/>
        <v>8.3333333333333343E-2</v>
      </c>
      <c r="AQ79" s="158"/>
      <c r="AR79" s="144">
        <v>0.1</v>
      </c>
      <c r="AS79" s="143">
        <f t="shared" si="49"/>
        <v>0.13333333333333333</v>
      </c>
      <c r="AT79" s="158"/>
      <c r="AU79" s="144">
        <v>0.1</v>
      </c>
      <c r="AV79" s="143">
        <f t="shared" si="50"/>
        <v>0.13333333333333333</v>
      </c>
      <c r="AW79" s="158"/>
      <c r="AX79" s="144">
        <v>0.25</v>
      </c>
      <c r="AY79" s="143">
        <f t="shared" si="51"/>
        <v>1.6666666666666663E-2</v>
      </c>
      <c r="AZ79" s="158"/>
      <c r="BA79" s="144">
        <v>0.1</v>
      </c>
      <c r="BB79" s="143">
        <f t="shared" si="52"/>
        <v>0.13333333333333333</v>
      </c>
      <c r="BC79" s="158"/>
      <c r="BD79" s="144">
        <v>0.15</v>
      </c>
      <c r="BE79" s="143">
        <f t="shared" si="53"/>
        <v>8.3333333333333343E-2</v>
      </c>
      <c r="BF79" s="158"/>
      <c r="BG79" s="144">
        <v>0.2</v>
      </c>
      <c r="BH79" s="143">
        <f t="shared" si="54"/>
        <v>3.3333333333333326E-2</v>
      </c>
      <c r="BI79" s="158"/>
    </row>
    <row r="80" spans="1:61" ht="20" customHeight="1" x14ac:dyDescent="0.25">
      <c r="A80" s="152" t="s">
        <v>18</v>
      </c>
      <c r="B80" s="132" t="s">
        <v>13</v>
      </c>
      <c r="C80" s="125" t="s">
        <v>16</v>
      </c>
      <c r="D80" s="134">
        <f>COUNTIFS(STUDY03_DATA!C:C,A80,STUDY03_DATA!D:D,B80,STUDY03_DATA!F:F,C80)/'META DATA'!$B$2</f>
        <v>1.6666666666666666E-2</v>
      </c>
      <c r="E80" s="154"/>
      <c r="F80" s="144">
        <v>0.15</v>
      </c>
      <c r="G80" s="143">
        <f t="shared" si="37"/>
        <v>0.13333333333333333</v>
      </c>
      <c r="H80" s="140"/>
      <c r="I80" s="144">
        <v>0</v>
      </c>
      <c r="J80" s="143">
        <f t="shared" si="38"/>
        <v>1.6666666666666666E-2</v>
      </c>
      <c r="K80" s="140"/>
      <c r="L80" s="144">
        <v>0.1</v>
      </c>
      <c r="M80" s="143">
        <f t="shared" si="39"/>
        <v>8.3333333333333343E-2</v>
      </c>
      <c r="N80" s="158"/>
      <c r="O80" s="144">
        <v>0.05</v>
      </c>
      <c r="P80" s="143">
        <f t="shared" si="40"/>
        <v>3.333333333333334E-2</v>
      </c>
      <c r="Q80" s="158"/>
      <c r="R80" s="144">
        <v>0.05</v>
      </c>
      <c r="S80" s="143">
        <f t="shared" si="41"/>
        <v>3.333333333333334E-2</v>
      </c>
      <c r="T80" s="158"/>
      <c r="U80" s="144">
        <v>0.1</v>
      </c>
      <c r="V80" s="143">
        <f t="shared" si="42"/>
        <v>8.3333333333333343E-2</v>
      </c>
      <c r="W80" s="158"/>
      <c r="X80" s="144">
        <v>0</v>
      </c>
      <c r="Y80" s="143">
        <f t="shared" si="43"/>
        <v>1.6666666666666666E-2</v>
      </c>
      <c r="Z80" s="158"/>
      <c r="AA80" s="144">
        <v>0</v>
      </c>
      <c r="AB80" s="143">
        <f t="shared" si="44"/>
        <v>1.6666666666666666E-2</v>
      </c>
      <c r="AC80" s="158"/>
      <c r="AD80" s="158"/>
      <c r="AE80" s="158"/>
      <c r="AF80" s="144">
        <v>0.2</v>
      </c>
      <c r="AG80" s="143">
        <f t="shared" si="45"/>
        <v>0.18333333333333335</v>
      </c>
      <c r="AH80" s="158"/>
      <c r="AI80" s="144">
        <v>0.1</v>
      </c>
      <c r="AJ80" s="143">
        <f t="shared" si="46"/>
        <v>8.3333333333333343E-2</v>
      </c>
      <c r="AK80" s="158"/>
      <c r="AL80" s="144">
        <v>0.05</v>
      </c>
      <c r="AM80" s="143">
        <f t="shared" si="47"/>
        <v>3.333333333333334E-2</v>
      </c>
      <c r="AN80" s="158"/>
      <c r="AO80" s="144">
        <v>0</v>
      </c>
      <c r="AP80" s="143">
        <f t="shared" si="48"/>
        <v>1.6666666666666666E-2</v>
      </c>
      <c r="AQ80" s="158"/>
      <c r="AR80" s="144">
        <v>0.15</v>
      </c>
      <c r="AS80" s="143">
        <f t="shared" si="49"/>
        <v>0.13333333333333333</v>
      </c>
      <c r="AT80" s="158"/>
      <c r="AU80" s="144">
        <v>0</v>
      </c>
      <c r="AV80" s="143">
        <f t="shared" si="50"/>
        <v>1.6666666666666666E-2</v>
      </c>
      <c r="AW80" s="158"/>
      <c r="AX80" s="144">
        <v>0.05</v>
      </c>
      <c r="AY80" s="143">
        <f t="shared" si="51"/>
        <v>3.333333333333334E-2</v>
      </c>
      <c r="AZ80" s="158"/>
      <c r="BA80" s="144">
        <v>0</v>
      </c>
      <c r="BB80" s="143">
        <f t="shared" si="52"/>
        <v>1.6666666666666666E-2</v>
      </c>
      <c r="BC80" s="158"/>
      <c r="BD80" s="144">
        <v>0.05</v>
      </c>
      <c r="BE80" s="143">
        <f t="shared" si="53"/>
        <v>3.333333333333334E-2</v>
      </c>
      <c r="BF80" s="158"/>
      <c r="BG80" s="144">
        <v>0.1</v>
      </c>
      <c r="BH80" s="143">
        <f t="shared" si="54"/>
        <v>8.3333333333333343E-2</v>
      </c>
      <c r="BI80" s="158"/>
    </row>
    <row r="81" spans="1:62" ht="20" customHeight="1" x14ac:dyDescent="0.25">
      <c r="A81" s="152" t="s">
        <v>18</v>
      </c>
      <c r="B81" s="132" t="s">
        <v>14</v>
      </c>
      <c r="C81" s="125" t="s">
        <v>11</v>
      </c>
      <c r="D81" s="138">
        <f>COUNTIFS(STUDY03_DATA!C:C,A81,STUDY03_DATA!D:D,B81,STUDY03_DATA!F:F,C81)/'META DATA'!$B$2</f>
        <v>0</v>
      </c>
      <c r="E81" s="154"/>
      <c r="F81" s="145">
        <f t="array" ref="F81:F86">RAN_NH_01!S2:S7</f>
        <v>0</v>
      </c>
      <c r="G81" s="143">
        <f t="shared" si="37"/>
        <v>0</v>
      </c>
      <c r="H81" s="140"/>
      <c r="I81" s="145">
        <f t="array" ref="I81:I86">RAN_NH_02!S2:S7</f>
        <v>0</v>
      </c>
      <c r="J81" s="143">
        <f t="shared" si="38"/>
        <v>0</v>
      </c>
      <c r="K81" s="140"/>
      <c r="L81" s="145">
        <f t="array" ref="L81:L86">RAN_NH_03!S2:S7</f>
        <v>0</v>
      </c>
      <c r="M81" s="143">
        <f t="shared" si="39"/>
        <v>0</v>
      </c>
      <c r="N81" s="158"/>
      <c r="O81" s="145">
        <f t="array" ref="O81:O86">RAN_NH_04!S2:S7</f>
        <v>0</v>
      </c>
      <c r="P81" s="143">
        <f t="shared" si="40"/>
        <v>0</v>
      </c>
      <c r="Q81" s="158"/>
      <c r="R81" s="145">
        <f t="array" ref="R81:R86">RAN_NH_05!S2:S7</f>
        <v>0.1</v>
      </c>
      <c r="S81" s="143">
        <f t="shared" si="41"/>
        <v>0.1</v>
      </c>
      <c r="T81" s="158"/>
      <c r="U81" s="145">
        <f t="array" ref="U81:U86">RAN_NH_06!S2:S7</f>
        <v>0</v>
      </c>
      <c r="V81" s="143">
        <f t="shared" si="42"/>
        <v>0</v>
      </c>
      <c r="W81" s="158"/>
      <c r="X81" s="145">
        <f t="array" ref="X81:X86">RAN_NH_07!S2:S7</f>
        <v>0</v>
      </c>
      <c r="Y81" s="143">
        <f t="shared" si="43"/>
        <v>0</v>
      </c>
      <c r="Z81" s="158"/>
      <c r="AA81" s="145">
        <f t="array" ref="AA81:AA86">RAN_NH_08!S2:S7</f>
        <v>0</v>
      </c>
      <c r="AB81" s="143">
        <f t="shared" si="44"/>
        <v>0</v>
      </c>
      <c r="AC81" s="158"/>
      <c r="AD81" s="158"/>
      <c r="AE81" s="158"/>
      <c r="AF81" s="145">
        <f t="array" ref="AF81:AF86">RAN_NH_10!S2:S7</f>
        <v>0</v>
      </c>
      <c r="AG81" s="143">
        <f t="shared" si="45"/>
        <v>0</v>
      </c>
      <c r="AH81" s="158"/>
      <c r="AI81" s="145">
        <f t="array" ref="AI81:AI86">RAN_NH_11!S2:S7</f>
        <v>0</v>
      </c>
      <c r="AJ81" s="143">
        <f t="shared" si="46"/>
        <v>0</v>
      </c>
      <c r="AK81" s="158"/>
      <c r="AL81" s="145">
        <f t="array" ref="AL81:AL86">RAN_NH_12!S2:S7</f>
        <v>0</v>
      </c>
      <c r="AM81" s="143">
        <f t="shared" si="47"/>
        <v>0</v>
      </c>
      <c r="AN81" s="158"/>
      <c r="AO81" s="145">
        <f t="array" ref="AO81:AO86">RAN_NH_13!S2:S7</f>
        <v>0</v>
      </c>
      <c r="AP81" s="143">
        <f t="shared" si="48"/>
        <v>0</v>
      </c>
      <c r="AQ81" s="158"/>
      <c r="AR81" s="145">
        <f t="array" ref="AR81:AR86">RAN_NH_14!S2:S7</f>
        <v>0</v>
      </c>
      <c r="AS81" s="143">
        <f t="shared" si="49"/>
        <v>0</v>
      </c>
      <c r="AT81" s="158"/>
      <c r="AU81" s="145">
        <f t="array" ref="AU81:AU86">RAN_NH_15!S2:S7</f>
        <v>0</v>
      </c>
      <c r="AV81" s="143">
        <f t="shared" si="50"/>
        <v>0</v>
      </c>
      <c r="AW81" s="158"/>
      <c r="AX81" s="145">
        <f t="array" ref="AX81:AX86">RAN_NH_16!S2:S7</f>
        <v>0</v>
      </c>
      <c r="AY81" s="143">
        <f t="shared" si="51"/>
        <v>0</v>
      </c>
      <c r="AZ81" s="158"/>
      <c r="BA81" s="145">
        <f t="array" ref="BA81:BA86">RAN_NH_17!S2:S7</f>
        <v>0</v>
      </c>
      <c r="BB81" s="143">
        <f t="shared" si="52"/>
        <v>0</v>
      </c>
      <c r="BC81" s="158"/>
      <c r="BD81" s="145">
        <f t="array" ref="BD81:BD86">RAN_NH_18!S2:S7</f>
        <v>0</v>
      </c>
      <c r="BE81" s="143">
        <f t="shared" si="53"/>
        <v>0</v>
      </c>
      <c r="BF81" s="158"/>
      <c r="BG81" s="145">
        <f t="array" ref="BG81:BG86">RAN_NH_19!S2:S7</f>
        <v>0</v>
      </c>
      <c r="BH81" s="143">
        <f t="shared" si="54"/>
        <v>0</v>
      </c>
      <c r="BI81" s="158"/>
    </row>
    <row r="82" spans="1:62" ht="20" customHeight="1" x14ac:dyDescent="0.25">
      <c r="A82" s="152" t="s">
        <v>18</v>
      </c>
      <c r="B82" s="132" t="s">
        <v>14</v>
      </c>
      <c r="C82" s="126" t="s">
        <v>12</v>
      </c>
      <c r="D82" s="138">
        <f>COUNTIFS(STUDY03_DATA!C:C,A82,STUDY03_DATA!D:D,B82,STUDY03_DATA!F:F,C82)/'META DATA'!$B$2</f>
        <v>0.45</v>
      </c>
      <c r="E82" s="154"/>
      <c r="F82" s="145">
        <v>0.25</v>
      </c>
      <c r="G82" s="143">
        <f t="shared" si="37"/>
        <v>0.2</v>
      </c>
      <c r="H82" s="140"/>
      <c r="I82" s="145">
        <v>0.15</v>
      </c>
      <c r="J82" s="143">
        <f t="shared" si="38"/>
        <v>0.30000000000000004</v>
      </c>
      <c r="K82" s="140"/>
      <c r="L82" s="145">
        <v>0.1</v>
      </c>
      <c r="M82" s="143">
        <f t="shared" si="39"/>
        <v>0.35</v>
      </c>
      <c r="N82" s="158"/>
      <c r="O82" s="145">
        <v>0</v>
      </c>
      <c r="P82" s="143">
        <f t="shared" si="40"/>
        <v>0.45</v>
      </c>
      <c r="Q82" s="158"/>
      <c r="R82" s="145">
        <v>0.15</v>
      </c>
      <c r="S82" s="143">
        <f t="shared" si="41"/>
        <v>0.30000000000000004</v>
      </c>
      <c r="T82" s="158"/>
      <c r="U82" s="145">
        <v>0.05</v>
      </c>
      <c r="V82" s="143">
        <f t="shared" si="42"/>
        <v>0.4</v>
      </c>
      <c r="W82" s="158"/>
      <c r="X82" s="145">
        <v>0.15</v>
      </c>
      <c r="Y82" s="143">
        <f t="shared" si="43"/>
        <v>0.30000000000000004</v>
      </c>
      <c r="Z82" s="158"/>
      <c r="AA82" s="145">
        <v>0.05</v>
      </c>
      <c r="AB82" s="143">
        <f t="shared" si="44"/>
        <v>0.4</v>
      </c>
      <c r="AC82" s="158"/>
      <c r="AD82" s="158"/>
      <c r="AE82" s="158"/>
      <c r="AF82" s="145">
        <v>0.35</v>
      </c>
      <c r="AG82" s="143">
        <f t="shared" si="45"/>
        <v>0.10000000000000003</v>
      </c>
      <c r="AH82" s="158"/>
      <c r="AI82" s="145">
        <v>0.3</v>
      </c>
      <c r="AJ82" s="143">
        <f t="shared" si="46"/>
        <v>0.15000000000000002</v>
      </c>
      <c r="AK82" s="158"/>
      <c r="AL82" s="145">
        <v>0.65</v>
      </c>
      <c r="AM82" s="143">
        <f t="shared" si="47"/>
        <v>0.2</v>
      </c>
      <c r="AN82" s="158"/>
      <c r="AO82" s="145">
        <v>0.6</v>
      </c>
      <c r="AP82" s="143">
        <f t="shared" si="48"/>
        <v>0.14999999999999997</v>
      </c>
      <c r="AQ82" s="158"/>
      <c r="AR82" s="145">
        <v>0.35</v>
      </c>
      <c r="AS82" s="143">
        <f t="shared" si="49"/>
        <v>0.10000000000000003</v>
      </c>
      <c r="AT82" s="158"/>
      <c r="AU82" s="145">
        <v>0.5</v>
      </c>
      <c r="AV82" s="143">
        <f t="shared" si="50"/>
        <v>4.9999999999999989E-2</v>
      </c>
      <c r="AW82" s="158"/>
      <c r="AX82" s="145">
        <v>0.5</v>
      </c>
      <c r="AY82" s="143">
        <f t="shared" si="51"/>
        <v>4.9999999999999989E-2</v>
      </c>
      <c r="AZ82" s="158"/>
      <c r="BA82" s="145">
        <v>0.6</v>
      </c>
      <c r="BB82" s="143">
        <f t="shared" si="52"/>
        <v>0.14999999999999997</v>
      </c>
      <c r="BC82" s="158"/>
      <c r="BD82" s="145">
        <v>0.45</v>
      </c>
      <c r="BE82" s="143">
        <f t="shared" si="53"/>
        <v>0</v>
      </c>
      <c r="BF82" s="158"/>
      <c r="BG82" s="145">
        <v>0.5</v>
      </c>
      <c r="BH82" s="143">
        <f t="shared" si="54"/>
        <v>4.9999999999999989E-2</v>
      </c>
      <c r="BI82" s="158"/>
    </row>
    <row r="83" spans="1:62" ht="20" customHeight="1" x14ac:dyDescent="0.25">
      <c r="A83" s="152" t="s">
        <v>18</v>
      </c>
      <c r="B83" s="132" t="s">
        <v>14</v>
      </c>
      <c r="C83" s="126" t="s">
        <v>13</v>
      </c>
      <c r="D83" s="138">
        <f>COUNTIFS(STUDY03_DATA!C:C,A83,STUDY03_DATA!D:D,B83,STUDY03_DATA!F:F,C83)/'META DATA'!$B$2</f>
        <v>0.15</v>
      </c>
      <c r="E83" s="154"/>
      <c r="F83" s="146">
        <v>0.05</v>
      </c>
      <c r="G83" s="143">
        <f t="shared" si="37"/>
        <v>9.9999999999999992E-2</v>
      </c>
      <c r="H83" s="140"/>
      <c r="I83" s="146">
        <v>0.3</v>
      </c>
      <c r="J83" s="143">
        <f t="shared" si="38"/>
        <v>0.15</v>
      </c>
      <c r="K83" s="140"/>
      <c r="L83" s="146">
        <v>0.1</v>
      </c>
      <c r="M83" s="143">
        <f t="shared" si="39"/>
        <v>4.9999999999999989E-2</v>
      </c>
      <c r="N83" s="158"/>
      <c r="O83" s="146">
        <v>0.1</v>
      </c>
      <c r="P83" s="143">
        <f t="shared" si="40"/>
        <v>4.9999999999999989E-2</v>
      </c>
      <c r="Q83" s="158"/>
      <c r="R83" s="146">
        <v>0.65</v>
      </c>
      <c r="S83" s="143">
        <f t="shared" si="41"/>
        <v>0.5</v>
      </c>
      <c r="T83" s="158"/>
      <c r="U83" s="146">
        <v>0.3</v>
      </c>
      <c r="V83" s="143">
        <f t="shared" si="42"/>
        <v>0.15</v>
      </c>
      <c r="W83" s="158"/>
      <c r="X83" s="146">
        <v>0.35</v>
      </c>
      <c r="Y83" s="143">
        <f t="shared" si="43"/>
        <v>0.19999999999999998</v>
      </c>
      <c r="Z83" s="158"/>
      <c r="AA83" s="146">
        <v>0.5</v>
      </c>
      <c r="AB83" s="143">
        <f t="shared" si="44"/>
        <v>0.35</v>
      </c>
      <c r="AC83" s="158"/>
      <c r="AD83" s="158"/>
      <c r="AE83" s="158"/>
      <c r="AF83" s="146">
        <v>0.25</v>
      </c>
      <c r="AG83" s="143">
        <f t="shared" si="45"/>
        <v>0.1</v>
      </c>
      <c r="AH83" s="158"/>
      <c r="AI83" s="146">
        <v>0.4</v>
      </c>
      <c r="AJ83" s="143">
        <f t="shared" si="46"/>
        <v>0.25</v>
      </c>
      <c r="AK83" s="158"/>
      <c r="AL83" s="146">
        <v>0.15</v>
      </c>
      <c r="AM83" s="143">
        <f t="shared" si="47"/>
        <v>0</v>
      </c>
      <c r="AN83" s="158"/>
      <c r="AO83" s="146">
        <v>0.15</v>
      </c>
      <c r="AP83" s="143">
        <f t="shared" si="48"/>
        <v>0</v>
      </c>
      <c r="AQ83" s="158"/>
      <c r="AR83" s="146">
        <v>0.25</v>
      </c>
      <c r="AS83" s="143">
        <f t="shared" si="49"/>
        <v>0.1</v>
      </c>
      <c r="AT83" s="158"/>
      <c r="AU83" s="146">
        <v>0.05</v>
      </c>
      <c r="AV83" s="143">
        <f t="shared" si="50"/>
        <v>9.9999999999999992E-2</v>
      </c>
      <c r="AW83" s="158"/>
      <c r="AX83" s="146">
        <v>0</v>
      </c>
      <c r="AY83" s="143">
        <f t="shared" si="51"/>
        <v>0.15</v>
      </c>
      <c r="AZ83" s="158"/>
      <c r="BA83" s="146">
        <v>0.15</v>
      </c>
      <c r="BB83" s="143">
        <f t="shared" si="52"/>
        <v>0</v>
      </c>
      <c r="BC83" s="158"/>
      <c r="BD83" s="146">
        <v>0.35</v>
      </c>
      <c r="BE83" s="143">
        <f t="shared" si="53"/>
        <v>0.19999999999999998</v>
      </c>
      <c r="BF83" s="158"/>
      <c r="BG83" s="146">
        <v>0.25</v>
      </c>
      <c r="BH83" s="143">
        <f t="shared" si="54"/>
        <v>0.1</v>
      </c>
      <c r="BI83" s="158"/>
    </row>
    <row r="84" spans="1:62" ht="20" customHeight="1" x14ac:dyDescent="0.25">
      <c r="A84" s="152" t="s">
        <v>18</v>
      </c>
      <c r="B84" s="132" t="s">
        <v>14</v>
      </c>
      <c r="C84" s="126" t="s">
        <v>14</v>
      </c>
      <c r="D84" s="138">
        <f>COUNTIFS(STUDY03_DATA!C:C,A84,STUDY03_DATA!D:D,B84,STUDY03_DATA!F:F,C84)/'META DATA'!$B$2</f>
        <v>6.6666666666666666E-2</v>
      </c>
      <c r="E84" s="154"/>
      <c r="F84" s="146">
        <v>0.1</v>
      </c>
      <c r="G84" s="143">
        <f t="shared" si="37"/>
        <v>3.333333333333334E-2</v>
      </c>
      <c r="H84" s="140"/>
      <c r="I84" s="146">
        <v>0.1</v>
      </c>
      <c r="J84" s="143">
        <f t="shared" si="38"/>
        <v>3.333333333333334E-2</v>
      </c>
      <c r="K84" s="140"/>
      <c r="L84" s="146">
        <v>0.15</v>
      </c>
      <c r="M84" s="143">
        <f t="shared" si="39"/>
        <v>8.3333333333333329E-2</v>
      </c>
      <c r="N84" s="158"/>
      <c r="O84" s="146">
        <v>0.1</v>
      </c>
      <c r="P84" s="143">
        <f t="shared" si="40"/>
        <v>3.333333333333334E-2</v>
      </c>
      <c r="Q84" s="158"/>
      <c r="R84" s="146">
        <v>0</v>
      </c>
      <c r="S84" s="143">
        <f t="shared" si="41"/>
        <v>6.6666666666666666E-2</v>
      </c>
      <c r="T84" s="158"/>
      <c r="U84" s="146">
        <v>0.2</v>
      </c>
      <c r="V84" s="143">
        <f t="shared" si="42"/>
        <v>0.13333333333333336</v>
      </c>
      <c r="W84" s="158"/>
      <c r="X84" s="146">
        <v>0</v>
      </c>
      <c r="Y84" s="143">
        <f t="shared" si="43"/>
        <v>6.6666666666666666E-2</v>
      </c>
      <c r="Z84" s="158"/>
      <c r="AA84" s="146">
        <v>0.15</v>
      </c>
      <c r="AB84" s="143">
        <f t="shared" si="44"/>
        <v>8.3333333333333329E-2</v>
      </c>
      <c r="AC84" s="158"/>
      <c r="AD84" s="158"/>
      <c r="AE84" s="158"/>
      <c r="AF84" s="146">
        <v>0.05</v>
      </c>
      <c r="AG84" s="143">
        <f t="shared" si="45"/>
        <v>1.6666666666666663E-2</v>
      </c>
      <c r="AH84" s="158"/>
      <c r="AI84" s="146">
        <v>0.05</v>
      </c>
      <c r="AJ84" s="143">
        <f t="shared" si="46"/>
        <v>1.6666666666666663E-2</v>
      </c>
      <c r="AK84" s="158"/>
      <c r="AL84" s="146">
        <v>0</v>
      </c>
      <c r="AM84" s="143">
        <f t="shared" si="47"/>
        <v>6.6666666666666666E-2</v>
      </c>
      <c r="AN84" s="158"/>
      <c r="AO84" s="146">
        <v>0.1</v>
      </c>
      <c r="AP84" s="143">
        <f t="shared" si="48"/>
        <v>3.333333333333334E-2</v>
      </c>
      <c r="AQ84" s="158"/>
      <c r="AR84" s="146">
        <v>0.15</v>
      </c>
      <c r="AS84" s="143">
        <f t="shared" si="49"/>
        <v>8.3333333333333329E-2</v>
      </c>
      <c r="AT84" s="158"/>
      <c r="AU84" s="146">
        <v>0.25</v>
      </c>
      <c r="AV84" s="143">
        <f t="shared" si="50"/>
        <v>0.18333333333333335</v>
      </c>
      <c r="AW84" s="158"/>
      <c r="AX84" s="146">
        <v>0.1</v>
      </c>
      <c r="AY84" s="143">
        <f t="shared" si="51"/>
        <v>3.333333333333334E-2</v>
      </c>
      <c r="AZ84" s="158"/>
      <c r="BA84" s="146">
        <v>0.15</v>
      </c>
      <c r="BB84" s="143">
        <f t="shared" si="52"/>
        <v>8.3333333333333329E-2</v>
      </c>
      <c r="BC84" s="158"/>
      <c r="BD84" s="146">
        <v>0.1</v>
      </c>
      <c r="BE84" s="143">
        <f t="shared" si="53"/>
        <v>3.333333333333334E-2</v>
      </c>
      <c r="BF84" s="158"/>
      <c r="BG84" s="146">
        <v>0.1</v>
      </c>
      <c r="BH84" s="143">
        <f t="shared" si="54"/>
        <v>3.333333333333334E-2</v>
      </c>
      <c r="BI84" s="158"/>
    </row>
    <row r="85" spans="1:62" ht="20" customHeight="1" x14ac:dyDescent="0.25">
      <c r="A85" s="152" t="s">
        <v>18</v>
      </c>
      <c r="B85" s="132" t="s">
        <v>14</v>
      </c>
      <c r="C85" s="125" t="s">
        <v>15</v>
      </c>
      <c r="D85" s="138">
        <f>COUNTIFS(STUDY03_DATA!C:C,A85,STUDY03_DATA!D:D,B85,STUDY03_DATA!F:F,C85)/'META DATA'!$B$2</f>
        <v>0.23333333333333334</v>
      </c>
      <c r="E85" s="154"/>
      <c r="F85" s="146">
        <v>0.55000000000000004</v>
      </c>
      <c r="G85" s="143">
        <f t="shared" si="37"/>
        <v>0.31666666666666671</v>
      </c>
      <c r="H85" s="140"/>
      <c r="I85" s="146">
        <v>0.45</v>
      </c>
      <c r="J85" s="143">
        <f t="shared" si="38"/>
        <v>0.21666666666666667</v>
      </c>
      <c r="K85" s="140"/>
      <c r="L85" s="146">
        <v>0.65</v>
      </c>
      <c r="M85" s="143">
        <f t="shared" si="39"/>
        <v>0.41666666666666669</v>
      </c>
      <c r="N85" s="158"/>
      <c r="O85" s="146">
        <v>0.8</v>
      </c>
      <c r="P85" s="143">
        <f t="shared" si="40"/>
        <v>0.56666666666666665</v>
      </c>
      <c r="Q85" s="158"/>
      <c r="R85" s="146">
        <v>0.1</v>
      </c>
      <c r="S85" s="143">
        <f t="shared" si="41"/>
        <v>0.13333333333333333</v>
      </c>
      <c r="T85" s="158"/>
      <c r="U85" s="146">
        <v>0.45</v>
      </c>
      <c r="V85" s="143">
        <f t="shared" si="42"/>
        <v>0.21666666666666667</v>
      </c>
      <c r="W85" s="158"/>
      <c r="X85" s="146">
        <v>0.5</v>
      </c>
      <c r="Y85" s="143">
        <f t="shared" si="43"/>
        <v>0.26666666666666666</v>
      </c>
      <c r="Z85" s="158"/>
      <c r="AA85" s="146">
        <v>0.3</v>
      </c>
      <c r="AB85" s="143">
        <f t="shared" si="44"/>
        <v>6.6666666666666652E-2</v>
      </c>
      <c r="AC85" s="158"/>
      <c r="AD85" s="158"/>
      <c r="AE85" s="158"/>
      <c r="AF85" s="146">
        <v>0.35</v>
      </c>
      <c r="AG85" s="143">
        <f t="shared" si="45"/>
        <v>0.11666666666666664</v>
      </c>
      <c r="AH85" s="158"/>
      <c r="AI85" s="146">
        <v>0.2</v>
      </c>
      <c r="AJ85" s="143">
        <f t="shared" si="46"/>
        <v>3.3333333333333326E-2</v>
      </c>
      <c r="AK85" s="158"/>
      <c r="AL85" s="146">
        <v>0.2</v>
      </c>
      <c r="AM85" s="143">
        <f t="shared" si="47"/>
        <v>3.3333333333333326E-2</v>
      </c>
      <c r="AN85" s="158"/>
      <c r="AO85" s="146">
        <v>0.1</v>
      </c>
      <c r="AP85" s="143">
        <f t="shared" si="48"/>
        <v>0.13333333333333333</v>
      </c>
      <c r="AQ85" s="158"/>
      <c r="AR85" s="146">
        <v>0.15</v>
      </c>
      <c r="AS85" s="143">
        <f t="shared" si="49"/>
        <v>8.3333333333333343E-2</v>
      </c>
      <c r="AT85" s="158"/>
      <c r="AU85" s="146">
        <v>0.2</v>
      </c>
      <c r="AV85" s="143">
        <f t="shared" si="50"/>
        <v>3.3333333333333326E-2</v>
      </c>
      <c r="AW85" s="158"/>
      <c r="AX85" s="146">
        <v>0.3</v>
      </c>
      <c r="AY85" s="143">
        <f t="shared" si="51"/>
        <v>6.6666666666666652E-2</v>
      </c>
      <c r="AZ85" s="158"/>
      <c r="BA85" s="146">
        <v>0.05</v>
      </c>
      <c r="BB85" s="143">
        <f t="shared" si="52"/>
        <v>0.18333333333333335</v>
      </c>
      <c r="BC85" s="158"/>
      <c r="BD85" s="146">
        <v>0.1</v>
      </c>
      <c r="BE85" s="143">
        <f t="shared" si="53"/>
        <v>0.13333333333333333</v>
      </c>
      <c r="BF85" s="158"/>
      <c r="BG85" s="146">
        <v>0.1</v>
      </c>
      <c r="BH85" s="143">
        <f t="shared" si="54"/>
        <v>0.13333333333333333</v>
      </c>
      <c r="BI85" s="158"/>
    </row>
    <row r="86" spans="1:62" ht="20" customHeight="1" x14ac:dyDescent="0.25">
      <c r="A86" s="152" t="s">
        <v>18</v>
      </c>
      <c r="B86" s="132" t="s">
        <v>14</v>
      </c>
      <c r="C86" s="125" t="s">
        <v>16</v>
      </c>
      <c r="D86" s="138">
        <f>COUNTIFS(STUDY03_DATA!C:C,A86,STUDY03_DATA!D:D,B86,STUDY03_DATA!F:F,C86)/'META DATA'!$B$2</f>
        <v>0.1</v>
      </c>
      <c r="E86" s="154"/>
      <c r="F86" s="146">
        <v>0.05</v>
      </c>
      <c r="G86" s="143">
        <f t="shared" si="37"/>
        <v>0.05</v>
      </c>
      <c r="H86" s="140"/>
      <c r="I86" s="146">
        <v>0</v>
      </c>
      <c r="J86" s="143">
        <f t="shared" si="38"/>
        <v>0.1</v>
      </c>
      <c r="K86" s="140"/>
      <c r="L86" s="146">
        <v>0</v>
      </c>
      <c r="M86" s="143">
        <f t="shared" si="39"/>
        <v>0.1</v>
      </c>
      <c r="N86" s="158"/>
      <c r="O86" s="146">
        <v>0</v>
      </c>
      <c r="P86" s="143">
        <f t="shared" si="40"/>
        <v>0.1</v>
      </c>
      <c r="Q86" s="158"/>
      <c r="R86" s="146">
        <v>0</v>
      </c>
      <c r="S86" s="143">
        <f t="shared" si="41"/>
        <v>0.1</v>
      </c>
      <c r="T86" s="158"/>
      <c r="U86" s="146">
        <v>0</v>
      </c>
      <c r="V86" s="143">
        <f t="shared" si="42"/>
        <v>0.1</v>
      </c>
      <c r="W86" s="158"/>
      <c r="X86" s="146">
        <v>0</v>
      </c>
      <c r="Y86" s="143">
        <f t="shared" si="43"/>
        <v>0.1</v>
      </c>
      <c r="Z86" s="158"/>
      <c r="AA86" s="146">
        <v>0</v>
      </c>
      <c r="AB86" s="143">
        <f t="shared" si="44"/>
        <v>0.1</v>
      </c>
      <c r="AC86" s="158"/>
      <c r="AD86" s="158"/>
      <c r="AE86" s="158"/>
      <c r="AF86" s="146">
        <v>0</v>
      </c>
      <c r="AG86" s="143">
        <f t="shared" si="45"/>
        <v>0.1</v>
      </c>
      <c r="AH86" s="158"/>
      <c r="AI86" s="146">
        <v>0.05</v>
      </c>
      <c r="AJ86" s="143">
        <f t="shared" si="46"/>
        <v>0.05</v>
      </c>
      <c r="AK86" s="158"/>
      <c r="AL86" s="146">
        <v>0</v>
      </c>
      <c r="AM86" s="143">
        <f t="shared" si="47"/>
        <v>0.1</v>
      </c>
      <c r="AN86" s="158"/>
      <c r="AO86" s="146">
        <v>0.05</v>
      </c>
      <c r="AP86" s="143">
        <f t="shared" si="48"/>
        <v>0.05</v>
      </c>
      <c r="AQ86" s="158"/>
      <c r="AR86" s="146">
        <v>0.05</v>
      </c>
      <c r="AS86" s="143">
        <f t="shared" si="49"/>
        <v>0.05</v>
      </c>
      <c r="AT86" s="158"/>
      <c r="AU86" s="146">
        <v>0</v>
      </c>
      <c r="AV86" s="143">
        <f t="shared" si="50"/>
        <v>0.1</v>
      </c>
      <c r="AW86" s="158"/>
      <c r="AX86" s="146">
        <v>0.05</v>
      </c>
      <c r="AY86" s="143">
        <f t="shared" si="51"/>
        <v>0.05</v>
      </c>
      <c r="AZ86" s="158"/>
      <c r="BA86" s="146">
        <v>0</v>
      </c>
      <c r="BB86" s="143">
        <f t="shared" si="52"/>
        <v>0.1</v>
      </c>
      <c r="BC86" s="158"/>
      <c r="BD86" s="146">
        <v>0</v>
      </c>
      <c r="BE86" s="143">
        <f t="shared" si="53"/>
        <v>0.1</v>
      </c>
      <c r="BF86" s="158"/>
      <c r="BG86" s="146">
        <v>0</v>
      </c>
      <c r="BH86" s="143">
        <f t="shared" si="54"/>
        <v>0.1</v>
      </c>
      <c r="BI86" s="158"/>
    </row>
    <row r="87" spans="1:62" ht="20" customHeight="1" x14ac:dyDescent="0.25">
      <c r="A87" s="152" t="s">
        <v>18</v>
      </c>
      <c r="B87" s="131" t="s">
        <v>15</v>
      </c>
      <c r="C87" s="125" t="s">
        <v>11</v>
      </c>
      <c r="D87" s="134">
        <f>COUNTIFS(STUDY03_DATA!C:C,A87,STUDY03_DATA!D:D,B87,STUDY03_DATA!F:F,C87)/'META DATA'!$B$2</f>
        <v>0.15</v>
      </c>
      <c r="E87" s="154"/>
      <c r="F87" s="147">
        <f t="array" ref="F87:F92">RAN_C_01!S2:S7</f>
        <v>0</v>
      </c>
      <c r="G87" s="143">
        <f t="shared" si="37"/>
        <v>0.15</v>
      </c>
      <c r="H87" s="140"/>
      <c r="I87" s="147">
        <f t="array" ref="I87:I92">RAN_C_02!S2:S7</f>
        <v>0</v>
      </c>
      <c r="J87" s="143">
        <f t="shared" si="38"/>
        <v>0.15</v>
      </c>
      <c r="K87" s="140"/>
      <c r="L87" s="147">
        <f t="array" ref="L87:L92">RAN_C_03!S2:S7</f>
        <v>0</v>
      </c>
      <c r="M87" s="143">
        <f t="shared" si="39"/>
        <v>0.15</v>
      </c>
      <c r="N87" s="158"/>
      <c r="O87" s="147">
        <f t="array" ref="O87:O92">RAN_C_04!S2:S7</f>
        <v>0</v>
      </c>
      <c r="P87" s="143">
        <f t="shared" si="40"/>
        <v>0.15</v>
      </c>
      <c r="Q87" s="158"/>
      <c r="R87" s="147">
        <f t="array" ref="R87:R92">RAN_C_05!S2:S7</f>
        <v>0.35</v>
      </c>
      <c r="S87" s="143">
        <f t="shared" si="41"/>
        <v>0.19999999999999998</v>
      </c>
      <c r="T87" s="158"/>
      <c r="U87" s="147">
        <f t="array" ref="U87:U92">RAN_C_06!S2:S7</f>
        <v>0</v>
      </c>
      <c r="V87" s="143">
        <f t="shared" si="42"/>
        <v>0.15</v>
      </c>
      <c r="W87" s="158"/>
      <c r="X87" s="147">
        <f t="array" ref="X87:X92">RAN_C_07!S2:S7</f>
        <v>0.05</v>
      </c>
      <c r="Y87" s="143">
        <f t="shared" si="43"/>
        <v>9.9999999999999992E-2</v>
      </c>
      <c r="Z87" s="158"/>
      <c r="AA87" s="147">
        <f t="array" ref="AA87:AA92">RAN_C_08!S2:S7</f>
        <v>0.05</v>
      </c>
      <c r="AB87" s="143">
        <f t="shared" si="44"/>
        <v>9.9999999999999992E-2</v>
      </c>
      <c r="AC87" s="158"/>
      <c r="AD87" s="158"/>
      <c r="AE87" s="158"/>
      <c r="AF87" s="147">
        <f t="array" ref="AF87:AF92">RAN_C_10!S2:S7</f>
        <v>0</v>
      </c>
      <c r="AG87" s="143">
        <f t="shared" si="45"/>
        <v>0.15</v>
      </c>
      <c r="AH87" s="158"/>
      <c r="AI87" s="147">
        <f t="array" ref="AI87:AI92">RAN_C_11!S2:S7</f>
        <v>0</v>
      </c>
      <c r="AJ87" s="143">
        <f t="shared" si="46"/>
        <v>0.15</v>
      </c>
      <c r="AK87" s="158"/>
      <c r="AL87" s="147">
        <f t="array" ref="AL87:AL92">RAN_C_12!S2:S7</f>
        <v>0.1</v>
      </c>
      <c r="AM87" s="143">
        <f t="shared" si="47"/>
        <v>4.9999999999999989E-2</v>
      </c>
      <c r="AN87" s="158"/>
      <c r="AO87" s="147">
        <f t="array" ref="AO87:AO92">RAN_C_13!S2:S7</f>
        <v>0.05</v>
      </c>
      <c r="AP87" s="143">
        <f t="shared" si="48"/>
        <v>9.9999999999999992E-2</v>
      </c>
      <c r="AQ87" s="158"/>
      <c r="AR87" s="147">
        <f t="array" ref="AR87:AR92">RAN_C_14!S2:S7</f>
        <v>0</v>
      </c>
      <c r="AS87" s="143">
        <f t="shared" si="49"/>
        <v>0.15</v>
      </c>
      <c r="AT87" s="158"/>
      <c r="AU87" s="147">
        <f t="array" ref="AU87:AU92">RAN_C_15!S2:S7</f>
        <v>0</v>
      </c>
      <c r="AV87" s="143">
        <f t="shared" si="50"/>
        <v>0.15</v>
      </c>
      <c r="AW87" s="158"/>
      <c r="AX87" s="147">
        <f t="array" ref="AX87:AX92">RAN_C_16!S2:S7</f>
        <v>0.05</v>
      </c>
      <c r="AY87" s="143">
        <f t="shared" si="51"/>
        <v>9.9999999999999992E-2</v>
      </c>
      <c r="AZ87" s="158"/>
      <c r="BA87" s="147">
        <f t="array" ref="BA87:BA92">RAN_C_17!S2:S7</f>
        <v>0.05</v>
      </c>
      <c r="BB87" s="143">
        <f t="shared" si="52"/>
        <v>9.9999999999999992E-2</v>
      </c>
      <c r="BC87" s="158"/>
      <c r="BD87" s="147">
        <f t="array" ref="BD87:BD92">RAN_C_18!S2:S7</f>
        <v>0</v>
      </c>
      <c r="BE87" s="143">
        <f t="shared" si="53"/>
        <v>0.15</v>
      </c>
      <c r="BF87" s="158"/>
      <c r="BG87" s="147">
        <f t="array" ref="BG87:BG92">RAN_C_19!S2:S7</f>
        <v>0</v>
      </c>
      <c r="BH87" s="143">
        <f t="shared" si="54"/>
        <v>0.15</v>
      </c>
      <c r="BI87" s="158"/>
    </row>
    <row r="88" spans="1:62" ht="20" customHeight="1" x14ac:dyDescent="0.25">
      <c r="A88" s="152" t="s">
        <v>18</v>
      </c>
      <c r="B88" s="131" t="s">
        <v>15</v>
      </c>
      <c r="C88" s="126" t="s">
        <v>12</v>
      </c>
      <c r="D88" s="134">
        <f>COUNTIFS(STUDY03_DATA!C:C,A88,STUDY03_DATA!D:D,B88,STUDY03_DATA!F:F,C88)/'META DATA'!$B$2</f>
        <v>0</v>
      </c>
      <c r="E88" s="154"/>
      <c r="F88" s="147">
        <v>0</v>
      </c>
      <c r="G88" s="143">
        <f t="shared" si="37"/>
        <v>0</v>
      </c>
      <c r="H88" s="140"/>
      <c r="I88" s="147">
        <v>0</v>
      </c>
      <c r="J88" s="143">
        <f t="shared" si="38"/>
        <v>0</v>
      </c>
      <c r="K88" s="140"/>
      <c r="L88" s="147">
        <v>0</v>
      </c>
      <c r="M88" s="143">
        <f t="shared" si="39"/>
        <v>0</v>
      </c>
      <c r="N88" s="158"/>
      <c r="O88" s="147">
        <v>0</v>
      </c>
      <c r="P88" s="143">
        <f t="shared" si="40"/>
        <v>0</v>
      </c>
      <c r="Q88" s="158"/>
      <c r="R88" s="147">
        <v>0.4</v>
      </c>
      <c r="S88" s="143">
        <f t="shared" si="41"/>
        <v>0.4</v>
      </c>
      <c r="T88" s="158"/>
      <c r="U88" s="147">
        <v>0.05</v>
      </c>
      <c r="V88" s="143">
        <f t="shared" si="42"/>
        <v>0.05</v>
      </c>
      <c r="W88" s="158"/>
      <c r="X88" s="147">
        <v>0</v>
      </c>
      <c r="Y88" s="143">
        <f t="shared" si="43"/>
        <v>0</v>
      </c>
      <c r="Z88" s="158"/>
      <c r="AA88" s="147">
        <v>0</v>
      </c>
      <c r="AB88" s="143">
        <f t="shared" si="44"/>
        <v>0</v>
      </c>
      <c r="AC88" s="158"/>
      <c r="AD88" s="158"/>
      <c r="AE88" s="158"/>
      <c r="AF88" s="147">
        <v>0.05</v>
      </c>
      <c r="AG88" s="143">
        <f t="shared" si="45"/>
        <v>0.05</v>
      </c>
      <c r="AH88" s="158"/>
      <c r="AI88" s="147">
        <v>0.1</v>
      </c>
      <c r="AJ88" s="143">
        <f t="shared" si="46"/>
        <v>0.1</v>
      </c>
      <c r="AK88" s="158"/>
      <c r="AL88" s="147">
        <v>0.05</v>
      </c>
      <c r="AM88" s="143">
        <f t="shared" si="47"/>
        <v>0.05</v>
      </c>
      <c r="AN88" s="158"/>
      <c r="AO88" s="147">
        <v>0.1</v>
      </c>
      <c r="AP88" s="143">
        <f t="shared" si="48"/>
        <v>0.1</v>
      </c>
      <c r="AQ88" s="158"/>
      <c r="AR88" s="147">
        <v>0.1</v>
      </c>
      <c r="AS88" s="143">
        <f t="shared" si="49"/>
        <v>0.1</v>
      </c>
      <c r="AT88" s="158"/>
      <c r="AU88" s="147">
        <v>0.1</v>
      </c>
      <c r="AV88" s="143">
        <f t="shared" si="50"/>
        <v>0.1</v>
      </c>
      <c r="AW88" s="158"/>
      <c r="AX88" s="147">
        <v>0.1</v>
      </c>
      <c r="AY88" s="143">
        <f t="shared" si="51"/>
        <v>0.1</v>
      </c>
      <c r="AZ88" s="158"/>
      <c r="BA88" s="147">
        <v>0.15</v>
      </c>
      <c r="BB88" s="143">
        <f t="shared" si="52"/>
        <v>0.15</v>
      </c>
      <c r="BC88" s="158"/>
      <c r="BD88" s="147">
        <v>0.15</v>
      </c>
      <c r="BE88" s="143">
        <f t="shared" si="53"/>
        <v>0.15</v>
      </c>
      <c r="BF88" s="158"/>
      <c r="BG88" s="147">
        <v>0.05</v>
      </c>
      <c r="BH88" s="143">
        <f t="shared" si="54"/>
        <v>0.05</v>
      </c>
      <c r="BI88" s="158"/>
    </row>
    <row r="89" spans="1:62" ht="20" customHeight="1" x14ac:dyDescent="0.25">
      <c r="A89" s="152" t="s">
        <v>18</v>
      </c>
      <c r="B89" s="131" t="s">
        <v>15</v>
      </c>
      <c r="C89" s="126" t="s">
        <v>13</v>
      </c>
      <c r="D89" s="134">
        <f>COUNTIFS(STUDY03_DATA!C:C,A89,STUDY03_DATA!D:D,B89,STUDY03_DATA!F:F,C89)/'META DATA'!$B$2</f>
        <v>0.05</v>
      </c>
      <c r="E89" s="154"/>
      <c r="F89" s="147">
        <v>0</v>
      </c>
      <c r="G89" s="143">
        <f t="shared" si="37"/>
        <v>0.05</v>
      </c>
      <c r="H89" s="140"/>
      <c r="I89" s="147">
        <v>0</v>
      </c>
      <c r="J89" s="143">
        <f t="shared" si="38"/>
        <v>0.05</v>
      </c>
      <c r="K89" s="140"/>
      <c r="L89" s="147">
        <v>0</v>
      </c>
      <c r="M89" s="143">
        <f t="shared" si="39"/>
        <v>0.05</v>
      </c>
      <c r="N89" s="158"/>
      <c r="O89" s="147">
        <v>0</v>
      </c>
      <c r="P89" s="143">
        <f t="shared" si="40"/>
        <v>0.05</v>
      </c>
      <c r="Q89" s="158"/>
      <c r="R89" s="147">
        <v>0.1</v>
      </c>
      <c r="S89" s="143">
        <f t="shared" si="41"/>
        <v>0.05</v>
      </c>
      <c r="T89" s="158"/>
      <c r="U89" s="147">
        <v>0.05</v>
      </c>
      <c r="V89" s="143">
        <f t="shared" si="42"/>
        <v>0</v>
      </c>
      <c r="W89" s="158"/>
      <c r="X89" s="147">
        <v>0</v>
      </c>
      <c r="Y89" s="143">
        <f t="shared" si="43"/>
        <v>0.05</v>
      </c>
      <c r="Z89" s="158"/>
      <c r="AA89" s="147">
        <v>0</v>
      </c>
      <c r="AB89" s="143">
        <f t="shared" si="44"/>
        <v>0.05</v>
      </c>
      <c r="AC89" s="158"/>
      <c r="AD89" s="158"/>
      <c r="AE89" s="158"/>
      <c r="AF89" s="147">
        <v>0</v>
      </c>
      <c r="AG89" s="143">
        <f t="shared" si="45"/>
        <v>0.05</v>
      </c>
      <c r="AH89" s="158"/>
      <c r="AI89" s="147">
        <v>0</v>
      </c>
      <c r="AJ89" s="143">
        <f t="shared" si="46"/>
        <v>0.05</v>
      </c>
      <c r="AK89" s="158"/>
      <c r="AL89" s="147">
        <v>0</v>
      </c>
      <c r="AM89" s="143">
        <f t="shared" si="47"/>
        <v>0.05</v>
      </c>
      <c r="AN89" s="158"/>
      <c r="AO89" s="147">
        <v>0</v>
      </c>
      <c r="AP89" s="143">
        <f t="shared" si="48"/>
        <v>0.05</v>
      </c>
      <c r="AQ89" s="158"/>
      <c r="AR89" s="147">
        <v>0</v>
      </c>
      <c r="AS89" s="143">
        <f t="shared" si="49"/>
        <v>0.05</v>
      </c>
      <c r="AT89" s="158"/>
      <c r="AU89" s="147">
        <v>0</v>
      </c>
      <c r="AV89" s="143">
        <f t="shared" si="50"/>
        <v>0.05</v>
      </c>
      <c r="AW89" s="158"/>
      <c r="AX89" s="147">
        <v>0.05</v>
      </c>
      <c r="AY89" s="143">
        <f t="shared" si="51"/>
        <v>0</v>
      </c>
      <c r="AZ89" s="158"/>
      <c r="BA89" s="147">
        <v>0</v>
      </c>
      <c r="BB89" s="143">
        <f t="shared" si="52"/>
        <v>0.05</v>
      </c>
      <c r="BC89" s="158"/>
      <c r="BD89" s="147">
        <v>0</v>
      </c>
      <c r="BE89" s="143">
        <f t="shared" si="53"/>
        <v>0.05</v>
      </c>
      <c r="BF89" s="158"/>
      <c r="BG89" s="147">
        <v>0</v>
      </c>
      <c r="BH89" s="143">
        <f t="shared" si="54"/>
        <v>0.05</v>
      </c>
      <c r="BI89" s="158"/>
    </row>
    <row r="90" spans="1:62" ht="20" customHeight="1" x14ac:dyDescent="0.25">
      <c r="A90" s="152" t="s">
        <v>18</v>
      </c>
      <c r="B90" s="131" t="s">
        <v>15</v>
      </c>
      <c r="C90" s="126" t="s">
        <v>14</v>
      </c>
      <c r="D90" s="134">
        <f>COUNTIFS(STUDY03_DATA!C:C,A90,STUDY03_DATA!D:D,B90,STUDY03_DATA!F:F,C90)/'META DATA'!$B$2</f>
        <v>0.56666666666666665</v>
      </c>
      <c r="E90" s="154"/>
      <c r="F90" s="147">
        <v>0.15</v>
      </c>
      <c r="G90" s="143">
        <f t="shared" si="37"/>
        <v>0.41666666666666663</v>
      </c>
      <c r="H90" s="140"/>
      <c r="I90" s="147">
        <v>0.3</v>
      </c>
      <c r="J90" s="143">
        <f t="shared" si="38"/>
        <v>0.26666666666666666</v>
      </c>
      <c r="K90" s="140"/>
      <c r="L90" s="147">
        <v>0.05</v>
      </c>
      <c r="M90" s="143">
        <f t="shared" si="39"/>
        <v>0.51666666666666661</v>
      </c>
      <c r="N90" s="158"/>
      <c r="O90" s="147">
        <v>0.1</v>
      </c>
      <c r="P90" s="143">
        <f t="shared" si="40"/>
        <v>0.46666666666666667</v>
      </c>
      <c r="Q90" s="158"/>
      <c r="R90" s="147">
        <v>0</v>
      </c>
      <c r="S90" s="143">
        <f t="shared" si="41"/>
        <v>0.56666666666666665</v>
      </c>
      <c r="T90" s="158"/>
      <c r="U90" s="147">
        <v>0.25</v>
      </c>
      <c r="V90" s="143">
        <f t="shared" si="42"/>
        <v>0.31666666666666665</v>
      </c>
      <c r="W90" s="158"/>
      <c r="X90" s="147">
        <v>0.2</v>
      </c>
      <c r="Y90" s="143">
        <f t="shared" si="43"/>
        <v>0.36666666666666664</v>
      </c>
      <c r="Z90" s="158"/>
      <c r="AA90" s="147">
        <v>0.3</v>
      </c>
      <c r="AB90" s="143">
        <f t="shared" si="44"/>
        <v>0.26666666666666666</v>
      </c>
      <c r="AC90" s="158"/>
      <c r="AD90" s="158"/>
      <c r="AE90" s="158"/>
      <c r="AF90" s="147">
        <v>0.2</v>
      </c>
      <c r="AG90" s="143">
        <f t="shared" si="45"/>
        <v>0.36666666666666664</v>
      </c>
      <c r="AH90" s="158"/>
      <c r="AI90" s="147">
        <v>0.3</v>
      </c>
      <c r="AJ90" s="143">
        <f t="shared" si="46"/>
        <v>0.26666666666666666</v>
      </c>
      <c r="AK90" s="158"/>
      <c r="AL90" s="147">
        <v>0.1</v>
      </c>
      <c r="AM90" s="143">
        <f t="shared" si="47"/>
        <v>0.46666666666666667</v>
      </c>
      <c r="AN90" s="158"/>
      <c r="AO90" s="147">
        <v>0.5</v>
      </c>
      <c r="AP90" s="143">
        <f t="shared" si="48"/>
        <v>6.6666666666666652E-2</v>
      </c>
      <c r="AQ90" s="158"/>
      <c r="AR90" s="147">
        <v>0.55000000000000004</v>
      </c>
      <c r="AS90" s="143">
        <f t="shared" si="49"/>
        <v>1.6666666666666607E-2</v>
      </c>
      <c r="AT90" s="158"/>
      <c r="AU90" s="147">
        <v>0.45</v>
      </c>
      <c r="AV90" s="143">
        <f t="shared" si="50"/>
        <v>0.11666666666666664</v>
      </c>
      <c r="AW90" s="158"/>
      <c r="AX90" s="147">
        <v>0.5</v>
      </c>
      <c r="AY90" s="143">
        <f t="shared" si="51"/>
        <v>6.6666666666666652E-2</v>
      </c>
      <c r="AZ90" s="158"/>
      <c r="BA90" s="147">
        <v>0.3</v>
      </c>
      <c r="BB90" s="143">
        <f t="shared" si="52"/>
        <v>0.26666666666666666</v>
      </c>
      <c r="BC90" s="158"/>
      <c r="BD90" s="147">
        <v>0.55000000000000004</v>
      </c>
      <c r="BE90" s="143">
        <f t="shared" si="53"/>
        <v>1.6666666666666607E-2</v>
      </c>
      <c r="BF90" s="158"/>
      <c r="BG90" s="147">
        <v>0.55000000000000004</v>
      </c>
      <c r="BH90" s="143">
        <f t="shared" si="54"/>
        <v>1.6666666666666607E-2</v>
      </c>
      <c r="BI90" s="158"/>
    </row>
    <row r="91" spans="1:62" ht="20" customHeight="1" x14ac:dyDescent="0.25">
      <c r="A91" s="152" t="s">
        <v>18</v>
      </c>
      <c r="B91" s="131" t="s">
        <v>15</v>
      </c>
      <c r="C91" s="125" t="s">
        <v>15</v>
      </c>
      <c r="D91" s="134">
        <f>COUNTIFS(STUDY03_DATA!C:C,A91,STUDY03_DATA!D:D,B91,STUDY03_DATA!F:F,C91)/'META DATA'!$B$2</f>
        <v>0.18333333333333332</v>
      </c>
      <c r="E91" s="154"/>
      <c r="F91" s="147">
        <v>0.85</v>
      </c>
      <c r="G91" s="143">
        <f t="shared" si="37"/>
        <v>0.66666666666666663</v>
      </c>
      <c r="H91" s="140"/>
      <c r="I91" s="147">
        <v>0.7</v>
      </c>
      <c r="J91" s="143">
        <f t="shared" si="38"/>
        <v>0.51666666666666661</v>
      </c>
      <c r="K91" s="140"/>
      <c r="L91" s="147">
        <v>0.9</v>
      </c>
      <c r="M91" s="143">
        <f t="shared" si="39"/>
        <v>0.71666666666666667</v>
      </c>
      <c r="N91" s="158"/>
      <c r="O91" s="147">
        <v>0.9</v>
      </c>
      <c r="P91" s="143">
        <f t="shared" si="40"/>
        <v>0.71666666666666667</v>
      </c>
      <c r="Q91" s="158"/>
      <c r="R91" s="147">
        <v>0.15</v>
      </c>
      <c r="S91" s="143">
        <f t="shared" si="41"/>
        <v>3.3333333333333326E-2</v>
      </c>
      <c r="T91" s="158"/>
      <c r="U91" s="147">
        <v>0.6</v>
      </c>
      <c r="V91" s="143">
        <f t="shared" si="42"/>
        <v>0.41666666666666663</v>
      </c>
      <c r="W91" s="158"/>
      <c r="X91" s="147">
        <v>0.75</v>
      </c>
      <c r="Y91" s="143">
        <f t="shared" si="43"/>
        <v>0.56666666666666665</v>
      </c>
      <c r="Z91" s="158"/>
      <c r="AA91" s="147">
        <v>0.65</v>
      </c>
      <c r="AB91" s="143">
        <f t="shared" si="44"/>
        <v>0.46666666666666667</v>
      </c>
      <c r="AC91" s="158"/>
      <c r="AD91" s="158"/>
      <c r="AE91" s="158"/>
      <c r="AF91" s="147">
        <v>0.75</v>
      </c>
      <c r="AG91" s="143">
        <f t="shared" si="45"/>
        <v>0.56666666666666665</v>
      </c>
      <c r="AH91" s="158"/>
      <c r="AI91" s="147">
        <v>0.4</v>
      </c>
      <c r="AJ91" s="143">
        <f t="shared" si="46"/>
        <v>0.2166666666666667</v>
      </c>
      <c r="AK91" s="158"/>
      <c r="AL91" s="147">
        <v>0.75</v>
      </c>
      <c r="AM91" s="143">
        <f t="shared" si="47"/>
        <v>0.56666666666666665</v>
      </c>
      <c r="AN91" s="158"/>
      <c r="AO91" s="147">
        <v>0.35</v>
      </c>
      <c r="AP91" s="143">
        <f t="shared" si="48"/>
        <v>0.16666666666666666</v>
      </c>
      <c r="AQ91" s="158"/>
      <c r="AR91" s="147">
        <v>0.25</v>
      </c>
      <c r="AS91" s="143">
        <f t="shared" si="49"/>
        <v>6.666666666666668E-2</v>
      </c>
      <c r="AT91" s="158"/>
      <c r="AU91" s="147">
        <v>0.45</v>
      </c>
      <c r="AV91" s="143">
        <f t="shared" si="50"/>
        <v>0.26666666666666672</v>
      </c>
      <c r="AW91" s="158"/>
      <c r="AX91" s="147">
        <v>0.3</v>
      </c>
      <c r="AY91" s="143">
        <f t="shared" si="51"/>
        <v>0.11666666666666667</v>
      </c>
      <c r="AZ91" s="158"/>
      <c r="BA91" s="147">
        <v>0.5</v>
      </c>
      <c r="BB91" s="143">
        <f t="shared" si="52"/>
        <v>0.31666666666666665</v>
      </c>
      <c r="BC91" s="158"/>
      <c r="BD91" s="147">
        <v>0.25</v>
      </c>
      <c r="BE91" s="143">
        <f t="shared" si="53"/>
        <v>6.666666666666668E-2</v>
      </c>
      <c r="BF91" s="158"/>
      <c r="BG91" s="147">
        <v>0.35</v>
      </c>
      <c r="BH91" s="143">
        <f t="shared" si="54"/>
        <v>0.16666666666666666</v>
      </c>
      <c r="BI91" s="158"/>
    </row>
    <row r="92" spans="1:62" ht="20" customHeight="1" thickBot="1" x14ac:dyDescent="0.3">
      <c r="A92" s="152" t="s">
        <v>18</v>
      </c>
      <c r="B92" s="131" t="s">
        <v>15</v>
      </c>
      <c r="C92" s="125" t="s">
        <v>16</v>
      </c>
      <c r="D92" s="134">
        <f>COUNTIFS(STUDY03_DATA!C:C,A92,STUDY03_DATA!D:D,B92,STUDY03_DATA!F:F,C92)/'META DATA'!$B$2</f>
        <v>0.05</v>
      </c>
      <c r="E92" s="154"/>
      <c r="F92" s="148">
        <v>0</v>
      </c>
      <c r="G92" s="149">
        <f t="shared" si="37"/>
        <v>0.05</v>
      </c>
      <c r="H92" s="140"/>
      <c r="I92" s="148">
        <v>0</v>
      </c>
      <c r="J92" s="149">
        <f t="shared" si="38"/>
        <v>0.05</v>
      </c>
      <c r="K92" s="140"/>
      <c r="L92" s="148">
        <v>0.05</v>
      </c>
      <c r="M92" s="149">
        <f t="shared" si="39"/>
        <v>0</v>
      </c>
      <c r="N92" s="158"/>
      <c r="O92" s="148">
        <v>0</v>
      </c>
      <c r="P92" s="149">
        <f t="shared" si="40"/>
        <v>0.05</v>
      </c>
      <c r="Q92" s="158"/>
      <c r="R92" s="148">
        <v>0</v>
      </c>
      <c r="S92" s="149">
        <f t="shared" si="41"/>
        <v>0.05</v>
      </c>
      <c r="T92" s="158"/>
      <c r="U92" s="148">
        <v>0.05</v>
      </c>
      <c r="V92" s="149">
        <f t="shared" si="42"/>
        <v>0</v>
      </c>
      <c r="W92" s="158"/>
      <c r="X92" s="148">
        <v>0</v>
      </c>
      <c r="Y92" s="149">
        <f t="shared" si="43"/>
        <v>0.05</v>
      </c>
      <c r="Z92" s="158"/>
      <c r="AA92" s="148">
        <v>0</v>
      </c>
      <c r="AB92" s="149">
        <f t="shared" si="44"/>
        <v>0.05</v>
      </c>
      <c r="AC92" s="158"/>
      <c r="AD92" s="158"/>
      <c r="AE92" s="158"/>
      <c r="AF92" s="148">
        <v>0</v>
      </c>
      <c r="AG92" s="149">
        <f t="shared" si="45"/>
        <v>0.05</v>
      </c>
      <c r="AH92" s="158"/>
      <c r="AI92" s="148">
        <v>0.1</v>
      </c>
      <c r="AJ92" s="149">
        <f t="shared" si="46"/>
        <v>0.05</v>
      </c>
      <c r="AK92" s="158"/>
      <c r="AL92" s="148">
        <v>0</v>
      </c>
      <c r="AM92" s="149">
        <f t="shared" si="47"/>
        <v>0.05</v>
      </c>
      <c r="AN92" s="158"/>
      <c r="AO92" s="148">
        <v>0</v>
      </c>
      <c r="AP92" s="149">
        <f t="shared" si="48"/>
        <v>0.05</v>
      </c>
      <c r="AQ92" s="158"/>
      <c r="AR92" s="148">
        <v>0</v>
      </c>
      <c r="AS92" s="149">
        <f t="shared" si="49"/>
        <v>0.05</v>
      </c>
      <c r="AT92" s="158"/>
      <c r="AU92" s="148">
        <v>0</v>
      </c>
      <c r="AV92" s="149">
        <f t="shared" si="50"/>
        <v>0.05</v>
      </c>
      <c r="AW92" s="158"/>
      <c r="AX92" s="148">
        <v>0</v>
      </c>
      <c r="AY92" s="143">
        <f t="shared" si="51"/>
        <v>0.05</v>
      </c>
      <c r="AZ92" s="158"/>
      <c r="BA92" s="148">
        <v>0</v>
      </c>
      <c r="BB92" s="143">
        <f t="shared" si="52"/>
        <v>0.05</v>
      </c>
      <c r="BC92" s="158"/>
      <c r="BD92" s="148">
        <v>0</v>
      </c>
      <c r="BE92" s="143">
        <f t="shared" si="53"/>
        <v>0.05</v>
      </c>
      <c r="BF92" s="158"/>
      <c r="BG92" s="148">
        <v>0.05</v>
      </c>
      <c r="BH92" s="143">
        <f t="shared" si="54"/>
        <v>0</v>
      </c>
      <c r="BI92" s="158"/>
    </row>
    <row r="93" spans="1:62" ht="17" customHeight="1" thickBot="1" x14ac:dyDescent="0.25">
      <c r="F93" s="160" t="s">
        <v>19</v>
      </c>
      <c r="G93" s="161">
        <f>AVERAGE(G3:G92)</f>
        <v>0.13851851851851851</v>
      </c>
      <c r="H93" s="162"/>
      <c r="I93" s="160" t="s">
        <v>19</v>
      </c>
      <c r="J93" s="161">
        <f>AVERAGE(J3:J92)</f>
        <v>0.1325925925925926</v>
      </c>
      <c r="K93" s="162"/>
      <c r="L93" s="160" t="s">
        <v>19</v>
      </c>
      <c r="M93" s="161">
        <f>AVERAGE(M3:M92)</f>
        <v>0.15222222222222223</v>
      </c>
      <c r="N93" s="163"/>
      <c r="O93" s="160" t="s">
        <v>19</v>
      </c>
      <c r="P93" s="161">
        <f>AVERAGE(P3:P92)</f>
        <v>0.15444444444444447</v>
      </c>
      <c r="Q93" s="163"/>
      <c r="R93" s="160" t="s">
        <v>19</v>
      </c>
      <c r="S93" s="161">
        <f>AVERAGE(S3:S92)</f>
        <v>0.1522222222222222</v>
      </c>
      <c r="T93" s="163"/>
      <c r="U93" s="160" t="s">
        <v>19</v>
      </c>
      <c r="V93" s="161">
        <f>AVERAGE(V3:V92)</f>
        <v>0.11777777777777777</v>
      </c>
      <c r="W93" s="163"/>
      <c r="X93" s="160" t="s">
        <v>19</v>
      </c>
      <c r="Y93" s="161">
        <f>AVERAGE(Y3:Y92)</f>
        <v>0.13962962962962971</v>
      </c>
      <c r="Z93" s="158"/>
      <c r="AA93" s="160" t="s">
        <v>19</v>
      </c>
      <c r="AB93" s="161">
        <f>AVERAGE(AB3:AB92)</f>
        <v>0.12111111111111114</v>
      </c>
      <c r="AC93" s="158"/>
      <c r="AD93" s="158"/>
      <c r="AE93" s="158"/>
      <c r="AF93" s="160" t="s">
        <v>19</v>
      </c>
      <c r="AG93" s="161">
        <f>AVERAGE(AG3:AG92)</f>
        <v>0.12592592592592597</v>
      </c>
      <c r="AH93" s="158"/>
      <c r="AI93" s="160" t="s">
        <v>19</v>
      </c>
      <c r="AJ93" s="161">
        <f>AVERAGE(AJ3:AJ92)</f>
        <v>0.10796296296296301</v>
      </c>
      <c r="AK93" s="158"/>
      <c r="AL93" s="160" t="s">
        <v>19</v>
      </c>
      <c r="AM93" s="161">
        <f>AVERAGE(AM3:AM92)</f>
        <v>0.12444444444444445</v>
      </c>
      <c r="AN93" s="158"/>
      <c r="AO93" s="160" t="s">
        <v>19</v>
      </c>
      <c r="AP93" s="161">
        <f>AVERAGE(AP3:AP92)</f>
        <v>0.10037037037037037</v>
      </c>
      <c r="AQ93" s="158"/>
      <c r="AR93" s="160" t="s">
        <v>19</v>
      </c>
      <c r="AS93" s="161">
        <f>AVERAGE(AS3:AS92)</f>
        <v>0.10222222222222221</v>
      </c>
      <c r="AT93" s="158"/>
      <c r="AU93" s="160" t="s">
        <v>19</v>
      </c>
      <c r="AV93" s="161">
        <f>AVERAGE(AV3:AV92)</f>
        <v>0.11148148148148149</v>
      </c>
      <c r="AW93" s="158"/>
      <c r="AX93" s="160" t="s">
        <v>19</v>
      </c>
      <c r="AY93" s="161">
        <f>AVERAGE(AY3:AY92)</f>
        <v>0.10592592592592595</v>
      </c>
      <c r="AZ93" s="158"/>
      <c r="BA93" s="160" t="s">
        <v>19</v>
      </c>
      <c r="BB93" s="161">
        <f>AVERAGE(BB3:BB92)</f>
        <v>0.10407407407407412</v>
      </c>
      <c r="BC93" s="158"/>
      <c r="BD93" s="160" t="s">
        <v>19</v>
      </c>
      <c r="BE93" s="161">
        <f>AVERAGE(BE3:BE92)</f>
        <v>9.166666666666666E-2</v>
      </c>
      <c r="BF93" s="158"/>
      <c r="BG93" s="160" t="s">
        <v>19</v>
      </c>
      <c r="BH93" s="161">
        <f>AVERAGE(BH3:BH92)</f>
        <v>9.3888888888888855E-2</v>
      </c>
      <c r="BI93" s="158"/>
    </row>
    <row r="94" spans="1:62" ht="17" customHeight="1" thickBot="1" x14ac:dyDescent="0.25">
      <c r="F94" s="160" t="s">
        <v>202</v>
      </c>
      <c r="G94" s="294" cm="1">
        <f t="array" ref="G94">AVERAGE(ABS($D$3:$D$92 - F$3:F$92))</f>
        <v>0.13851851851851851</v>
      </c>
      <c r="H94" s="162"/>
      <c r="I94" s="160" t="s">
        <v>202</v>
      </c>
      <c r="J94" s="294" cm="1">
        <f t="array" ref="J94">AVERAGE(ABS($D$3:$D$92 - I$3:I$92))</f>
        <v>0.1325925925925926</v>
      </c>
      <c r="K94" s="162"/>
      <c r="L94" s="160" t="s">
        <v>202</v>
      </c>
      <c r="M94" s="294" cm="1">
        <f t="array" ref="M94">AVERAGE(ABS($D$3:$D$92 - L$3:L$92))</f>
        <v>0.15222222222222223</v>
      </c>
      <c r="N94" s="163"/>
      <c r="O94" s="160" t="s">
        <v>202</v>
      </c>
      <c r="P94" s="294" cm="1">
        <f t="array" ref="P94">AVERAGE(ABS($D$3:$D$92 - O$3:O$92))</f>
        <v>0.15444444444444447</v>
      </c>
      <c r="Q94" s="163"/>
      <c r="R94" s="160" t="s">
        <v>202</v>
      </c>
      <c r="S94" s="294" cm="1">
        <f t="array" ref="S94">AVERAGE(ABS($D$3:$D$92 - R$3:R$92))</f>
        <v>0.1522222222222222</v>
      </c>
      <c r="T94" s="163"/>
      <c r="U94" s="160" t="s">
        <v>202</v>
      </c>
      <c r="V94" s="294" cm="1">
        <f t="array" ref="V94">AVERAGE(ABS($D$3:$D$92 - U$3:U$92))</f>
        <v>0.11777777777777777</v>
      </c>
      <c r="W94" s="163"/>
      <c r="X94" s="160" t="s">
        <v>202</v>
      </c>
      <c r="Y94" s="294" cm="1">
        <f t="array" ref="Y94">AVERAGE(ABS($D$3:$D$92 - X$3:X$92))</f>
        <v>0.13962962962962971</v>
      </c>
      <c r="Z94" s="158"/>
      <c r="AA94" s="160" t="s">
        <v>202</v>
      </c>
      <c r="AB94" s="294" cm="1">
        <f t="array" ref="AB94">AVERAGE(ABS($D$3:$D$92 - AA$3:AA$92))</f>
        <v>0.12111111111111114</v>
      </c>
      <c r="AC94" s="158"/>
      <c r="AD94" s="158"/>
      <c r="AE94" s="158"/>
      <c r="AF94" s="160" t="s">
        <v>202</v>
      </c>
      <c r="AG94" s="294" cm="1">
        <f t="array" ref="AG94">AVERAGE(ABS($D$3:$D$92 - AF$3:AF$92))</f>
        <v>0.12592592592592597</v>
      </c>
      <c r="AH94" s="158"/>
      <c r="AI94" s="160" t="s">
        <v>202</v>
      </c>
      <c r="AJ94" s="294" cm="1">
        <f t="array" ref="AJ94">AVERAGE(ABS($D$3:$D$92 - AI$3:AI$92))</f>
        <v>0.10796296296296301</v>
      </c>
      <c r="AK94" s="158"/>
      <c r="AL94" s="160" t="s">
        <v>202</v>
      </c>
      <c r="AM94" s="294" cm="1">
        <f t="array" ref="AM94">AVERAGE(ABS($D$3:$D$92 - AL$3:AL$92))</f>
        <v>0.12444444444444445</v>
      </c>
      <c r="AN94" s="158"/>
      <c r="AO94" s="160" t="s">
        <v>202</v>
      </c>
      <c r="AP94" s="294" cm="1">
        <f t="array" ref="AP94">AVERAGE(ABS($D$3:$D$92 - AO$3:AO$92))</f>
        <v>0.10037037037037037</v>
      </c>
      <c r="AQ94" s="158"/>
      <c r="AR94" s="160" t="s">
        <v>202</v>
      </c>
      <c r="AS94" s="294" cm="1">
        <f t="array" ref="AS94">AVERAGE(ABS($D$3:$D$92 - AR$3:AR$92))</f>
        <v>0.10222222222222221</v>
      </c>
      <c r="AT94" s="158"/>
      <c r="AU94" s="160" t="s">
        <v>202</v>
      </c>
      <c r="AV94" s="294" cm="1">
        <f t="array" ref="AV94">AVERAGE(ABS($D$3:$D$92 - AU$3:AU$92))</f>
        <v>0.11148148148148149</v>
      </c>
      <c r="AW94" s="158"/>
      <c r="AX94" s="160" t="s">
        <v>202</v>
      </c>
      <c r="AY94" s="294" cm="1">
        <f t="array" ref="AY94">AVERAGE(ABS($D$3:$D$92 - AX$3:AX$92))</f>
        <v>0.10592592592592595</v>
      </c>
      <c r="AZ94" s="158"/>
      <c r="BA94" s="160" t="s">
        <v>202</v>
      </c>
      <c r="BB94" s="294" cm="1">
        <f t="array" ref="BB94">AVERAGE(ABS($D$3:$D$92 - BA$3:BA$92))</f>
        <v>0.10407407407407412</v>
      </c>
      <c r="BC94" s="158"/>
      <c r="BD94" s="160" t="s">
        <v>202</v>
      </c>
      <c r="BE94" s="294" cm="1">
        <f t="array" ref="BE94">AVERAGE(ABS($D$3:$D$92 -BD$3:BD$92))</f>
        <v>9.166666666666666E-2</v>
      </c>
      <c r="BF94" s="158"/>
      <c r="BG94" s="160" t="s">
        <v>202</v>
      </c>
      <c r="BH94" s="294" cm="1">
        <f t="array" ref="BH94">AVERAGE(ABS($D$3:$D$92 - BG$3:BG$92))</f>
        <v>9.3888888888888855E-2</v>
      </c>
      <c r="BI94" s="158"/>
      <c r="BJ94" s="272"/>
    </row>
    <row r="95" spans="1:62" ht="17" customHeight="1" thickBot="1" x14ac:dyDescent="0.25">
      <c r="F95" s="160"/>
      <c r="G95" s="294"/>
      <c r="H95" s="162"/>
      <c r="I95" s="160"/>
      <c r="J95" s="294"/>
      <c r="K95" s="162"/>
      <c r="L95" s="160"/>
      <c r="M95" s="294"/>
      <c r="N95" s="163"/>
      <c r="O95" s="160"/>
      <c r="P95" s="294"/>
      <c r="Q95" s="163"/>
      <c r="R95" s="160"/>
      <c r="S95" s="294"/>
      <c r="T95" s="163"/>
      <c r="U95" s="160" t="s">
        <v>203</v>
      </c>
      <c r="V95" s="294" cm="1">
        <f t="array" ref="V95">SQRT( AVERAGE( ($D$3:$D$92 - U3:U92)^2 ) )</f>
        <v>0.17315161414633559</v>
      </c>
      <c r="W95" s="163"/>
      <c r="X95" s="160"/>
      <c r="Y95" s="294"/>
      <c r="Z95" s="158"/>
      <c r="AA95" s="160"/>
      <c r="AB95" s="294"/>
      <c r="AC95" s="158"/>
      <c r="AD95" s="158"/>
      <c r="AE95" s="158"/>
      <c r="AF95" s="160"/>
      <c r="AG95" s="294"/>
      <c r="AH95" s="158"/>
      <c r="AI95" s="160"/>
      <c r="AJ95" s="294"/>
      <c r="AK95" s="158"/>
      <c r="AL95" s="160"/>
      <c r="AM95" s="294"/>
      <c r="AN95" s="158"/>
      <c r="AO95" s="160"/>
      <c r="AP95" s="294"/>
      <c r="AQ95" s="158"/>
      <c r="AR95" s="160"/>
      <c r="AS95" s="294"/>
      <c r="AT95" s="158"/>
      <c r="AU95" s="160"/>
      <c r="AV95" s="294"/>
      <c r="AW95" s="158"/>
      <c r="AX95" s="160"/>
      <c r="AY95" s="294"/>
      <c r="AZ95" s="158"/>
      <c r="BA95" s="160"/>
      <c r="BB95" s="294"/>
      <c r="BC95" s="158"/>
      <c r="BD95" s="160"/>
      <c r="BE95" s="294"/>
      <c r="BF95" s="158"/>
      <c r="BG95" s="160"/>
      <c r="BH95" s="294"/>
      <c r="BI95" s="158"/>
      <c r="BJ95" s="272"/>
    </row>
    <row r="96" spans="1:62" ht="16" customHeight="1" thickBot="1" x14ac:dyDescent="0.25">
      <c r="F96" s="255" t="s">
        <v>63</v>
      </c>
      <c r="G96" s="232"/>
      <c r="I96" s="231" t="s">
        <v>64</v>
      </c>
      <c r="J96" s="232"/>
      <c r="L96" s="231" t="s">
        <v>65</v>
      </c>
      <c r="M96" s="232"/>
      <c r="N96" s="158"/>
      <c r="O96" s="231" t="s">
        <v>66</v>
      </c>
      <c r="P96" s="232"/>
      <c r="Q96" s="158"/>
      <c r="R96" s="231" t="s">
        <v>67</v>
      </c>
      <c r="S96" s="232"/>
      <c r="T96" s="158"/>
      <c r="U96" s="231" t="s">
        <v>68</v>
      </c>
      <c r="V96" s="232"/>
      <c r="W96" s="158"/>
      <c r="X96" s="231" t="s">
        <v>69</v>
      </c>
      <c r="Y96" s="232"/>
      <c r="Z96" s="158"/>
      <c r="AA96" s="231" t="s">
        <v>70</v>
      </c>
      <c r="AB96" s="232"/>
      <c r="AC96" s="158"/>
      <c r="AD96" s="158"/>
      <c r="AE96" s="158"/>
      <c r="AF96" s="231" t="s">
        <v>71</v>
      </c>
      <c r="AG96" s="232"/>
      <c r="AH96" s="158"/>
      <c r="AI96" s="231" t="s">
        <v>72</v>
      </c>
      <c r="AJ96" s="232"/>
      <c r="AK96" s="158"/>
      <c r="AL96" s="231" t="s">
        <v>73</v>
      </c>
      <c r="AM96" s="232"/>
      <c r="AN96" s="158"/>
      <c r="AO96" s="231" t="s">
        <v>74</v>
      </c>
      <c r="AP96" s="232"/>
      <c r="AQ96" s="158"/>
      <c r="AR96" s="231" t="s">
        <v>75</v>
      </c>
      <c r="AS96" s="232"/>
      <c r="AT96" s="158"/>
      <c r="AU96" s="231" t="s">
        <v>76</v>
      </c>
      <c r="AV96" s="232"/>
      <c r="AW96" s="158"/>
      <c r="AX96" s="231" t="s">
        <v>77</v>
      </c>
      <c r="AY96" s="232"/>
      <c r="AZ96" s="158"/>
      <c r="BA96" s="231" t="s">
        <v>77</v>
      </c>
      <c r="BB96" s="232"/>
      <c r="BC96" s="158"/>
      <c r="BD96" s="231" t="s">
        <v>78</v>
      </c>
      <c r="BE96" s="232"/>
      <c r="BF96" s="158"/>
      <c r="BG96" s="231" t="s">
        <v>78</v>
      </c>
      <c r="BH96" s="232"/>
      <c r="BI96" s="158"/>
    </row>
    <row r="97" spans="6:61" x14ac:dyDescent="0.2">
      <c r="F97" s="233"/>
      <c r="G97" s="234"/>
      <c r="I97" s="233"/>
      <c r="J97" s="234"/>
      <c r="L97" s="233"/>
      <c r="M97" s="234"/>
      <c r="N97" s="159"/>
      <c r="O97" s="233"/>
      <c r="P97" s="234"/>
      <c r="Q97" s="159"/>
      <c r="R97" s="233"/>
      <c r="S97" s="234"/>
      <c r="T97" s="159"/>
      <c r="U97" s="233"/>
      <c r="V97" s="234"/>
      <c r="W97" s="159"/>
      <c r="X97" s="233"/>
      <c r="Y97" s="234"/>
      <c r="Z97" s="159"/>
      <c r="AA97" s="233"/>
      <c r="AB97" s="234"/>
      <c r="AC97" s="159"/>
      <c r="AD97" s="159"/>
      <c r="AE97" s="159"/>
      <c r="AF97" s="233"/>
      <c r="AG97" s="234"/>
      <c r="AH97" s="159"/>
      <c r="AI97" s="233"/>
      <c r="AJ97" s="234"/>
      <c r="AK97" s="159"/>
      <c r="AL97" s="233"/>
      <c r="AM97" s="234"/>
      <c r="AN97" s="159"/>
      <c r="AO97" s="233"/>
      <c r="AP97" s="234"/>
      <c r="AQ97" s="159"/>
      <c r="AR97" s="233"/>
      <c r="AS97" s="234"/>
      <c r="AT97" s="159"/>
      <c r="AU97" s="233"/>
      <c r="AV97" s="234"/>
      <c r="AW97" s="159"/>
      <c r="AX97" s="233"/>
      <c r="AY97" s="234"/>
      <c r="AZ97" s="159"/>
      <c r="BA97" s="233"/>
      <c r="BB97" s="234"/>
      <c r="BC97" s="159"/>
      <c r="BD97" s="233"/>
      <c r="BE97" s="234"/>
      <c r="BF97" s="159"/>
      <c r="BG97" s="233"/>
      <c r="BH97" s="234"/>
      <c r="BI97" s="159"/>
    </row>
    <row r="98" spans="6:61" x14ac:dyDescent="0.2">
      <c r="F98" s="233"/>
      <c r="G98" s="234"/>
      <c r="I98" s="233"/>
      <c r="J98" s="234"/>
      <c r="L98" s="233"/>
      <c r="M98" s="234"/>
      <c r="N98" s="159"/>
      <c r="O98" s="233"/>
      <c r="P98" s="234"/>
      <c r="Q98" s="159"/>
      <c r="R98" s="233"/>
      <c r="S98" s="234"/>
      <c r="T98" s="159"/>
      <c r="U98" s="233"/>
      <c r="V98" s="234"/>
      <c r="W98" s="159"/>
      <c r="X98" s="233"/>
      <c r="Y98" s="234"/>
      <c r="Z98" s="159"/>
      <c r="AA98" s="233"/>
      <c r="AB98" s="234"/>
      <c r="AC98" s="159"/>
      <c r="AD98" s="159"/>
      <c r="AE98" s="159"/>
      <c r="AF98" s="233"/>
      <c r="AG98" s="234"/>
      <c r="AH98" s="159"/>
      <c r="AI98" s="233"/>
      <c r="AJ98" s="234"/>
      <c r="AK98" s="159"/>
      <c r="AL98" s="233"/>
      <c r="AM98" s="234"/>
      <c r="AN98" s="159"/>
      <c r="AO98" s="233"/>
      <c r="AP98" s="234"/>
      <c r="AQ98" s="159"/>
      <c r="AR98" s="233"/>
      <c r="AS98" s="234"/>
      <c r="AT98" s="159"/>
      <c r="AU98" s="233"/>
      <c r="AV98" s="234"/>
      <c r="AW98" s="159"/>
      <c r="AX98" s="233"/>
      <c r="AY98" s="234"/>
      <c r="AZ98" s="159"/>
      <c r="BA98" s="233"/>
      <c r="BB98" s="234"/>
      <c r="BC98" s="159"/>
      <c r="BD98" s="233"/>
      <c r="BE98" s="234"/>
      <c r="BF98" s="159"/>
      <c r="BG98" s="233"/>
      <c r="BH98" s="234"/>
      <c r="BI98" s="159"/>
    </row>
    <row r="99" spans="6:61" x14ac:dyDescent="0.2">
      <c r="F99" s="233"/>
      <c r="G99" s="234"/>
      <c r="I99" s="233"/>
      <c r="J99" s="234"/>
      <c r="L99" s="233"/>
      <c r="M99" s="234"/>
      <c r="N99" s="159"/>
      <c r="O99" s="233"/>
      <c r="P99" s="234"/>
      <c r="Q99" s="159"/>
      <c r="R99" s="233"/>
      <c r="S99" s="234"/>
      <c r="T99" s="159"/>
      <c r="U99" s="233"/>
      <c r="V99" s="234"/>
      <c r="W99" s="159"/>
      <c r="X99" s="233"/>
      <c r="Y99" s="234"/>
      <c r="Z99" s="159"/>
      <c r="AA99" s="233"/>
      <c r="AB99" s="234"/>
      <c r="AC99" s="159"/>
      <c r="AD99" s="159"/>
      <c r="AE99" s="159"/>
      <c r="AF99" s="233"/>
      <c r="AG99" s="234"/>
      <c r="AH99" s="159"/>
      <c r="AI99" s="233"/>
      <c r="AJ99" s="234"/>
      <c r="AK99" s="159"/>
      <c r="AL99" s="233"/>
      <c r="AM99" s="234"/>
      <c r="AN99" s="159"/>
      <c r="AO99" s="233"/>
      <c r="AP99" s="234"/>
      <c r="AQ99" s="159"/>
      <c r="AR99" s="233"/>
      <c r="AS99" s="234"/>
      <c r="AT99" s="159"/>
      <c r="AU99" s="233"/>
      <c r="AV99" s="234"/>
      <c r="AW99" s="159"/>
      <c r="AX99" s="233"/>
      <c r="AY99" s="234"/>
      <c r="AZ99" s="159"/>
      <c r="BA99" s="233"/>
      <c r="BB99" s="234"/>
      <c r="BC99" s="159"/>
      <c r="BD99" s="233"/>
      <c r="BE99" s="234"/>
      <c r="BF99" s="159"/>
      <c r="BG99" s="233"/>
      <c r="BH99" s="234"/>
      <c r="BI99" s="159"/>
    </row>
    <row r="100" spans="6:61" x14ac:dyDescent="0.2">
      <c r="F100" s="233"/>
      <c r="G100" s="234"/>
      <c r="I100" s="233"/>
      <c r="J100" s="234"/>
      <c r="L100" s="233"/>
      <c r="M100" s="234"/>
      <c r="N100" s="159"/>
      <c r="O100" s="233"/>
      <c r="P100" s="234"/>
      <c r="Q100" s="159"/>
      <c r="R100" s="233"/>
      <c r="S100" s="234"/>
      <c r="T100" s="159"/>
      <c r="U100" s="233"/>
      <c r="V100" s="234"/>
      <c r="W100" s="159"/>
      <c r="X100" s="233"/>
      <c r="Y100" s="234"/>
      <c r="Z100" s="159"/>
      <c r="AA100" s="233"/>
      <c r="AB100" s="234"/>
      <c r="AC100" s="159"/>
      <c r="AD100" s="159"/>
      <c r="AE100" s="159"/>
      <c r="AF100" s="233"/>
      <c r="AG100" s="234"/>
      <c r="AH100" s="159"/>
      <c r="AI100" s="233"/>
      <c r="AJ100" s="234"/>
      <c r="AK100" s="159"/>
      <c r="AL100" s="233"/>
      <c r="AM100" s="234"/>
      <c r="AN100" s="159"/>
      <c r="AO100" s="233"/>
      <c r="AP100" s="234"/>
      <c r="AQ100" s="159"/>
      <c r="AR100" s="233"/>
      <c r="AS100" s="234"/>
      <c r="AT100" s="159"/>
      <c r="AU100" s="233"/>
      <c r="AV100" s="234"/>
      <c r="AW100" s="159"/>
      <c r="AX100" s="233"/>
      <c r="AY100" s="234"/>
      <c r="AZ100" s="159"/>
      <c r="BA100" s="233"/>
      <c r="BB100" s="234"/>
      <c r="BC100" s="159"/>
      <c r="BD100" s="233"/>
      <c r="BE100" s="234"/>
      <c r="BF100" s="159"/>
      <c r="BG100" s="233"/>
      <c r="BH100" s="234"/>
      <c r="BI100" s="159"/>
    </row>
    <row r="101" spans="6:61" x14ac:dyDescent="0.2">
      <c r="F101" s="233"/>
      <c r="G101" s="234"/>
      <c r="I101" s="233"/>
      <c r="J101" s="234"/>
      <c r="L101" s="233"/>
      <c r="M101" s="234"/>
      <c r="N101" s="159"/>
      <c r="O101" s="233"/>
      <c r="P101" s="234"/>
      <c r="Q101" s="159"/>
      <c r="R101" s="233"/>
      <c r="S101" s="234"/>
      <c r="T101" s="159"/>
      <c r="U101" s="233"/>
      <c r="V101" s="234"/>
      <c r="W101" s="159"/>
      <c r="X101" s="233"/>
      <c r="Y101" s="234"/>
      <c r="Z101" s="159"/>
      <c r="AA101" s="233"/>
      <c r="AB101" s="234"/>
      <c r="AC101" s="159"/>
      <c r="AD101" s="159"/>
      <c r="AE101" s="159"/>
      <c r="AF101" s="233"/>
      <c r="AG101" s="234"/>
      <c r="AH101" s="159"/>
      <c r="AI101" s="233"/>
      <c r="AJ101" s="234"/>
      <c r="AK101" s="159"/>
      <c r="AL101" s="233"/>
      <c r="AM101" s="234"/>
      <c r="AN101" s="159"/>
      <c r="AO101" s="233"/>
      <c r="AP101" s="234"/>
      <c r="AQ101" s="159"/>
      <c r="AR101" s="233"/>
      <c r="AS101" s="234"/>
      <c r="AT101" s="159"/>
      <c r="AU101" s="233"/>
      <c r="AV101" s="234"/>
      <c r="AW101" s="159"/>
      <c r="AX101" s="233"/>
      <c r="AY101" s="234"/>
      <c r="AZ101" s="159"/>
      <c r="BA101" s="233"/>
      <c r="BB101" s="234"/>
      <c r="BC101" s="159"/>
      <c r="BD101" s="233"/>
      <c r="BE101" s="234"/>
      <c r="BF101" s="159"/>
      <c r="BG101" s="233"/>
      <c r="BH101" s="234"/>
      <c r="BI101" s="159"/>
    </row>
    <row r="102" spans="6:61" x14ac:dyDescent="0.2">
      <c r="F102" s="233"/>
      <c r="G102" s="234"/>
      <c r="I102" s="233"/>
      <c r="J102" s="234"/>
      <c r="L102" s="233"/>
      <c r="M102" s="234"/>
      <c r="N102" s="159"/>
      <c r="O102" s="233"/>
      <c r="P102" s="234"/>
      <c r="Q102" s="159"/>
      <c r="R102" s="233"/>
      <c r="S102" s="234"/>
      <c r="T102" s="159"/>
      <c r="U102" s="233"/>
      <c r="V102" s="234"/>
      <c r="W102" s="159"/>
      <c r="X102" s="233"/>
      <c r="Y102" s="234"/>
      <c r="Z102" s="159"/>
      <c r="AA102" s="233"/>
      <c r="AB102" s="234"/>
      <c r="AC102" s="159"/>
      <c r="AD102" s="159"/>
      <c r="AE102" s="159"/>
      <c r="AF102" s="233"/>
      <c r="AG102" s="234"/>
      <c r="AH102" s="159"/>
      <c r="AI102" s="233"/>
      <c r="AJ102" s="234"/>
      <c r="AK102" s="159"/>
      <c r="AL102" s="233"/>
      <c r="AM102" s="234"/>
      <c r="AN102" s="159"/>
      <c r="AO102" s="233"/>
      <c r="AP102" s="234"/>
      <c r="AQ102" s="159"/>
      <c r="AR102" s="233"/>
      <c r="AS102" s="234"/>
      <c r="AT102" s="159"/>
      <c r="AU102" s="233"/>
      <c r="AV102" s="234"/>
      <c r="AW102" s="159"/>
      <c r="AX102" s="233"/>
      <c r="AY102" s="234"/>
      <c r="AZ102" s="159"/>
      <c r="BA102" s="233"/>
      <c r="BB102" s="234"/>
      <c r="BC102" s="159"/>
      <c r="BD102" s="233"/>
      <c r="BE102" s="234"/>
      <c r="BF102" s="159"/>
      <c r="BG102" s="233"/>
      <c r="BH102" s="234"/>
      <c r="BI102" s="159"/>
    </row>
    <row r="103" spans="6:61" x14ac:dyDescent="0.2">
      <c r="F103" s="233"/>
      <c r="G103" s="234"/>
      <c r="I103" s="233"/>
      <c r="J103" s="234"/>
      <c r="L103" s="233"/>
      <c r="M103" s="234"/>
      <c r="N103" s="159"/>
      <c r="O103" s="233"/>
      <c r="P103" s="234"/>
      <c r="Q103" s="159"/>
      <c r="R103" s="233"/>
      <c r="S103" s="234"/>
      <c r="T103" s="159"/>
      <c r="U103" s="233"/>
      <c r="V103" s="234"/>
      <c r="W103" s="159"/>
      <c r="X103" s="233"/>
      <c r="Y103" s="234"/>
      <c r="Z103" s="159"/>
      <c r="AA103" s="233"/>
      <c r="AB103" s="234"/>
      <c r="AC103" s="159"/>
      <c r="AD103" s="159"/>
      <c r="AE103" s="159"/>
      <c r="AF103" s="233"/>
      <c r="AG103" s="234"/>
      <c r="AH103" s="159"/>
      <c r="AI103" s="233"/>
      <c r="AJ103" s="234"/>
      <c r="AK103" s="159"/>
      <c r="AL103" s="233"/>
      <c r="AM103" s="234"/>
      <c r="AN103" s="159"/>
      <c r="AO103" s="233"/>
      <c r="AP103" s="234"/>
      <c r="AQ103" s="159"/>
      <c r="AR103" s="233"/>
      <c r="AS103" s="234"/>
      <c r="AT103" s="159"/>
      <c r="AU103" s="233"/>
      <c r="AV103" s="234"/>
      <c r="AW103" s="159"/>
      <c r="AX103" s="233"/>
      <c r="AY103" s="234"/>
      <c r="AZ103" s="159"/>
      <c r="BA103" s="233"/>
      <c r="BB103" s="234"/>
      <c r="BC103" s="159"/>
      <c r="BD103" s="233"/>
      <c r="BE103" s="234"/>
      <c r="BF103" s="159"/>
      <c r="BG103" s="233"/>
      <c r="BH103" s="234"/>
      <c r="BI103" s="159"/>
    </row>
    <row r="104" spans="6:61" x14ac:dyDescent="0.2">
      <c r="F104" s="233"/>
      <c r="G104" s="234"/>
      <c r="I104" s="233"/>
      <c r="J104" s="234"/>
      <c r="L104" s="233"/>
      <c r="M104" s="234"/>
      <c r="N104" s="159"/>
      <c r="O104" s="233"/>
      <c r="P104" s="234"/>
      <c r="Q104" s="159"/>
      <c r="R104" s="233"/>
      <c r="S104" s="234"/>
      <c r="T104" s="159"/>
      <c r="U104" s="233"/>
      <c r="V104" s="234"/>
      <c r="W104" s="159"/>
      <c r="X104" s="233"/>
      <c r="Y104" s="234"/>
      <c r="Z104" s="159"/>
      <c r="AA104" s="233"/>
      <c r="AB104" s="234"/>
      <c r="AC104" s="159"/>
      <c r="AD104" s="159"/>
      <c r="AE104" s="159"/>
      <c r="AF104" s="233"/>
      <c r="AG104" s="234"/>
      <c r="AH104" s="159"/>
      <c r="AI104" s="233"/>
      <c r="AJ104" s="234"/>
      <c r="AK104" s="159"/>
      <c r="AL104" s="233"/>
      <c r="AM104" s="234"/>
      <c r="AN104" s="159"/>
      <c r="AO104" s="233"/>
      <c r="AP104" s="234"/>
      <c r="AQ104" s="159"/>
      <c r="AR104" s="233"/>
      <c r="AS104" s="234"/>
      <c r="AT104" s="159"/>
      <c r="AU104" s="233"/>
      <c r="AV104" s="234"/>
      <c r="AW104" s="159"/>
      <c r="AX104" s="233"/>
      <c r="AY104" s="234"/>
      <c r="AZ104" s="159"/>
      <c r="BA104" s="233"/>
      <c r="BB104" s="234"/>
      <c r="BC104" s="159"/>
      <c r="BD104" s="233"/>
      <c r="BE104" s="234"/>
      <c r="BF104" s="159"/>
      <c r="BG104" s="233"/>
      <c r="BH104" s="234"/>
      <c r="BI104" s="159"/>
    </row>
    <row r="105" spans="6:61" ht="17" customHeight="1" thickBot="1" x14ac:dyDescent="0.25">
      <c r="F105" s="235"/>
      <c r="G105" s="236"/>
      <c r="I105" s="235"/>
      <c r="J105" s="236"/>
      <c r="L105" s="235"/>
      <c r="M105" s="236"/>
      <c r="N105" s="159"/>
      <c r="O105" s="235"/>
      <c r="P105" s="236"/>
      <c r="Q105" s="159"/>
      <c r="R105" s="235"/>
      <c r="S105" s="236"/>
      <c r="T105" s="159"/>
      <c r="U105" s="235"/>
      <c r="V105" s="236"/>
      <c r="W105" s="159"/>
      <c r="X105" s="235"/>
      <c r="Y105" s="236"/>
      <c r="Z105" s="159"/>
      <c r="AA105" s="235"/>
      <c r="AB105" s="236"/>
      <c r="AC105" s="159"/>
      <c r="AD105" s="159"/>
      <c r="AE105" s="159"/>
      <c r="AF105" s="235"/>
      <c r="AG105" s="236"/>
      <c r="AH105" s="159"/>
      <c r="AI105" s="235"/>
      <c r="AJ105" s="236"/>
      <c r="AK105" s="159"/>
      <c r="AL105" s="235"/>
      <c r="AM105" s="236"/>
      <c r="AN105" s="159"/>
      <c r="AO105" s="235"/>
      <c r="AP105" s="236"/>
      <c r="AQ105" s="159"/>
      <c r="AR105" s="235"/>
      <c r="AS105" s="236"/>
      <c r="AT105" s="159"/>
      <c r="AU105" s="235"/>
      <c r="AV105" s="236"/>
      <c r="AW105" s="159"/>
      <c r="AX105" s="235"/>
      <c r="AY105" s="236"/>
      <c r="AZ105" s="159"/>
      <c r="BA105" s="235"/>
      <c r="BB105" s="236"/>
      <c r="BC105" s="159"/>
      <c r="BD105" s="235"/>
      <c r="BE105" s="236"/>
      <c r="BF105" s="159"/>
      <c r="BG105" s="235"/>
      <c r="BH105" s="236"/>
      <c r="BI105" s="159"/>
    </row>
    <row r="106" spans="6:61" x14ac:dyDescent="0.2">
      <c r="N106" s="159"/>
      <c r="Q106" s="159"/>
      <c r="T106" s="159"/>
      <c r="W106" s="159"/>
      <c r="Z106" s="159"/>
      <c r="AC106" s="159"/>
      <c r="AD106" s="159"/>
      <c r="AE106" s="159"/>
      <c r="AH106" s="159"/>
      <c r="AK106" s="159"/>
      <c r="AN106" s="159"/>
      <c r="AQ106" s="159"/>
      <c r="AT106" s="159"/>
      <c r="AW106" s="159"/>
      <c r="AZ106" s="159"/>
      <c r="BC106" s="159"/>
      <c r="BF106" s="159"/>
      <c r="BI106" s="159"/>
    </row>
    <row r="107" spans="6:61" x14ac:dyDescent="0.2">
      <c r="J107" s="156"/>
      <c r="M107" s="156"/>
      <c r="N107" s="159"/>
      <c r="P107" s="156"/>
      <c r="Q107" s="159"/>
      <c r="S107" s="156"/>
      <c r="T107" s="159"/>
      <c r="V107" s="156"/>
      <c r="W107" s="159"/>
      <c r="Y107" s="156"/>
      <c r="Z107" s="159"/>
      <c r="AB107" s="156"/>
      <c r="AC107" s="159"/>
      <c r="AD107" s="159"/>
      <c r="AE107" s="159"/>
      <c r="AG107" s="156"/>
      <c r="AH107" s="159"/>
      <c r="AJ107" s="156"/>
      <c r="AK107" s="159"/>
      <c r="AM107" s="156"/>
      <c r="AN107" s="159"/>
      <c r="AP107" s="156"/>
      <c r="AQ107" s="159"/>
      <c r="AS107" s="156"/>
      <c r="AT107" s="159"/>
      <c r="AV107" s="156"/>
      <c r="AW107" s="159"/>
      <c r="AY107" s="156"/>
      <c r="AZ107" s="159"/>
      <c r="BB107" s="156"/>
      <c r="BC107" s="159"/>
      <c r="BE107" s="156"/>
      <c r="BF107" s="159"/>
      <c r="BH107" s="156"/>
      <c r="BI107" s="159"/>
    </row>
    <row r="108" spans="6:61" x14ac:dyDescent="0.2">
      <c r="N108" s="159"/>
      <c r="Q108" s="159"/>
      <c r="T108" s="159"/>
      <c r="W108" s="159"/>
      <c r="Z108" s="159"/>
      <c r="AC108" s="159"/>
      <c r="AD108" s="159"/>
      <c r="AE108" s="159"/>
      <c r="AH108" s="159"/>
      <c r="AK108" s="159"/>
      <c r="AN108" s="159"/>
      <c r="AQ108" s="159"/>
      <c r="AT108" s="159"/>
      <c r="AW108" s="159"/>
      <c r="AZ108" s="159"/>
      <c r="BC108" s="159"/>
      <c r="BF108" s="159"/>
      <c r="BI108" s="159"/>
    </row>
    <row r="109" spans="6:61" x14ac:dyDescent="0.2">
      <c r="N109" s="159"/>
      <c r="Q109" s="159"/>
      <c r="T109" s="159"/>
      <c r="W109" s="159"/>
      <c r="Z109" s="159"/>
      <c r="AC109" s="159"/>
      <c r="AD109" s="159"/>
      <c r="AE109" s="159"/>
      <c r="AH109" s="159"/>
      <c r="AK109" s="159"/>
      <c r="AN109" s="159"/>
      <c r="AQ109" s="159"/>
      <c r="AT109" s="159"/>
      <c r="AW109" s="159"/>
      <c r="AZ109" s="159"/>
      <c r="BC109" s="159"/>
      <c r="BF109" s="159"/>
      <c r="BI109" s="159"/>
    </row>
  </sheetData>
  <mergeCells count="62">
    <mergeCell ref="A1:A2"/>
    <mergeCell ref="U96:V105"/>
    <mergeCell ref="AX96:AY105"/>
    <mergeCell ref="BO25:BO29"/>
    <mergeCell ref="F1:G1"/>
    <mergeCell ref="BL11:BL15"/>
    <mergeCell ref="BO16:BO20"/>
    <mergeCell ref="I1:J1"/>
    <mergeCell ref="BO6:BO10"/>
    <mergeCell ref="BL6:BL10"/>
    <mergeCell ref="AF1:AG1"/>
    <mergeCell ref="I96:J105"/>
    <mergeCell ref="X1:Y1"/>
    <mergeCell ref="AL96:AM105"/>
    <mergeCell ref="BA1:BB1"/>
    <mergeCell ref="AA96:AB105"/>
    <mergeCell ref="U1:V1"/>
    <mergeCell ref="AL1:AM1"/>
    <mergeCell ref="BO48:BO52"/>
    <mergeCell ref="BL30:BL34"/>
    <mergeCell ref="AR1:AS1"/>
    <mergeCell ref="BD96:BE105"/>
    <mergeCell ref="BO11:BO15"/>
    <mergeCell ref="B1:B2"/>
    <mergeCell ref="AI96:AJ105"/>
    <mergeCell ref="F96:G105"/>
    <mergeCell ref="R1:S1"/>
    <mergeCell ref="BL4:BP4"/>
    <mergeCell ref="L96:M105"/>
    <mergeCell ref="BL48:BL52"/>
    <mergeCell ref="AO96:AP105"/>
    <mergeCell ref="X96:Y105"/>
    <mergeCell ref="BD1:BE1"/>
    <mergeCell ref="L1:M1"/>
    <mergeCell ref="AF96:AG105"/>
    <mergeCell ref="AO1:AP1"/>
    <mergeCell ref="O96:P105"/>
    <mergeCell ref="BO30:BO34"/>
    <mergeCell ref="AR96:AS105"/>
    <mergeCell ref="AI1:AJ1"/>
    <mergeCell ref="BO43:BO47"/>
    <mergeCell ref="R96:S105"/>
    <mergeCell ref="AA1:AB1"/>
    <mergeCell ref="C1:C2"/>
    <mergeCell ref="AU96:AV105"/>
    <mergeCell ref="BA96:BB105"/>
    <mergeCell ref="AU1:AV1"/>
    <mergeCell ref="BL25:BL29"/>
    <mergeCell ref="BL16:BL20"/>
    <mergeCell ref="BG96:BH105"/>
    <mergeCell ref="BL53:BL57"/>
    <mergeCell ref="BL43:BL47"/>
    <mergeCell ref="BO35:BO39"/>
    <mergeCell ref="O1:P1"/>
    <mergeCell ref="BG1:BH1"/>
    <mergeCell ref="BL23:BP23"/>
    <mergeCell ref="BL41:BO41"/>
    <mergeCell ref="BO53:BO57"/>
    <mergeCell ref="BL35:BL39"/>
    <mergeCell ref="AX1:AY1"/>
    <mergeCell ref="BP25:BP39"/>
    <mergeCell ref="BP6:BP20"/>
  </mergeCells>
  <conditionalFormatting sqref="D3:F92">
    <cfRule type="cellIs" dxfId="20" priority="48" operator="greaterThan">
      <formula>0.35</formula>
    </cfRule>
  </conditionalFormatting>
  <conditionalFormatting sqref="G3:G92 J3:J92">
    <cfRule type="colorScale" priority="41">
      <colorScale>
        <cfvo type="num" val="0"/>
        <cfvo type="num" val="0.6"/>
        <color theme="6" tint="0.39997558519241921"/>
        <color rgb="FFFF5C56"/>
      </colorScale>
    </cfRule>
  </conditionalFormatting>
  <conditionalFormatting sqref="H3:I92">
    <cfRule type="cellIs" dxfId="19" priority="40" operator="greaterThan">
      <formula>0.35</formula>
    </cfRule>
  </conditionalFormatting>
  <conditionalFormatting sqref="K3:L92">
    <cfRule type="cellIs" dxfId="18" priority="31" operator="greaterThan">
      <formula>0.35</formula>
    </cfRule>
  </conditionalFormatting>
  <conditionalFormatting sqref="M3:M92">
    <cfRule type="colorScale" priority="32">
      <colorScale>
        <cfvo type="num" val="0"/>
        <cfvo type="num" val="0.6"/>
        <color theme="6" tint="0.39997558519241921"/>
        <color rgb="FFFF5C56"/>
      </colorScale>
    </cfRule>
  </conditionalFormatting>
  <conditionalFormatting sqref="O3:O92">
    <cfRule type="cellIs" dxfId="17" priority="29" operator="greaterThan">
      <formula>0.35</formula>
    </cfRule>
  </conditionalFormatting>
  <conditionalFormatting sqref="P3:P92">
    <cfRule type="colorScale" priority="30">
      <colorScale>
        <cfvo type="num" val="0"/>
        <cfvo type="num" val="0.6"/>
        <color theme="6" tint="0.39997558519241921"/>
        <color rgb="FFFF5C56"/>
      </colorScale>
    </cfRule>
  </conditionalFormatting>
  <conditionalFormatting sqref="R3:R92">
    <cfRule type="cellIs" dxfId="16" priority="27" operator="greaterThan">
      <formula>0.35</formula>
    </cfRule>
  </conditionalFormatting>
  <conditionalFormatting sqref="S3:S92">
    <cfRule type="colorScale" priority="28">
      <colorScale>
        <cfvo type="num" val="0"/>
        <cfvo type="num" val="0.6"/>
        <color theme="6" tint="0.39997558519241921"/>
        <color rgb="FFFF5C56"/>
      </colorScale>
    </cfRule>
  </conditionalFormatting>
  <conditionalFormatting sqref="U3:U92">
    <cfRule type="cellIs" dxfId="15" priority="25" operator="greaterThan">
      <formula>0.35</formula>
    </cfRule>
  </conditionalFormatting>
  <conditionalFormatting sqref="V3:V92">
    <cfRule type="colorScale" priority="26">
      <colorScale>
        <cfvo type="num" val="0"/>
        <cfvo type="num" val="0.6"/>
        <color theme="6" tint="0.39997558519241921"/>
        <color rgb="FFFF5C56"/>
      </colorScale>
    </cfRule>
  </conditionalFormatting>
  <conditionalFormatting sqref="X3:X92">
    <cfRule type="cellIs" dxfId="14" priority="23" operator="greaterThan">
      <formula>0.35</formula>
    </cfRule>
  </conditionalFormatting>
  <conditionalFormatting sqref="Y3:Y92">
    <cfRule type="colorScale" priority="24">
      <colorScale>
        <cfvo type="num" val="0"/>
        <cfvo type="num" val="0.6"/>
        <color theme="6" tint="0.39997558519241921"/>
        <color rgb="FFFF5C56"/>
      </colorScale>
    </cfRule>
  </conditionalFormatting>
  <conditionalFormatting sqref="AA3:AA92">
    <cfRule type="cellIs" dxfId="13" priority="21" operator="greaterThan">
      <formula>0.35</formula>
    </cfRule>
  </conditionalFormatting>
  <conditionalFormatting sqref="AB3:AB92">
    <cfRule type="colorScale" priority="22">
      <colorScale>
        <cfvo type="num" val="0"/>
        <cfvo type="num" val="0.6"/>
        <color theme="6" tint="0.39997558519241921"/>
        <color rgb="FFFF5C56"/>
      </colorScale>
    </cfRule>
  </conditionalFormatting>
  <conditionalFormatting sqref="AF3:AF92">
    <cfRule type="cellIs" dxfId="12" priority="19" operator="greaterThan">
      <formula>0.35</formula>
    </cfRule>
  </conditionalFormatting>
  <conditionalFormatting sqref="AG3:AG92">
    <cfRule type="colorScale" priority="20">
      <colorScale>
        <cfvo type="num" val="0"/>
        <cfvo type="num" val="0.6"/>
        <color theme="6" tint="0.39997558519241921"/>
        <color rgb="FFFF5C56"/>
      </colorScale>
    </cfRule>
  </conditionalFormatting>
  <conditionalFormatting sqref="AI3:AI92">
    <cfRule type="cellIs" dxfId="11" priority="17" operator="greaterThan">
      <formula>0.35</formula>
    </cfRule>
  </conditionalFormatting>
  <conditionalFormatting sqref="AJ3:AJ92">
    <cfRule type="colorScale" priority="18">
      <colorScale>
        <cfvo type="num" val="0"/>
        <cfvo type="num" val="0.6"/>
        <color theme="6" tint="0.39997558519241921"/>
        <color rgb="FFFF5C56"/>
      </colorScale>
    </cfRule>
  </conditionalFormatting>
  <conditionalFormatting sqref="AL3:AL92">
    <cfRule type="cellIs" dxfId="10" priority="15" operator="greaterThan">
      <formula>0.35</formula>
    </cfRule>
  </conditionalFormatting>
  <conditionalFormatting sqref="AM3:AM92">
    <cfRule type="colorScale" priority="16">
      <colorScale>
        <cfvo type="num" val="0"/>
        <cfvo type="num" val="0.6"/>
        <color theme="6" tint="0.39997558519241921"/>
        <color rgb="FFFF5C56"/>
      </colorScale>
    </cfRule>
  </conditionalFormatting>
  <conditionalFormatting sqref="AO3:AO92">
    <cfRule type="cellIs" dxfId="9" priority="13" operator="greaterThan">
      <formula>0.35</formula>
    </cfRule>
  </conditionalFormatting>
  <conditionalFormatting sqref="AP3:AP92">
    <cfRule type="colorScale" priority="14">
      <colorScale>
        <cfvo type="num" val="0"/>
        <cfvo type="num" val="0.6"/>
        <color theme="6" tint="0.39997558519241921"/>
        <color rgb="FFFF5C56"/>
      </colorScale>
    </cfRule>
  </conditionalFormatting>
  <conditionalFormatting sqref="AR3:AR92">
    <cfRule type="cellIs" dxfId="8" priority="11" operator="greaterThan">
      <formula>0.35</formula>
    </cfRule>
  </conditionalFormatting>
  <conditionalFormatting sqref="AS3:AS92">
    <cfRule type="colorScale" priority="12">
      <colorScale>
        <cfvo type="num" val="0"/>
        <cfvo type="num" val="0.6"/>
        <color theme="6" tint="0.39997558519241921"/>
        <color rgb="FFFF5C56"/>
      </colorScale>
    </cfRule>
  </conditionalFormatting>
  <conditionalFormatting sqref="AU3:AU92">
    <cfRule type="cellIs" dxfId="7" priority="9" operator="greaterThan">
      <formula>0.35</formula>
    </cfRule>
  </conditionalFormatting>
  <conditionalFormatting sqref="AV3:AV92">
    <cfRule type="colorScale" priority="10">
      <colorScale>
        <cfvo type="num" val="0"/>
        <cfvo type="num" val="0.6"/>
        <color theme="6" tint="0.39997558519241921"/>
        <color rgb="FFFF5C56"/>
      </colorScale>
    </cfRule>
  </conditionalFormatting>
  <conditionalFormatting sqref="AX3:AX92">
    <cfRule type="cellIs" dxfId="6" priority="7" operator="greaterThan">
      <formula>0.35</formula>
    </cfRule>
  </conditionalFormatting>
  <conditionalFormatting sqref="AY3:AY92">
    <cfRule type="colorScale" priority="8">
      <colorScale>
        <cfvo type="num" val="0"/>
        <cfvo type="num" val="0.6"/>
        <color theme="6" tint="0.39997558519241921"/>
        <color rgb="FFFF5C56"/>
      </colorScale>
    </cfRule>
  </conditionalFormatting>
  <conditionalFormatting sqref="BA3:BA92">
    <cfRule type="cellIs" dxfId="5" priority="5" operator="greaterThan">
      <formula>0.35</formula>
    </cfRule>
  </conditionalFormatting>
  <conditionalFormatting sqref="BB3:BB92">
    <cfRule type="colorScale" priority="6">
      <colorScale>
        <cfvo type="num" val="0"/>
        <cfvo type="num" val="0.6"/>
        <color theme="6" tint="0.39997558519241921"/>
        <color rgb="FFFF5C56"/>
      </colorScale>
    </cfRule>
  </conditionalFormatting>
  <conditionalFormatting sqref="BD3:BD92">
    <cfRule type="cellIs" dxfId="4" priority="3" operator="greaterThan">
      <formula>0.35</formula>
    </cfRule>
  </conditionalFormatting>
  <conditionalFormatting sqref="BE3:BE92">
    <cfRule type="colorScale" priority="4">
      <colorScale>
        <cfvo type="num" val="0"/>
        <cfvo type="num" val="0.6"/>
        <color theme="6" tint="0.39997558519241921"/>
        <color rgb="FFFF5C56"/>
      </colorScale>
    </cfRule>
  </conditionalFormatting>
  <conditionalFormatting sqref="BG3:BG92">
    <cfRule type="cellIs" dxfId="3" priority="1" operator="greaterThan">
      <formula>0.35</formula>
    </cfRule>
  </conditionalFormatting>
  <conditionalFormatting sqref="BH3:BH92">
    <cfRule type="colorScale" priority="2">
      <colorScale>
        <cfvo type="num" val="0"/>
        <cfvo type="num" val="0.6"/>
        <color theme="6" tint="0.39997558519241921"/>
        <color rgb="FFFF5C56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workbookViewId="0">
      <selection activeCell="I1" sqref="I1"/>
    </sheetView>
  </sheetViews>
  <sheetFormatPr baseColWidth="10" defaultRowHeight="16" x14ac:dyDescent="0.2"/>
  <sheetData>
    <row r="1" spans="1:9" x14ac:dyDescent="0.2">
      <c r="A1" t="s">
        <v>23</v>
      </c>
      <c r="B1" t="s">
        <v>24</v>
      </c>
      <c r="C1" t="s">
        <v>25</v>
      </c>
      <c r="F1" s="133" t="s">
        <v>23</v>
      </c>
      <c r="G1" s="133" t="s">
        <v>24</v>
      </c>
      <c r="I1" t="s">
        <v>201</v>
      </c>
    </row>
    <row r="2" spans="1:9" x14ac:dyDescent="0.2">
      <c r="A2" s="156">
        <f>PROXY_RESULTS_ATTEMPTS!D3</f>
        <v>0.73333333333333328</v>
      </c>
      <c r="B2" s="156">
        <v>0.7</v>
      </c>
      <c r="C2" s="156">
        <v>3.3333333333333333E-2</v>
      </c>
      <c r="D2" s="228"/>
      <c r="F2" s="293" cm="1">
        <f t="array" ref="F2:F91">A2:A91</f>
        <v>0.73333333333333328</v>
      </c>
      <c r="G2" s="293">
        <f>B2</f>
        <v>0.7</v>
      </c>
    </row>
    <row r="3" spans="1:9" x14ac:dyDescent="0.2">
      <c r="A3" s="156">
        <f>PROXY_RESULTS_ATTEMPTS!D4</f>
        <v>1.6666666666666666E-2</v>
      </c>
      <c r="B3" s="156">
        <v>0.05</v>
      </c>
      <c r="C3" s="156">
        <v>3.333333333333334E-2</v>
      </c>
      <c r="D3" s="228"/>
      <c r="F3" s="293">
        <v>1.6666666666666666E-2</v>
      </c>
      <c r="G3" s="293">
        <f t="shared" ref="G3:G66" si="0">B3</f>
        <v>0.05</v>
      </c>
    </row>
    <row r="4" spans="1:9" x14ac:dyDescent="0.2">
      <c r="A4" s="156">
        <f>PROXY_RESULTS_ATTEMPTS!D5</f>
        <v>1.6666666666666666E-2</v>
      </c>
      <c r="B4" s="156">
        <v>0</v>
      </c>
      <c r="C4" s="156">
        <v>1.666666666666667E-2</v>
      </c>
      <c r="D4" s="228"/>
      <c r="F4" s="293">
        <v>1.6666666666666666E-2</v>
      </c>
      <c r="G4" s="293">
        <f t="shared" si="0"/>
        <v>0</v>
      </c>
    </row>
    <row r="5" spans="1:9" x14ac:dyDescent="0.2">
      <c r="A5" s="156">
        <f>PROXY_RESULTS_ATTEMPTS!D6</f>
        <v>0.05</v>
      </c>
      <c r="B5" s="156">
        <v>0</v>
      </c>
      <c r="C5" s="156">
        <v>0.05</v>
      </c>
      <c r="D5" s="228"/>
      <c r="F5" s="293">
        <v>0.05</v>
      </c>
      <c r="G5" s="293">
        <f t="shared" si="0"/>
        <v>0</v>
      </c>
    </row>
    <row r="6" spans="1:9" x14ac:dyDescent="0.2">
      <c r="A6" s="156">
        <f>PROXY_RESULTS_ATTEMPTS!D7</f>
        <v>6.6666666666666666E-2</v>
      </c>
      <c r="B6" s="156">
        <v>0</v>
      </c>
      <c r="C6" s="156">
        <v>6.6666666666666666E-2</v>
      </c>
      <c r="D6" s="228"/>
      <c r="F6" s="293">
        <v>6.6666666666666666E-2</v>
      </c>
      <c r="G6" s="293">
        <f t="shared" si="0"/>
        <v>0</v>
      </c>
    </row>
    <row r="7" spans="1:9" x14ac:dyDescent="0.2">
      <c r="A7" s="156">
        <f>PROXY_RESULTS_ATTEMPTS!D8</f>
        <v>0.11666666666666667</v>
      </c>
      <c r="B7" s="156">
        <v>0.25</v>
      </c>
      <c r="C7" s="156">
        <v>0.1333333333333333</v>
      </c>
      <c r="D7" s="228"/>
      <c r="F7" s="293">
        <v>0.11666666666666667</v>
      </c>
      <c r="G7" s="293">
        <f t="shared" si="0"/>
        <v>0.25</v>
      </c>
    </row>
    <row r="8" spans="1:9" x14ac:dyDescent="0.2">
      <c r="A8" s="156">
        <f>PROXY_RESULTS_ATTEMPTS!D9</f>
        <v>8.3333333333333329E-2</v>
      </c>
      <c r="B8" s="156">
        <v>0.2</v>
      </c>
      <c r="C8" s="156">
        <v>0.1166666666666667</v>
      </c>
      <c r="D8" s="228"/>
      <c r="F8" s="293">
        <v>8.3333333333333329E-2</v>
      </c>
      <c r="G8" s="293">
        <f t="shared" si="0"/>
        <v>0.2</v>
      </c>
    </row>
    <row r="9" spans="1:9" x14ac:dyDescent="0.2">
      <c r="A9" s="156">
        <f>PROXY_RESULTS_ATTEMPTS!D10</f>
        <v>0.33333333333333331</v>
      </c>
      <c r="B9" s="156">
        <v>0.4</v>
      </c>
      <c r="C9" s="156">
        <v>6.6666666666666707E-2</v>
      </c>
      <c r="D9" s="228"/>
      <c r="F9" s="293">
        <v>0.33333333333333331</v>
      </c>
      <c r="G9" s="293">
        <f t="shared" si="0"/>
        <v>0.4</v>
      </c>
    </row>
    <row r="10" spans="1:9" x14ac:dyDescent="0.2">
      <c r="A10" s="156">
        <f>PROXY_RESULTS_ATTEMPTS!D11</f>
        <v>0.5</v>
      </c>
      <c r="B10" s="156">
        <v>0.3</v>
      </c>
      <c r="C10" s="156">
        <v>0.2</v>
      </c>
      <c r="D10" s="228"/>
      <c r="F10" s="293">
        <v>0.5</v>
      </c>
      <c r="G10" s="293">
        <f t="shared" si="0"/>
        <v>0.3</v>
      </c>
    </row>
    <row r="11" spans="1:9" x14ac:dyDescent="0.2">
      <c r="A11" s="156">
        <f>PROXY_RESULTS_ATTEMPTS!D12</f>
        <v>3.3333333333333333E-2</v>
      </c>
      <c r="B11" s="156">
        <v>0</v>
      </c>
      <c r="C11" s="156">
        <v>3.3333333333333333E-2</v>
      </c>
      <c r="D11" s="228"/>
      <c r="F11" s="293">
        <v>3.3333333333333333E-2</v>
      </c>
      <c r="G11" s="293">
        <f t="shared" si="0"/>
        <v>0</v>
      </c>
    </row>
    <row r="12" spans="1:9" x14ac:dyDescent="0.2">
      <c r="A12" s="156">
        <f>PROXY_RESULTS_ATTEMPTS!D13</f>
        <v>3.3333333333333333E-2</v>
      </c>
      <c r="B12" s="156">
        <v>0</v>
      </c>
      <c r="C12" s="156">
        <v>3.3333333333333333E-2</v>
      </c>
      <c r="D12" s="228"/>
      <c r="F12" s="293">
        <v>3.3333333333333333E-2</v>
      </c>
      <c r="G12" s="293">
        <f t="shared" si="0"/>
        <v>0</v>
      </c>
    </row>
    <row r="13" spans="1:9" x14ac:dyDescent="0.2">
      <c r="A13" s="156">
        <f>PROXY_RESULTS_ATTEMPTS!D14</f>
        <v>1.6666666666666666E-2</v>
      </c>
      <c r="B13" s="156">
        <v>0.1</v>
      </c>
      <c r="C13" s="156">
        <v>8.3333333333333343E-2</v>
      </c>
      <c r="D13" s="228"/>
      <c r="F13" s="293">
        <v>1.6666666666666666E-2</v>
      </c>
      <c r="G13" s="293">
        <f t="shared" si="0"/>
        <v>0.1</v>
      </c>
    </row>
    <row r="14" spans="1:9" x14ac:dyDescent="0.2">
      <c r="A14" s="156">
        <f>PROXY_RESULTS_ATTEMPTS!D15</f>
        <v>1.6666666666666666E-2</v>
      </c>
      <c r="B14" s="156">
        <v>0</v>
      </c>
      <c r="C14" s="156">
        <v>1.666666666666667E-2</v>
      </c>
      <c r="D14" s="228"/>
      <c r="F14" s="293">
        <v>1.6666666666666666E-2</v>
      </c>
      <c r="G14" s="293">
        <f t="shared" si="0"/>
        <v>0</v>
      </c>
    </row>
    <row r="15" spans="1:9" x14ac:dyDescent="0.2">
      <c r="A15" s="156">
        <f>PROXY_RESULTS_ATTEMPTS!D16</f>
        <v>0.56666666666666665</v>
      </c>
      <c r="B15" s="156">
        <v>0.7</v>
      </c>
      <c r="C15" s="156">
        <v>0.1333333333333333</v>
      </c>
      <c r="D15" s="228"/>
      <c r="F15" s="293">
        <v>0.56666666666666665</v>
      </c>
      <c r="G15" s="293">
        <f t="shared" si="0"/>
        <v>0.7</v>
      </c>
    </row>
    <row r="16" spans="1:9" x14ac:dyDescent="0.2">
      <c r="A16" s="156">
        <f>PROXY_RESULTS_ATTEMPTS!D17</f>
        <v>0.4</v>
      </c>
      <c r="B16" s="156">
        <v>0.2</v>
      </c>
      <c r="C16" s="156">
        <v>0.2</v>
      </c>
      <c r="D16" s="228"/>
      <c r="F16" s="293">
        <v>0.4</v>
      </c>
      <c r="G16" s="293">
        <f t="shared" si="0"/>
        <v>0.2</v>
      </c>
    </row>
    <row r="17" spans="1:7" x14ac:dyDescent="0.2">
      <c r="A17" s="156">
        <f>PROXY_RESULTS_ATTEMPTS!D18</f>
        <v>0</v>
      </c>
      <c r="B17" s="156">
        <v>0</v>
      </c>
      <c r="C17" s="156">
        <v>0</v>
      </c>
      <c r="D17" s="228"/>
      <c r="F17" s="293">
        <v>0</v>
      </c>
      <c r="G17" s="293">
        <f t="shared" si="0"/>
        <v>0</v>
      </c>
    </row>
    <row r="18" spans="1:7" x14ac:dyDescent="0.2">
      <c r="A18" s="156">
        <f>PROXY_RESULTS_ATTEMPTS!D19</f>
        <v>0</v>
      </c>
      <c r="B18" s="156">
        <v>0</v>
      </c>
      <c r="C18" s="156">
        <v>0</v>
      </c>
      <c r="D18" s="228"/>
      <c r="F18" s="293">
        <v>0</v>
      </c>
      <c r="G18" s="293">
        <f t="shared" si="0"/>
        <v>0</v>
      </c>
    </row>
    <row r="19" spans="1:7" x14ac:dyDescent="0.2">
      <c r="A19" s="156">
        <f>PROXY_RESULTS_ATTEMPTS!D20</f>
        <v>1.6666666666666666E-2</v>
      </c>
      <c r="B19" s="156">
        <v>0.1</v>
      </c>
      <c r="C19" s="156">
        <v>8.3333333333333343E-2</v>
      </c>
      <c r="D19" s="228"/>
      <c r="F19" s="293">
        <v>1.6666666666666666E-2</v>
      </c>
      <c r="G19" s="293">
        <f t="shared" si="0"/>
        <v>0.1</v>
      </c>
    </row>
    <row r="20" spans="1:7" x14ac:dyDescent="0.2">
      <c r="A20" s="156">
        <f>PROXY_RESULTS_ATTEMPTS!D21</f>
        <v>0.15</v>
      </c>
      <c r="B20" s="156">
        <v>0.15</v>
      </c>
      <c r="C20" s="156">
        <v>0</v>
      </c>
      <c r="D20" s="228"/>
      <c r="F20" s="293">
        <v>0.15</v>
      </c>
      <c r="G20" s="293">
        <f t="shared" si="0"/>
        <v>0.15</v>
      </c>
    </row>
    <row r="21" spans="1:7" x14ac:dyDescent="0.2">
      <c r="A21" s="156">
        <f>PROXY_RESULTS_ATTEMPTS!D22</f>
        <v>0.1</v>
      </c>
      <c r="B21" s="156">
        <v>0</v>
      </c>
      <c r="C21" s="156">
        <v>0.1</v>
      </c>
      <c r="D21" s="228"/>
      <c r="F21" s="293">
        <v>0.1</v>
      </c>
      <c r="G21" s="293">
        <f t="shared" si="0"/>
        <v>0</v>
      </c>
    </row>
    <row r="22" spans="1:7" x14ac:dyDescent="0.2">
      <c r="A22" s="156">
        <f>PROXY_RESULTS_ATTEMPTS!D23</f>
        <v>3.3333333333333333E-2</v>
      </c>
      <c r="B22" s="156">
        <v>0</v>
      </c>
      <c r="C22" s="156">
        <v>3.3333333333333333E-2</v>
      </c>
      <c r="D22" s="228"/>
      <c r="F22" s="293">
        <v>3.3333333333333333E-2</v>
      </c>
      <c r="G22" s="293">
        <f t="shared" si="0"/>
        <v>0</v>
      </c>
    </row>
    <row r="23" spans="1:7" x14ac:dyDescent="0.2">
      <c r="A23" s="156">
        <f>PROXY_RESULTS_ATTEMPTS!D24</f>
        <v>0.51666666666666672</v>
      </c>
      <c r="B23" s="156">
        <v>0.4</v>
      </c>
      <c r="C23" s="156">
        <v>0.1166666666666667</v>
      </c>
      <c r="D23" s="228"/>
      <c r="F23" s="293">
        <v>0.51666666666666672</v>
      </c>
      <c r="G23" s="293">
        <f t="shared" si="0"/>
        <v>0.4</v>
      </c>
    </row>
    <row r="24" spans="1:7" x14ac:dyDescent="0.2">
      <c r="A24" s="156">
        <f>PROXY_RESULTS_ATTEMPTS!D25</f>
        <v>0.11666666666666667</v>
      </c>
      <c r="B24" s="156">
        <v>0.4</v>
      </c>
      <c r="C24" s="156">
        <v>0.28333333333333333</v>
      </c>
      <c r="D24" s="228"/>
      <c r="F24" s="293">
        <v>0.11666666666666667</v>
      </c>
      <c r="G24" s="293">
        <f t="shared" si="0"/>
        <v>0.4</v>
      </c>
    </row>
    <row r="25" spans="1:7" x14ac:dyDescent="0.2">
      <c r="A25" s="156">
        <f>PROXY_RESULTS_ATTEMPTS!D26</f>
        <v>8.3333333333333329E-2</v>
      </c>
      <c r="B25" s="156">
        <v>0.05</v>
      </c>
      <c r="C25" s="156">
        <v>3.3333333333333333E-2</v>
      </c>
      <c r="D25" s="228"/>
      <c r="F25" s="293">
        <v>8.3333333333333329E-2</v>
      </c>
      <c r="G25" s="293">
        <f t="shared" si="0"/>
        <v>0.05</v>
      </c>
    </row>
    <row r="26" spans="1:7" x14ac:dyDescent="0.2">
      <c r="A26" s="156">
        <f>PROXY_RESULTS_ATTEMPTS!D27</f>
        <v>0.05</v>
      </c>
      <c r="B26" s="156">
        <v>0.1</v>
      </c>
      <c r="C26" s="156">
        <v>0.05</v>
      </c>
      <c r="D26" s="228"/>
      <c r="F26" s="293">
        <v>0.05</v>
      </c>
      <c r="G26" s="293">
        <f t="shared" si="0"/>
        <v>0.1</v>
      </c>
    </row>
    <row r="27" spans="1:7" x14ac:dyDescent="0.2">
      <c r="A27" s="156">
        <f>PROXY_RESULTS_ATTEMPTS!D28</f>
        <v>8.3333333333333329E-2</v>
      </c>
      <c r="B27" s="156">
        <v>0</v>
      </c>
      <c r="C27" s="156">
        <v>8.3333333333333329E-2</v>
      </c>
      <c r="D27" s="228"/>
      <c r="F27" s="293">
        <v>8.3333333333333329E-2</v>
      </c>
      <c r="G27" s="293">
        <f t="shared" si="0"/>
        <v>0</v>
      </c>
    </row>
    <row r="28" spans="1:7" x14ac:dyDescent="0.2">
      <c r="A28" s="156">
        <f>PROXY_RESULTS_ATTEMPTS!D29</f>
        <v>0</v>
      </c>
      <c r="B28" s="156">
        <v>0</v>
      </c>
      <c r="C28" s="156">
        <v>0</v>
      </c>
      <c r="D28" s="228"/>
      <c r="F28" s="293">
        <v>0</v>
      </c>
      <c r="G28" s="293">
        <f t="shared" si="0"/>
        <v>0</v>
      </c>
    </row>
    <row r="29" spans="1:7" x14ac:dyDescent="0.2">
      <c r="A29" s="156">
        <f>PROXY_RESULTS_ATTEMPTS!D30</f>
        <v>0.51666666666666672</v>
      </c>
      <c r="B29" s="156">
        <v>0.35</v>
      </c>
      <c r="C29" s="156">
        <v>0.16666666666666671</v>
      </c>
      <c r="D29" s="228"/>
      <c r="F29" s="293">
        <v>0.51666666666666672</v>
      </c>
      <c r="G29" s="293">
        <f t="shared" si="0"/>
        <v>0.35</v>
      </c>
    </row>
    <row r="30" spans="1:7" x14ac:dyDescent="0.2">
      <c r="A30" s="156">
        <f>PROXY_RESULTS_ATTEMPTS!D31</f>
        <v>0.31666666666666665</v>
      </c>
      <c r="B30" s="156">
        <v>0.3</v>
      </c>
      <c r="C30" s="156">
        <v>1.6666666666666659E-2</v>
      </c>
      <c r="D30" s="228"/>
      <c r="F30" s="293">
        <v>0.31666666666666665</v>
      </c>
      <c r="G30" s="293">
        <f t="shared" si="0"/>
        <v>0.3</v>
      </c>
    </row>
    <row r="31" spans="1:7" x14ac:dyDescent="0.2">
      <c r="A31" s="156">
        <f>PROXY_RESULTS_ATTEMPTS!D32</f>
        <v>3.3333333333333333E-2</v>
      </c>
      <c r="B31" s="156">
        <v>0.2</v>
      </c>
      <c r="C31" s="156">
        <v>0.16666666666666671</v>
      </c>
      <c r="D31" s="228"/>
      <c r="F31" s="293">
        <v>3.3333333333333333E-2</v>
      </c>
      <c r="G31" s="293">
        <f t="shared" si="0"/>
        <v>0.2</v>
      </c>
    </row>
    <row r="32" spans="1:7" x14ac:dyDescent="0.2">
      <c r="A32" s="156">
        <f>PROXY_RESULTS_ATTEMPTS!D33</f>
        <v>0.65</v>
      </c>
      <c r="B32" s="156">
        <v>0.6</v>
      </c>
      <c r="C32" s="156">
        <v>5.0000000000000037E-2</v>
      </c>
      <c r="D32" s="229"/>
      <c r="F32" s="293">
        <v>0.65</v>
      </c>
      <c r="G32" s="293">
        <f t="shared" si="0"/>
        <v>0.6</v>
      </c>
    </row>
    <row r="33" spans="1:7" x14ac:dyDescent="0.2">
      <c r="A33" s="156">
        <f>PROXY_RESULTS_ATTEMPTS!D34</f>
        <v>8.3333333333333329E-2</v>
      </c>
      <c r="B33" s="156">
        <v>0.15</v>
      </c>
      <c r="C33" s="156">
        <v>6.6666666666666666E-2</v>
      </c>
      <c r="D33" s="229"/>
      <c r="F33" s="293">
        <v>8.3333333333333329E-2</v>
      </c>
      <c r="G33" s="293">
        <f t="shared" si="0"/>
        <v>0.15</v>
      </c>
    </row>
    <row r="34" spans="1:7" x14ac:dyDescent="0.2">
      <c r="A34" s="156">
        <f>PROXY_RESULTS_ATTEMPTS!D35</f>
        <v>8.3333333333333329E-2</v>
      </c>
      <c r="B34" s="156">
        <v>0</v>
      </c>
      <c r="C34" s="156">
        <v>8.3333333333333329E-2</v>
      </c>
      <c r="D34" s="229"/>
      <c r="F34" s="293">
        <v>8.3333333333333329E-2</v>
      </c>
      <c r="G34" s="293">
        <f t="shared" si="0"/>
        <v>0</v>
      </c>
    </row>
    <row r="35" spans="1:7" x14ac:dyDescent="0.2">
      <c r="A35" s="156">
        <f>PROXY_RESULTS_ATTEMPTS!D36</f>
        <v>0.05</v>
      </c>
      <c r="B35" s="156">
        <v>0.1</v>
      </c>
      <c r="C35" s="156">
        <v>0.05</v>
      </c>
      <c r="D35" s="229"/>
      <c r="F35" s="293">
        <v>0.05</v>
      </c>
      <c r="G35" s="293">
        <f t="shared" si="0"/>
        <v>0.1</v>
      </c>
    </row>
    <row r="36" spans="1:7" x14ac:dyDescent="0.2">
      <c r="A36" s="156">
        <f>PROXY_RESULTS_ATTEMPTS!D37</f>
        <v>6.6666666666666666E-2</v>
      </c>
      <c r="B36" s="156">
        <v>0</v>
      </c>
      <c r="C36" s="156">
        <v>6.6666666666666666E-2</v>
      </c>
      <c r="D36" s="229"/>
      <c r="F36" s="293">
        <v>6.6666666666666666E-2</v>
      </c>
      <c r="G36" s="293">
        <f t="shared" si="0"/>
        <v>0</v>
      </c>
    </row>
    <row r="37" spans="1:7" x14ac:dyDescent="0.2">
      <c r="A37" s="156">
        <f>PROXY_RESULTS_ATTEMPTS!D38</f>
        <v>6.6666666666666666E-2</v>
      </c>
      <c r="B37" s="156">
        <v>0.15</v>
      </c>
      <c r="C37" s="156">
        <v>8.3333333333333329E-2</v>
      </c>
      <c r="D37" s="229"/>
      <c r="F37" s="293">
        <v>6.6666666666666666E-2</v>
      </c>
      <c r="G37" s="293">
        <f t="shared" si="0"/>
        <v>0.15</v>
      </c>
    </row>
    <row r="38" spans="1:7" x14ac:dyDescent="0.2">
      <c r="A38" s="156">
        <f>PROXY_RESULTS_ATTEMPTS!D39</f>
        <v>0</v>
      </c>
      <c r="B38" s="156">
        <v>0</v>
      </c>
      <c r="C38" s="156">
        <v>0</v>
      </c>
      <c r="D38" s="229"/>
      <c r="F38" s="293">
        <v>0</v>
      </c>
      <c r="G38" s="293">
        <f t="shared" si="0"/>
        <v>0</v>
      </c>
    </row>
    <row r="39" spans="1:7" x14ac:dyDescent="0.2">
      <c r="A39" s="156">
        <f>PROXY_RESULTS_ATTEMPTS!D40</f>
        <v>0.55000000000000004</v>
      </c>
      <c r="B39" s="156">
        <v>0.7</v>
      </c>
      <c r="C39" s="156">
        <v>0.14999999999999991</v>
      </c>
      <c r="D39" s="229"/>
      <c r="F39" s="293">
        <v>0.55000000000000004</v>
      </c>
      <c r="G39" s="293">
        <f t="shared" si="0"/>
        <v>0.7</v>
      </c>
    </row>
    <row r="40" spans="1:7" x14ac:dyDescent="0.2">
      <c r="A40" s="156">
        <f>PROXY_RESULTS_ATTEMPTS!D41</f>
        <v>0.43333333333333335</v>
      </c>
      <c r="B40" s="156">
        <v>0.2</v>
      </c>
      <c r="C40" s="156">
        <v>0.23333333333333331</v>
      </c>
      <c r="D40" s="229"/>
      <c r="F40" s="293">
        <v>0.43333333333333335</v>
      </c>
      <c r="G40" s="293">
        <f t="shared" si="0"/>
        <v>0.2</v>
      </c>
    </row>
    <row r="41" spans="1:7" x14ac:dyDescent="0.2">
      <c r="A41" s="156">
        <f>PROXY_RESULTS_ATTEMPTS!D42</f>
        <v>0</v>
      </c>
      <c r="B41" s="156">
        <v>0</v>
      </c>
      <c r="C41" s="156">
        <v>0</v>
      </c>
      <c r="D41" s="229"/>
      <c r="F41" s="293">
        <v>0</v>
      </c>
      <c r="G41" s="293">
        <f t="shared" si="0"/>
        <v>0</v>
      </c>
    </row>
    <row r="42" spans="1:7" x14ac:dyDescent="0.2">
      <c r="A42" s="156">
        <f>PROXY_RESULTS_ATTEMPTS!D43</f>
        <v>1.6666666666666666E-2</v>
      </c>
      <c r="B42" s="156">
        <v>0</v>
      </c>
      <c r="C42" s="156">
        <v>1.666666666666667E-2</v>
      </c>
      <c r="D42" s="229"/>
      <c r="F42" s="293">
        <v>1.6666666666666666E-2</v>
      </c>
      <c r="G42" s="293">
        <f t="shared" si="0"/>
        <v>0</v>
      </c>
    </row>
    <row r="43" spans="1:7" x14ac:dyDescent="0.2">
      <c r="A43" s="156">
        <f>PROXY_RESULTS_ATTEMPTS!D44</f>
        <v>0</v>
      </c>
      <c r="B43" s="156">
        <v>0.1</v>
      </c>
      <c r="C43" s="156">
        <v>0.1</v>
      </c>
      <c r="D43" s="229"/>
      <c r="F43" s="293">
        <v>0</v>
      </c>
      <c r="G43" s="293">
        <f t="shared" si="0"/>
        <v>0.1</v>
      </c>
    </row>
    <row r="44" spans="1:7" x14ac:dyDescent="0.2">
      <c r="A44" s="156">
        <f>PROXY_RESULTS_ATTEMPTS!D45</f>
        <v>0</v>
      </c>
      <c r="B44" s="156">
        <v>0.1</v>
      </c>
      <c r="C44" s="156">
        <v>0.1</v>
      </c>
      <c r="D44" s="229"/>
      <c r="F44" s="293">
        <v>0</v>
      </c>
      <c r="G44" s="293">
        <f t="shared" si="0"/>
        <v>0.1</v>
      </c>
    </row>
    <row r="45" spans="1:7" x14ac:dyDescent="0.2">
      <c r="A45" s="156">
        <f>PROXY_RESULTS_ATTEMPTS!D46</f>
        <v>0.5</v>
      </c>
      <c r="B45" s="156">
        <v>0.6</v>
      </c>
      <c r="C45" s="156">
        <v>9.9999999999999978E-2</v>
      </c>
      <c r="D45" s="229"/>
      <c r="F45" s="293">
        <v>0.5</v>
      </c>
      <c r="G45" s="293">
        <f t="shared" si="0"/>
        <v>0.6</v>
      </c>
    </row>
    <row r="46" spans="1:7" x14ac:dyDescent="0.2">
      <c r="A46" s="156">
        <f>PROXY_RESULTS_ATTEMPTS!D47</f>
        <v>0.48333333333333334</v>
      </c>
      <c r="B46" s="156">
        <v>0.15</v>
      </c>
      <c r="C46" s="156">
        <v>0.33333333333333343</v>
      </c>
      <c r="D46" s="229"/>
      <c r="F46" s="293">
        <v>0.48333333333333334</v>
      </c>
      <c r="G46" s="293">
        <f t="shared" si="0"/>
        <v>0.15</v>
      </c>
    </row>
    <row r="47" spans="1:7" x14ac:dyDescent="0.2">
      <c r="A47" s="156">
        <f>PROXY_RESULTS_ATTEMPTS!D48</f>
        <v>1.6666666666666666E-2</v>
      </c>
      <c r="B47" s="156">
        <v>0</v>
      </c>
      <c r="C47" s="156">
        <v>1.666666666666667E-2</v>
      </c>
      <c r="D47" s="229"/>
      <c r="F47" s="293">
        <v>1.6666666666666666E-2</v>
      </c>
      <c r="G47" s="293">
        <f t="shared" si="0"/>
        <v>0</v>
      </c>
    </row>
    <row r="48" spans="1:7" x14ac:dyDescent="0.2">
      <c r="A48" s="156">
        <f>PROXY_RESULTS_ATTEMPTS!D49</f>
        <v>0</v>
      </c>
      <c r="B48" s="156">
        <v>0.05</v>
      </c>
      <c r="C48" s="156">
        <v>0.05</v>
      </c>
      <c r="D48" s="229"/>
      <c r="F48" s="293">
        <v>0</v>
      </c>
      <c r="G48" s="293">
        <f t="shared" si="0"/>
        <v>0.05</v>
      </c>
    </row>
    <row r="49" spans="1:7" x14ac:dyDescent="0.2">
      <c r="A49" s="156">
        <f>PROXY_RESULTS_ATTEMPTS!D50</f>
        <v>0</v>
      </c>
      <c r="B49" s="156">
        <v>0.1</v>
      </c>
      <c r="C49" s="156">
        <v>0.1</v>
      </c>
      <c r="D49" s="229"/>
      <c r="F49" s="293">
        <v>0</v>
      </c>
      <c r="G49" s="293">
        <f t="shared" si="0"/>
        <v>0.1</v>
      </c>
    </row>
    <row r="50" spans="1:7" x14ac:dyDescent="0.2">
      <c r="A50" s="156">
        <f>PROXY_RESULTS_ATTEMPTS!D51</f>
        <v>0.56666666666666665</v>
      </c>
      <c r="B50" s="156">
        <v>0.05</v>
      </c>
      <c r="C50" s="156">
        <v>0.51666666666666661</v>
      </c>
      <c r="D50" s="229"/>
      <c r="F50" s="293">
        <v>0.56666666666666665</v>
      </c>
      <c r="G50" s="293">
        <f t="shared" si="0"/>
        <v>0.05</v>
      </c>
    </row>
    <row r="51" spans="1:7" x14ac:dyDescent="0.2">
      <c r="A51" s="156">
        <f>PROXY_RESULTS_ATTEMPTS!D52</f>
        <v>3.3333333333333333E-2</v>
      </c>
      <c r="B51" s="156">
        <v>0</v>
      </c>
      <c r="C51" s="156">
        <v>3.3333333333333333E-2</v>
      </c>
      <c r="D51" s="229"/>
      <c r="F51" s="293">
        <v>3.3333333333333333E-2</v>
      </c>
      <c r="G51" s="293">
        <f t="shared" si="0"/>
        <v>0</v>
      </c>
    </row>
    <row r="52" spans="1:7" x14ac:dyDescent="0.2">
      <c r="A52" s="156">
        <f>PROXY_RESULTS_ATTEMPTS!D53</f>
        <v>0.05</v>
      </c>
      <c r="B52" s="156">
        <v>0.1</v>
      </c>
      <c r="C52" s="156">
        <v>0.05</v>
      </c>
      <c r="D52" s="229"/>
      <c r="F52" s="293">
        <v>0.05</v>
      </c>
      <c r="G52" s="293">
        <f t="shared" si="0"/>
        <v>0.1</v>
      </c>
    </row>
    <row r="53" spans="1:7" x14ac:dyDescent="0.2">
      <c r="A53" s="156">
        <f>PROXY_RESULTS_ATTEMPTS!D54</f>
        <v>0.18333333333333332</v>
      </c>
      <c r="B53" s="156">
        <v>0.65</v>
      </c>
      <c r="C53" s="156">
        <v>0.46666666666666667</v>
      </c>
      <c r="D53" s="229"/>
      <c r="F53" s="293">
        <v>0.18333333333333332</v>
      </c>
      <c r="G53" s="293">
        <f t="shared" si="0"/>
        <v>0.65</v>
      </c>
    </row>
    <row r="54" spans="1:7" x14ac:dyDescent="0.2">
      <c r="A54" s="156">
        <f>PROXY_RESULTS_ATTEMPTS!D55</f>
        <v>0.15</v>
      </c>
      <c r="B54" s="156">
        <v>0.15</v>
      </c>
      <c r="C54" s="156">
        <v>0</v>
      </c>
      <c r="D54" s="229"/>
      <c r="F54" s="293">
        <v>0.15</v>
      </c>
      <c r="G54" s="293">
        <f t="shared" si="0"/>
        <v>0.15</v>
      </c>
    </row>
    <row r="55" spans="1:7" x14ac:dyDescent="0.2">
      <c r="A55" s="156">
        <f>PROXY_RESULTS_ATTEMPTS!D56</f>
        <v>1.6666666666666666E-2</v>
      </c>
      <c r="B55" s="156">
        <v>0.05</v>
      </c>
      <c r="C55" s="156">
        <v>3.333333333333334E-2</v>
      </c>
      <c r="D55" s="229"/>
      <c r="F55" s="293">
        <v>1.6666666666666666E-2</v>
      </c>
      <c r="G55" s="293">
        <f t="shared" si="0"/>
        <v>0.05</v>
      </c>
    </row>
    <row r="56" spans="1:7" x14ac:dyDescent="0.2">
      <c r="A56" s="156">
        <f>PROXY_RESULTS_ATTEMPTS!D57</f>
        <v>0.6</v>
      </c>
      <c r="B56" s="156">
        <v>0.3</v>
      </c>
      <c r="C56" s="156">
        <v>0.3</v>
      </c>
      <c r="D56" s="229"/>
      <c r="F56" s="293">
        <v>0.6</v>
      </c>
      <c r="G56" s="293">
        <f t="shared" si="0"/>
        <v>0.3</v>
      </c>
    </row>
    <row r="57" spans="1:7" x14ac:dyDescent="0.2">
      <c r="A57" s="156">
        <f>PROXY_RESULTS_ATTEMPTS!D58</f>
        <v>1.6666666666666666E-2</v>
      </c>
      <c r="B57" s="156">
        <v>0.05</v>
      </c>
      <c r="C57" s="156">
        <v>3.333333333333334E-2</v>
      </c>
      <c r="D57" s="229"/>
      <c r="F57" s="293">
        <v>1.6666666666666666E-2</v>
      </c>
      <c r="G57" s="293">
        <f t="shared" si="0"/>
        <v>0.05</v>
      </c>
    </row>
    <row r="58" spans="1:7" x14ac:dyDescent="0.2">
      <c r="A58" s="156">
        <f>PROXY_RESULTS_ATTEMPTS!D59</f>
        <v>3.3333333333333333E-2</v>
      </c>
      <c r="B58" s="156">
        <v>0</v>
      </c>
      <c r="C58" s="156">
        <v>3.3333333333333333E-2</v>
      </c>
      <c r="D58" s="229"/>
      <c r="F58" s="293">
        <v>3.3333333333333333E-2</v>
      </c>
      <c r="G58" s="293">
        <f t="shared" si="0"/>
        <v>0</v>
      </c>
    </row>
    <row r="59" spans="1:7" x14ac:dyDescent="0.2">
      <c r="A59" s="156">
        <f>PROXY_RESULTS_ATTEMPTS!D60</f>
        <v>6.6666666666666666E-2</v>
      </c>
      <c r="B59" s="156">
        <v>0.15</v>
      </c>
      <c r="C59" s="156">
        <v>8.3333333333333329E-2</v>
      </c>
      <c r="D59" s="229"/>
      <c r="F59" s="293">
        <v>6.6666666666666666E-2</v>
      </c>
      <c r="G59" s="293">
        <f t="shared" si="0"/>
        <v>0.15</v>
      </c>
    </row>
    <row r="60" spans="1:7" x14ac:dyDescent="0.2">
      <c r="A60" s="156">
        <f>PROXY_RESULTS_ATTEMPTS!D61</f>
        <v>0.26666666666666666</v>
      </c>
      <c r="B60" s="156">
        <v>0.45</v>
      </c>
      <c r="C60" s="156">
        <v>0.18333333333333329</v>
      </c>
      <c r="D60" s="229"/>
      <c r="F60" s="293">
        <v>0.26666666666666666</v>
      </c>
      <c r="G60" s="293">
        <f t="shared" si="0"/>
        <v>0.45</v>
      </c>
    </row>
    <row r="61" spans="1:7" x14ac:dyDescent="0.2">
      <c r="A61" s="156">
        <f>PROXY_RESULTS_ATTEMPTS!D62</f>
        <v>1.6666666666666666E-2</v>
      </c>
      <c r="B61" s="156">
        <v>0.05</v>
      </c>
      <c r="C61" s="156">
        <v>3.333333333333334E-2</v>
      </c>
      <c r="D61" s="229"/>
      <c r="F61" s="293">
        <v>1.6666666666666666E-2</v>
      </c>
      <c r="G61" s="293">
        <f t="shared" si="0"/>
        <v>0.05</v>
      </c>
    </row>
    <row r="62" spans="1:7" x14ac:dyDescent="0.2">
      <c r="A62" s="156">
        <f>PROXY_RESULTS_ATTEMPTS!D63</f>
        <v>1.6666666666666666E-2</v>
      </c>
      <c r="B62" s="156">
        <v>0</v>
      </c>
      <c r="C62" s="156">
        <v>1.666666666666667E-2</v>
      </c>
      <c r="D62" s="230"/>
      <c r="F62" s="293">
        <v>1.6666666666666666E-2</v>
      </c>
      <c r="G62" s="293">
        <f t="shared" si="0"/>
        <v>0</v>
      </c>
    </row>
    <row r="63" spans="1:7" x14ac:dyDescent="0.2">
      <c r="A63" s="156">
        <f>PROXY_RESULTS_ATTEMPTS!D64</f>
        <v>0.15</v>
      </c>
      <c r="B63" s="156">
        <v>0.5</v>
      </c>
      <c r="C63" s="156">
        <v>0.35</v>
      </c>
      <c r="D63" s="230"/>
      <c r="F63" s="293">
        <v>0.15</v>
      </c>
      <c r="G63" s="293">
        <f t="shared" si="0"/>
        <v>0.5</v>
      </c>
    </row>
    <row r="64" spans="1:7" x14ac:dyDescent="0.2">
      <c r="A64" s="156">
        <f>PROXY_RESULTS_ATTEMPTS!D65</f>
        <v>0.25</v>
      </c>
      <c r="B64" s="156">
        <v>0.05</v>
      </c>
      <c r="C64" s="156">
        <v>0.2</v>
      </c>
      <c r="D64" s="230"/>
      <c r="F64" s="293">
        <v>0.25</v>
      </c>
      <c r="G64" s="293">
        <f t="shared" si="0"/>
        <v>0.05</v>
      </c>
    </row>
    <row r="65" spans="1:7" x14ac:dyDescent="0.2">
      <c r="A65" s="156">
        <f>PROXY_RESULTS_ATTEMPTS!D66</f>
        <v>0.15</v>
      </c>
      <c r="B65" s="156">
        <v>0.3</v>
      </c>
      <c r="C65" s="156">
        <v>0.15</v>
      </c>
      <c r="D65" s="230"/>
      <c r="F65" s="293">
        <v>0.15</v>
      </c>
      <c r="G65" s="293">
        <f t="shared" si="0"/>
        <v>0.3</v>
      </c>
    </row>
    <row r="66" spans="1:7" x14ac:dyDescent="0.2">
      <c r="A66" s="156">
        <f>PROXY_RESULTS_ATTEMPTS!D67</f>
        <v>0.38333333333333336</v>
      </c>
      <c r="B66" s="156">
        <v>0.1</v>
      </c>
      <c r="C66" s="156">
        <v>0.28333333333333333</v>
      </c>
      <c r="D66" s="230"/>
      <c r="F66" s="293">
        <v>0.38333333333333336</v>
      </c>
      <c r="G66" s="293">
        <f t="shared" si="0"/>
        <v>0.1</v>
      </c>
    </row>
    <row r="67" spans="1:7" x14ac:dyDescent="0.2">
      <c r="A67" s="156">
        <f>PROXY_RESULTS_ATTEMPTS!D68</f>
        <v>0.05</v>
      </c>
      <c r="B67" s="156">
        <v>0.05</v>
      </c>
      <c r="C67" s="156">
        <v>0</v>
      </c>
      <c r="D67" s="230"/>
      <c r="F67" s="293">
        <v>0.05</v>
      </c>
      <c r="G67" s="293">
        <f t="shared" ref="G67:G91" si="1">B67</f>
        <v>0.05</v>
      </c>
    </row>
    <row r="68" spans="1:7" x14ac:dyDescent="0.2">
      <c r="A68" s="156">
        <f>PROXY_RESULTS_ATTEMPTS!D69</f>
        <v>0.13333333333333333</v>
      </c>
      <c r="B68" s="156">
        <v>0.05</v>
      </c>
      <c r="C68" s="156">
        <v>8.3333333333333329E-2</v>
      </c>
      <c r="D68" s="230"/>
      <c r="F68" s="293">
        <v>0.13333333333333333</v>
      </c>
      <c r="G68" s="293">
        <f t="shared" si="1"/>
        <v>0.05</v>
      </c>
    </row>
    <row r="69" spans="1:7" x14ac:dyDescent="0.2">
      <c r="A69" s="156">
        <f>PROXY_RESULTS_ATTEMPTS!D70</f>
        <v>1.6666666666666666E-2</v>
      </c>
      <c r="B69" s="156">
        <v>0</v>
      </c>
      <c r="C69" s="156">
        <v>1.666666666666667E-2</v>
      </c>
      <c r="D69" s="230"/>
      <c r="F69" s="293">
        <v>1.6666666666666666E-2</v>
      </c>
      <c r="G69" s="293">
        <f t="shared" si="1"/>
        <v>0</v>
      </c>
    </row>
    <row r="70" spans="1:7" x14ac:dyDescent="0.2">
      <c r="A70" s="156">
        <f>PROXY_RESULTS_ATTEMPTS!D71</f>
        <v>3.3333333333333333E-2</v>
      </c>
      <c r="B70" s="156">
        <v>0</v>
      </c>
      <c r="C70" s="156">
        <v>3.3333333333333333E-2</v>
      </c>
      <c r="D70" s="230"/>
      <c r="F70" s="293">
        <v>3.3333333333333333E-2</v>
      </c>
      <c r="G70" s="293">
        <f t="shared" si="1"/>
        <v>0</v>
      </c>
    </row>
    <row r="71" spans="1:7" x14ac:dyDescent="0.2">
      <c r="A71" s="156">
        <f>PROXY_RESULTS_ATTEMPTS!D72</f>
        <v>0.58333333333333337</v>
      </c>
      <c r="B71" s="156">
        <v>0.65</v>
      </c>
      <c r="C71" s="156">
        <v>6.6666666666666652E-2</v>
      </c>
      <c r="D71" s="230"/>
      <c r="F71" s="293">
        <v>0.58333333333333337</v>
      </c>
      <c r="G71" s="293">
        <f t="shared" si="1"/>
        <v>0.65</v>
      </c>
    </row>
    <row r="72" spans="1:7" x14ac:dyDescent="0.2">
      <c r="A72" s="156">
        <f>PROXY_RESULTS_ATTEMPTS!D73</f>
        <v>0.11666666666666667</v>
      </c>
      <c r="B72" s="156">
        <v>0.15</v>
      </c>
      <c r="C72" s="156">
        <v>3.3333333333333333E-2</v>
      </c>
      <c r="D72" s="230"/>
      <c r="F72" s="293">
        <v>0.11666666666666667</v>
      </c>
      <c r="G72" s="293">
        <f t="shared" si="1"/>
        <v>0.15</v>
      </c>
    </row>
    <row r="73" spans="1:7" x14ac:dyDescent="0.2">
      <c r="A73" s="156">
        <f>PROXY_RESULTS_ATTEMPTS!D74</f>
        <v>0.11666666666666667</v>
      </c>
      <c r="B73" s="156">
        <v>0.15</v>
      </c>
      <c r="C73" s="156">
        <v>3.3333333333333333E-2</v>
      </c>
      <c r="D73" s="230"/>
      <c r="F73" s="293">
        <v>0.11666666666666667</v>
      </c>
      <c r="G73" s="293">
        <f t="shared" si="1"/>
        <v>0.15</v>
      </c>
    </row>
    <row r="74" spans="1:7" x14ac:dyDescent="0.2">
      <c r="A74" s="156">
        <f>PROXY_RESULTS_ATTEMPTS!D75</f>
        <v>0</v>
      </c>
      <c r="B74" s="156">
        <v>0</v>
      </c>
      <c r="C74" s="156">
        <v>0</v>
      </c>
      <c r="D74" s="230"/>
      <c r="F74" s="293">
        <v>0</v>
      </c>
      <c r="G74" s="293">
        <f t="shared" si="1"/>
        <v>0</v>
      </c>
    </row>
    <row r="75" spans="1:7" x14ac:dyDescent="0.2">
      <c r="A75" s="156">
        <f>PROXY_RESULTS_ATTEMPTS!D76</f>
        <v>0.3</v>
      </c>
      <c r="B75" s="156">
        <v>0.35</v>
      </c>
      <c r="C75" s="156">
        <v>4.9999999999999989E-2</v>
      </c>
      <c r="D75" s="230"/>
      <c r="F75" s="293">
        <v>0.3</v>
      </c>
      <c r="G75" s="293">
        <f t="shared" si="1"/>
        <v>0.35</v>
      </c>
    </row>
    <row r="76" spans="1:7" x14ac:dyDescent="0.2">
      <c r="A76" s="156">
        <f>PROXY_RESULTS_ATTEMPTS!D77</f>
        <v>0.16666666666666666</v>
      </c>
      <c r="B76" s="156">
        <v>0.1</v>
      </c>
      <c r="C76" s="156">
        <v>6.6666666666666652E-2</v>
      </c>
      <c r="D76" s="230"/>
      <c r="F76" s="293">
        <v>0.16666666666666666</v>
      </c>
      <c r="G76" s="293">
        <f t="shared" si="1"/>
        <v>0.1</v>
      </c>
    </row>
    <row r="77" spans="1:7" x14ac:dyDescent="0.2">
      <c r="A77" s="156">
        <f>PROXY_RESULTS_ATTEMPTS!D78</f>
        <v>0.28333333333333333</v>
      </c>
      <c r="B77" s="156">
        <v>0.2</v>
      </c>
      <c r="C77" s="156">
        <v>8.3333333333333315E-2</v>
      </c>
      <c r="D77" s="230"/>
      <c r="F77" s="293">
        <v>0.28333333333333333</v>
      </c>
      <c r="G77" s="293">
        <f t="shared" si="1"/>
        <v>0.2</v>
      </c>
    </row>
    <row r="78" spans="1:7" x14ac:dyDescent="0.2">
      <c r="A78" s="156">
        <f>PROXY_RESULTS_ATTEMPTS!D79</f>
        <v>0.23333333333333334</v>
      </c>
      <c r="B78" s="156">
        <v>0.15</v>
      </c>
      <c r="C78" s="156">
        <v>8.3333333333333343E-2</v>
      </c>
      <c r="D78" s="230"/>
      <c r="F78" s="293">
        <v>0.23333333333333334</v>
      </c>
      <c r="G78" s="293">
        <f t="shared" si="1"/>
        <v>0.15</v>
      </c>
    </row>
    <row r="79" spans="1:7" x14ac:dyDescent="0.2">
      <c r="A79" s="156">
        <f>PROXY_RESULTS_ATTEMPTS!D80</f>
        <v>1.6666666666666666E-2</v>
      </c>
      <c r="B79" s="156">
        <v>0.05</v>
      </c>
      <c r="C79" s="156">
        <v>3.333333333333334E-2</v>
      </c>
      <c r="D79" s="230"/>
      <c r="F79" s="293">
        <v>1.6666666666666666E-2</v>
      </c>
      <c r="G79" s="293">
        <f t="shared" si="1"/>
        <v>0.05</v>
      </c>
    </row>
    <row r="80" spans="1:7" x14ac:dyDescent="0.2">
      <c r="A80" s="156">
        <f>PROXY_RESULTS_ATTEMPTS!D81</f>
        <v>0</v>
      </c>
      <c r="B80" s="156">
        <v>0</v>
      </c>
      <c r="C80" s="156">
        <v>0</v>
      </c>
      <c r="D80" s="230"/>
      <c r="F80" s="293">
        <v>0</v>
      </c>
      <c r="G80" s="293">
        <f t="shared" si="1"/>
        <v>0</v>
      </c>
    </row>
    <row r="81" spans="1:7" x14ac:dyDescent="0.2">
      <c r="A81" s="156">
        <f>PROXY_RESULTS_ATTEMPTS!D82</f>
        <v>0.45</v>
      </c>
      <c r="B81" s="156">
        <v>0.45</v>
      </c>
      <c r="C81" s="156">
        <v>0</v>
      </c>
      <c r="D81" s="230"/>
      <c r="F81" s="293">
        <v>0.45</v>
      </c>
      <c r="G81" s="293">
        <f t="shared" si="1"/>
        <v>0.45</v>
      </c>
    </row>
    <row r="82" spans="1:7" x14ac:dyDescent="0.2">
      <c r="A82" s="156">
        <f>PROXY_RESULTS_ATTEMPTS!D83</f>
        <v>0.15</v>
      </c>
      <c r="B82" s="156">
        <v>0.35</v>
      </c>
      <c r="C82" s="156">
        <v>0.2</v>
      </c>
      <c r="D82" s="230"/>
      <c r="F82" s="293">
        <v>0.15</v>
      </c>
      <c r="G82" s="293">
        <f t="shared" si="1"/>
        <v>0.35</v>
      </c>
    </row>
    <row r="83" spans="1:7" x14ac:dyDescent="0.2">
      <c r="A83" s="156">
        <f>PROXY_RESULTS_ATTEMPTS!D84</f>
        <v>6.6666666666666666E-2</v>
      </c>
      <c r="B83" s="156">
        <v>0.1</v>
      </c>
      <c r="C83" s="156">
        <v>3.333333333333334E-2</v>
      </c>
      <c r="D83" s="230"/>
      <c r="F83" s="293">
        <v>6.6666666666666666E-2</v>
      </c>
      <c r="G83" s="293">
        <f t="shared" si="1"/>
        <v>0.1</v>
      </c>
    </row>
    <row r="84" spans="1:7" x14ac:dyDescent="0.2">
      <c r="A84" s="156">
        <f>PROXY_RESULTS_ATTEMPTS!D85</f>
        <v>0.23333333333333334</v>
      </c>
      <c r="B84" s="156">
        <v>0.1</v>
      </c>
      <c r="C84" s="156">
        <v>0.1333333333333333</v>
      </c>
      <c r="D84" s="230"/>
      <c r="F84" s="293">
        <v>0.23333333333333334</v>
      </c>
      <c r="G84" s="293">
        <f t="shared" si="1"/>
        <v>0.1</v>
      </c>
    </row>
    <row r="85" spans="1:7" x14ac:dyDescent="0.2">
      <c r="A85" s="156">
        <f>PROXY_RESULTS_ATTEMPTS!D86</f>
        <v>0.1</v>
      </c>
      <c r="B85" s="156">
        <v>0</v>
      </c>
      <c r="C85" s="156">
        <v>0.1</v>
      </c>
      <c r="D85" s="230"/>
      <c r="F85" s="293">
        <v>0.1</v>
      </c>
      <c r="G85" s="293">
        <f t="shared" si="1"/>
        <v>0</v>
      </c>
    </row>
    <row r="86" spans="1:7" x14ac:dyDescent="0.2">
      <c r="A86" s="156">
        <f>PROXY_RESULTS_ATTEMPTS!D87</f>
        <v>0.15</v>
      </c>
      <c r="B86" s="156">
        <v>0</v>
      </c>
      <c r="C86" s="156">
        <v>0.15</v>
      </c>
      <c r="D86" s="230"/>
      <c r="F86" s="293">
        <v>0.15</v>
      </c>
      <c r="G86" s="293">
        <f t="shared" si="1"/>
        <v>0</v>
      </c>
    </row>
    <row r="87" spans="1:7" x14ac:dyDescent="0.2">
      <c r="A87" s="156">
        <f>PROXY_RESULTS_ATTEMPTS!D88</f>
        <v>0</v>
      </c>
      <c r="B87" s="156">
        <v>0.15</v>
      </c>
      <c r="C87" s="156">
        <v>0.15</v>
      </c>
      <c r="D87" s="230"/>
      <c r="F87" s="293">
        <v>0</v>
      </c>
      <c r="G87" s="293">
        <f t="shared" si="1"/>
        <v>0.15</v>
      </c>
    </row>
    <row r="88" spans="1:7" x14ac:dyDescent="0.2">
      <c r="A88" s="156">
        <f>PROXY_RESULTS_ATTEMPTS!D89</f>
        <v>0.05</v>
      </c>
      <c r="B88" s="156">
        <v>0</v>
      </c>
      <c r="C88" s="156">
        <v>0.05</v>
      </c>
      <c r="D88" s="230"/>
      <c r="F88" s="293">
        <v>0.05</v>
      </c>
      <c r="G88" s="293">
        <f t="shared" si="1"/>
        <v>0</v>
      </c>
    </row>
    <row r="89" spans="1:7" x14ac:dyDescent="0.2">
      <c r="A89" s="156">
        <f>PROXY_RESULTS_ATTEMPTS!D90</f>
        <v>0.56666666666666665</v>
      </c>
      <c r="B89" s="156">
        <v>0.55000000000000004</v>
      </c>
      <c r="C89" s="156">
        <v>1.6666666666666611E-2</v>
      </c>
      <c r="D89" s="230"/>
      <c r="F89" s="293">
        <v>0.56666666666666665</v>
      </c>
      <c r="G89" s="293">
        <f t="shared" si="1"/>
        <v>0.55000000000000004</v>
      </c>
    </row>
    <row r="90" spans="1:7" x14ac:dyDescent="0.2">
      <c r="A90" s="156">
        <f>PROXY_RESULTS_ATTEMPTS!D91</f>
        <v>0.18333333333333332</v>
      </c>
      <c r="B90" s="156">
        <v>0.25</v>
      </c>
      <c r="C90" s="156">
        <v>6.666666666666668E-2</v>
      </c>
      <c r="D90" s="230"/>
      <c r="F90" s="293">
        <v>0.18333333333333332</v>
      </c>
      <c r="G90" s="293">
        <f t="shared" si="1"/>
        <v>0.25</v>
      </c>
    </row>
    <row r="91" spans="1:7" x14ac:dyDescent="0.2">
      <c r="A91" s="156">
        <f>PROXY_RESULTS_ATTEMPTS!D92</f>
        <v>0.05</v>
      </c>
      <c r="B91" s="156">
        <v>0</v>
      </c>
      <c r="C91" s="156">
        <v>0.05</v>
      </c>
      <c r="D91" s="230"/>
      <c r="F91" s="293">
        <v>0.05</v>
      </c>
      <c r="G91" s="293">
        <f t="shared" si="1"/>
        <v>0</v>
      </c>
    </row>
    <row r="92" spans="1:7" x14ac:dyDescent="0.2">
      <c r="A92" s="156"/>
    </row>
    <row r="93" spans="1:7" x14ac:dyDescent="0.2">
      <c r="A93" s="156"/>
    </row>
    <row r="94" spans="1:7" x14ac:dyDescent="0.2">
      <c r="A94" s="156"/>
    </row>
    <row r="95" spans="1:7" x14ac:dyDescent="0.2">
      <c r="A95" s="156"/>
    </row>
    <row r="96" spans="1:7" x14ac:dyDescent="0.2">
      <c r="A96" s="156"/>
    </row>
    <row r="97" spans="1:1" x14ac:dyDescent="0.2">
      <c r="A97" s="156"/>
    </row>
    <row r="98" spans="1:1" x14ac:dyDescent="0.2">
      <c r="A98" s="156"/>
    </row>
    <row r="99" spans="1:1" x14ac:dyDescent="0.2">
      <c r="A99" s="156"/>
    </row>
    <row r="100" spans="1:1" x14ac:dyDescent="0.2">
      <c r="A100" s="156"/>
    </row>
    <row r="101" spans="1:1" x14ac:dyDescent="0.2">
      <c r="A101" s="156"/>
    </row>
    <row r="102" spans="1:1" x14ac:dyDescent="0.2">
      <c r="A102" s="156"/>
    </row>
    <row r="103" spans="1:1" x14ac:dyDescent="0.2">
      <c r="A103" s="156"/>
    </row>
    <row r="104" spans="1:1" x14ac:dyDescent="0.2">
      <c r="A104" s="156"/>
    </row>
    <row r="105" spans="1:1" x14ac:dyDescent="0.2">
      <c r="A105" s="156"/>
    </row>
    <row r="106" spans="1:1" x14ac:dyDescent="0.2">
      <c r="A106" s="156"/>
    </row>
    <row r="107" spans="1:1" x14ac:dyDescent="0.2">
      <c r="A107" s="156"/>
    </row>
    <row r="108" spans="1:1" x14ac:dyDescent="0.2">
      <c r="A108" s="156"/>
    </row>
    <row r="109" spans="1:1" x14ac:dyDescent="0.2">
      <c r="A109" s="156"/>
    </row>
    <row r="110" spans="1:1" x14ac:dyDescent="0.2">
      <c r="A110" s="156"/>
    </row>
    <row r="111" spans="1:1" x14ac:dyDescent="0.2">
      <c r="A111" s="156"/>
    </row>
    <row r="112" spans="1:1" x14ac:dyDescent="0.2">
      <c r="A112" s="156"/>
    </row>
    <row r="113" spans="1:1" x14ac:dyDescent="0.2">
      <c r="A113" s="156"/>
    </row>
    <row r="114" spans="1:1" x14ac:dyDescent="0.2">
      <c r="A114" s="156"/>
    </row>
    <row r="115" spans="1:1" x14ac:dyDescent="0.2">
      <c r="A115" s="156"/>
    </row>
    <row r="116" spans="1:1" x14ac:dyDescent="0.2">
      <c r="A116" s="156"/>
    </row>
    <row r="117" spans="1:1" x14ac:dyDescent="0.2">
      <c r="A117" s="156"/>
    </row>
    <row r="118" spans="1:1" x14ac:dyDescent="0.2">
      <c r="A118" s="1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"/>
  <sheetViews>
    <sheetView workbookViewId="0">
      <selection activeCell="G2" sqref="G2:G91"/>
    </sheetView>
  </sheetViews>
  <sheetFormatPr baseColWidth="10" defaultRowHeight="16" x14ac:dyDescent="0.2"/>
  <sheetData>
    <row r="1" spans="1:9" x14ac:dyDescent="0.2">
      <c r="A1" t="s">
        <v>23</v>
      </c>
      <c r="B1" t="s">
        <v>24</v>
      </c>
      <c r="C1" t="s">
        <v>25</v>
      </c>
      <c r="F1" t="s">
        <v>23</v>
      </c>
      <c r="G1" t="s">
        <v>24</v>
      </c>
      <c r="I1" t="s">
        <v>201</v>
      </c>
    </row>
    <row r="2" spans="1:9" x14ac:dyDescent="0.2">
      <c r="A2" s="156">
        <f>PROXY_RESULTS_ATTEMPTS!D3</f>
        <v>0.73333333333333328</v>
      </c>
      <c r="B2" s="156">
        <f>PROXY_RESULTS_ATTEMPTS!X3</f>
        <v>0.8</v>
      </c>
      <c r="C2" s="156">
        <f>PROXY_RESULTS_ATTEMPTS!Y3</f>
        <v>6.6666666666666763E-2</v>
      </c>
      <c r="D2" s="228"/>
      <c r="F2" s="293" cm="1">
        <f t="array" ref="F2:G91">A2:B91</f>
        <v>0.73333333333333328</v>
      </c>
      <c r="G2" s="293">
        <v>0.8</v>
      </c>
    </row>
    <row r="3" spans="1:9" x14ac:dyDescent="0.2">
      <c r="A3" s="156">
        <f>PROXY_RESULTS_ATTEMPTS!D4</f>
        <v>1.6666666666666666E-2</v>
      </c>
      <c r="B3" s="156">
        <f>PROXY_RESULTS_ATTEMPTS!X4</f>
        <v>0.1</v>
      </c>
      <c r="C3" s="156">
        <f>PROXY_RESULTS_ATTEMPTS!Y4</f>
        <v>8.3333333333333343E-2</v>
      </c>
      <c r="D3" s="228"/>
      <c r="F3" s="293">
        <v>1.6666666666666666E-2</v>
      </c>
      <c r="G3" s="293">
        <v>0.1</v>
      </c>
    </row>
    <row r="4" spans="1:9" x14ac:dyDescent="0.2">
      <c r="A4" s="156">
        <f>PROXY_RESULTS_ATTEMPTS!D5</f>
        <v>1.6666666666666666E-2</v>
      </c>
      <c r="B4" s="156">
        <f>PROXY_RESULTS_ATTEMPTS!X5</f>
        <v>0</v>
      </c>
      <c r="C4" s="156">
        <f>PROXY_RESULTS_ATTEMPTS!Y5</f>
        <v>1.6666666666666666E-2</v>
      </c>
      <c r="D4" s="228"/>
      <c r="F4" s="293">
        <v>1.6666666666666666E-2</v>
      </c>
      <c r="G4" s="293">
        <v>0</v>
      </c>
    </row>
    <row r="5" spans="1:9" x14ac:dyDescent="0.2">
      <c r="A5" s="156">
        <f>PROXY_RESULTS_ATTEMPTS!D6</f>
        <v>0.05</v>
      </c>
      <c r="B5" s="156">
        <f>PROXY_RESULTS_ATTEMPTS!X6</f>
        <v>0</v>
      </c>
      <c r="C5" s="156">
        <f>PROXY_RESULTS_ATTEMPTS!Y6</f>
        <v>0.05</v>
      </c>
      <c r="D5" s="228"/>
      <c r="F5" s="293">
        <v>0.05</v>
      </c>
      <c r="G5" s="293">
        <v>0</v>
      </c>
    </row>
    <row r="6" spans="1:9" x14ac:dyDescent="0.2">
      <c r="A6" s="156">
        <f>PROXY_RESULTS_ATTEMPTS!D7</f>
        <v>6.6666666666666666E-2</v>
      </c>
      <c r="B6" s="156">
        <f>PROXY_RESULTS_ATTEMPTS!X7</f>
        <v>0.05</v>
      </c>
      <c r="C6" s="156">
        <f>PROXY_RESULTS_ATTEMPTS!Y7</f>
        <v>1.6666666666666663E-2</v>
      </c>
      <c r="D6" s="228"/>
      <c r="F6" s="293">
        <v>6.6666666666666666E-2</v>
      </c>
      <c r="G6" s="293">
        <v>0.05</v>
      </c>
    </row>
    <row r="7" spans="1:9" x14ac:dyDescent="0.2">
      <c r="A7" s="156">
        <f>PROXY_RESULTS_ATTEMPTS!D8</f>
        <v>0.11666666666666667</v>
      </c>
      <c r="B7" s="156">
        <f>PROXY_RESULTS_ATTEMPTS!X8</f>
        <v>0.05</v>
      </c>
      <c r="C7" s="156">
        <f>PROXY_RESULTS_ATTEMPTS!Y8</f>
        <v>6.6666666666666666E-2</v>
      </c>
      <c r="D7" s="228"/>
      <c r="F7" s="293">
        <v>0.11666666666666667</v>
      </c>
      <c r="G7" s="293">
        <v>0.05</v>
      </c>
    </row>
    <row r="8" spans="1:9" x14ac:dyDescent="0.2">
      <c r="A8" s="156">
        <f>PROXY_RESULTS_ATTEMPTS!D9</f>
        <v>8.3333333333333329E-2</v>
      </c>
      <c r="B8" s="156">
        <f>PROXY_RESULTS_ATTEMPTS!X9</f>
        <v>0</v>
      </c>
      <c r="C8" s="156">
        <f>PROXY_RESULTS_ATTEMPTS!Y9</f>
        <v>8.3333333333333329E-2</v>
      </c>
      <c r="D8" s="228"/>
      <c r="F8" s="293">
        <v>8.3333333333333329E-2</v>
      </c>
      <c r="G8" s="293">
        <v>0</v>
      </c>
    </row>
    <row r="9" spans="1:9" x14ac:dyDescent="0.2">
      <c r="A9" s="156">
        <f>PROXY_RESULTS_ATTEMPTS!D10</f>
        <v>0.33333333333333331</v>
      </c>
      <c r="B9" s="156">
        <f>PROXY_RESULTS_ATTEMPTS!X10</f>
        <v>0.65</v>
      </c>
      <c r="C9" s="156">
        <f>PROXY_RESULTS_ATTEMPTS!Y10</f>
        <v>0.31666666666666671</v>
      </c>
      <c r="D9" s="228"/>
      <c r="F9" s="293">
        <v>0.33333333333333331</v>
      </c>
      <c r="G9" s="293">
        <v>0.65</v>
      </c>
    </row>
    <row r="10" spans="1:9" x14ac:dyDescent="0.2">
      <c r="A10" s="156">
        <f>PROXY_RESULTS_ATTEMPTS!D11</f>
        <v>0.5</v>
      </c>
      <c r="B10" s="156">
        <f>PROXY_RESULTS_ATTEMPTS!X11</f>
        <v>0.2</v>
      </c>
      <c r="C10" s="156">
        <f>PROXY_RESULTS_ATTEMPTS!Y11</f>
        <v>0.3</v>
      </c>
      <c r="D10" s="228"/>
      <c r="F10" s="293">
        <v>0.5</v>
      </c>
      <c r="G10" s="293">
        <v>0.2</v>
      </c>
    </row>
    <row r="11" spans="1:9" x14ac:dyDescent="0.2">
      <c r="A11" s="156">
        <f>PROXY_RESULTS_ATTEMPTS!D12</f>
        <v>3.3333333333333333E-2</v>
      </c>
      <c r="B11" s="156">
        <f>PROXY_RESULTS_ATTEMPTS!X12</f>
        <v>0</v>
      </c>
      <c r="C11" s="156">
        <f>PROXY_RESULTS_ATTEMPTS!Y12</f>
        <v>3.3333333333333333E-2</v>
      </c>
      <c r="D11" s="228"/>
      <c r="F11" s="293">
        <v>3.3333333333333333E-2</v>
      </c>
      <c r="G11" s="293">
        <v>0</v>
      </c>
    </row>
    <row r="12" spans="1:9" x14ac:dyDescent="0.2">
      <c r="A12" s="156">
        <f>PROXY_RESULTS_ATTEMPTS!D13</f>
        <v>3.3333333333333333E-2</v>
      </c>
      <c r="B12" s="156">
        <f>PROXY_RESULTS_ATTEMPTS!X13</f>
        <v>0.1</v>
      </c>
      <c r="C12" s="156">
        <f>PROXY_RESULTS_ATTEMPTS!Y13</f>
        <v>6.666666666666668E-2</v>
      </c>
      <c r="D12" s="228"/>
      <c r="F12" s="293">
        <v>3.3333333333333333E-2</v>
      </c>
      <c r="G12" s="293">
        <v>0.1</v>
      </c>
    </row>
    <row r="13" spans="1:9" x14ac:dyDescent="0.2">
      <c r="A13" s="156">
        <f>PROXY_RESULTS_ATTEMPTS!D14</f>
        <v>1.6666666666666666E-2</v>
      </c>
      <c r="B13" s="156">
        <f>PROXY_RESULTS_ATTEMPTS!X14</f>
        <v>0.05</v>
      </c>
      <c r="C13" s="156">
        <f>PROXY_RESULTS_ATTEMPTS!Y14</f>
        <v>3.333333333333334E-2</v>
      </c>
      <c r="D13" s="228"/>
      <c r="F13" s="293">
        <v>1.6666666666666666E-2</v>
      </c>
      <c r="G13" s="293">
        <v>0.05</v>
      </c>
    </row>
    <row r="14" spans="1:9" x14ac:dyDescent="0.2">
      <c r="A14" s="156">
        <f>PROXY_RESULTS_ATTEMPTS!D15</f>
        <v>1.6666666666666666E-2</v>
      </c>
      <c r="B14" s="156">
        <f>PROXY_RESULTS_ATTEMPTS!X15</f>
        <v>0</v>
      </c>
      <c r="C14" s="156">
        <f>PROXY_RESULTS_ATTEMPTS!Y15</f>
        <v>1.6666666666666666E-2</v>
      </c>
      <c r="D14" s="228"/>
      <c r="F14" s="293">
        <v>1.6666666666666666E-2</v>
      </c>
      <c r="G14" s="293">
        <v>0</v>
      </c>
    </row>
    <row r="15" spans="1:9" x14ac:dyDescent="0.2">
      <c r="A15" s="156">
        <f>PROXY_RESULTS_ATTEMPTS!D16</f>
        <v>0.56666666666666665</v>
      </c>
      <c r="B15" s="156">
        <f>PROXY_RESULTS_ATTEMPTS!X16</f>
        <v>0.9</v>
      </c>
      <c r="C15" s="156">
        <f>PROXY_RESULTS_ATTEMPTS!Y16</f>
        <v>0.33333333333333337</v>
      </c>
      <c r="D15" s="228"/>
      <c r="F15" s="293">
        <v>0.56666666666666665</v>
      </c>
      <c r="G15" s="293">
        <v>0.9</v>
      </c>
    </row>
    <row r="16" spans="1:9" x14ac:dyDescent="0.2">
      <c r="A16" s="156">
        <f>PROXY_RESULTS_ATTEMPTS!D17</f>
        <v>0.4</v>
      </c>
      <c r="B16" s="156">
        <f>PROXY_RESULTS_ATTEMPTS!X17</f>
        <v>0.1</v>
      </c>
      <c r="C16" s="156">
        <f>PROXY_RESULTS_ATTEMPTS!Y17</f>
        <v>0.30000000000000004</v>
      </c>
      <c r="D16" s="228"/>
      <c r="F16" s="293">
        <v>0.4</v>
      </c>
      <c r="G16" s="293">
        <v>0.1</v>
      </c>
    </row>
    <row r="17" spans="1:7" x14ac:dyDescent="0.2">
      <c r="A17" s="156">
        <f>PROXY_RESULTS_ATTEMPTS!D18</f>
        <v>0</v>
      </c>
      <c r="B17" s="156">
        <f>PROXY_RESULTS_ATTEMPTS!X18</f>
        <v>0</v>
      </c>
      <c r="C17" s="156">
        <f>PROXY_RESULTS_ATTEMPTS!Y18</f>
        <v>0</v>
      </c>
      <c r="D17" s="228"/>
      <c r="F17" s="293">
        <v>0</v>
      </c>
      <c r="G17" s="293">
        <v>0</v>
      </c>
    </row>
    <row r="18" spans="1:7" x14ac:dyDescent="0.2">
      <c r="A18" s="156">
        <f>PROXY_RESULTS_ATTEMPTS!D19</f>
        <v>0</v>
      </c>
      <c r="B18" s="156">
        <f>PROXY_RESULTS_ATTEMPTS!X19</f>
        <v>0</v>
      </c>
      <c r="C18" s="156">
        <f>PROXY_RESULTS_ATTEMPTS!Y19</f>
        <v>0</v>
      </c>
      <c r="D18" s="228"/>
      <c r="F18" s="293">
        <v>0</v>
      </c>
      <c r="G18" s="293">
        <v>0</v>
      </c>
    </row>
    <row r="19" spans="1:7" x14ac:dyDescent="0.2">
      <c r="A19" s="156">
        <f>PROXY_RESULTS_ATTEMPTS!D20</f>
        <v>1.6666666666666666E-2</v>
      </c>
      <c r="B19" s="156">
        <f>PROXY_RESULTS_ATTEMPTS!X20</f>
        <v>0</v>
      </c>
      <c r="C19" s="156">
        <f>PROXY_RESULTS_ATTEMPTS!Y20</f>
        <v>1.6666666666666666E-2</v>
      </c>
      <c r="D19" s="228"/>
      <c r="F19" s="293">
        <v>1.6666666666666666E-2</v>
      </c>
      <c r="G19" s="293">
        <v>0</v>
      </c>
    </row>
    <row r="20" spans="1:7" x14ac:dyDescent="0.2">
      <c r="A20" s="156">
        <f>PROXY_RESULTS_ATTEMPTS!D21</f>
        <v>0.15</v>
      </c>
      <c r="B20" s="156">
        <f>PROXY_RESULTS_ATTEMPTS!X21</f>
        <v>0</v>
      </c>
      <c r="C20" s="156">
        <f>PROXY_RESULTS_ATTEMPTS!Y21</f>
        <v>0.15</v>
      </c>
      <c r="D20" s="228"/>
      <c r="F20" s="293">
        <v>0.15</v>
      </c>
      <c r="G20" s="293">
        <v>0</v>
      </c>
    </row>
    <row r="21" spans="1:7" x14ac:dyDescent="0.2">
      <c r="A21" s="156">
        <f>PROXY_RESULTS_ATTEMPTS!D22</f>
        <v>0.1</v>
      </c>
      <c r="B21" s="156">
        <f>PROXY_RESULTS_ATTEMPTS!X22</f>
        <v>0</v>
      </c>
      <c r="C21" s="156">
        <f>PROXY_RESULTS_ATTEMPTS!Y22</f>
        <v>0.1</v>
      </c>
      <c r="D21" s="228"/>
      <c r="F21" s="293">
        <v>0.1</v>
      </c>
      <c r="G21" s="293">
        <v>0</v>
      </c>
    </row>
    <row r="22" spans="1:7" x14ac:dyDescent="0.2">
      <c r="A22" s="156">
        <f>PROXY_RESULTS_ATTEMPTS!D23</f>
        <v>3.3333333333333333E-2</v>
      </c>
      <c r="B22" s="156">
        <f>PROXY_RESULTS_ATTEMPTS!X23</f>
        <v>0</v>
      </c>
      <c r="C22" s="156">
        <f>PROXY_RESULTS_ATTEMPTS!Y23</f>
        <v>3.3333333333333333E-2</v>
      </c>
      <c r="D22" s="228"/>
      <c r="F22" s="293">
        <v>3.3333333333333333E-2</v>
      </c>
      <c r="G22" s="293">
        <v>0</v>
      </c>
    </row>
    <row r="23" spans="1:7" x14ac:dyDescent="0.2">
      <c r="A23" s="156">
        <f>PROXY_RESULTS_ATTEMPTS!D24</f>
        <v>0.51666666666666672</v>
      </c>
      <c r="B23" s="156">
        <f>PROXY_RESULTS_ATTEMPTS!X24</f>
        <v>0.3</v>
      </c>
      <c r="C23" s="156">
        <f>PROXY_RESULTS_ATTEMPTS!Y24</f>
        <v>0.21666666666666673</v>
      </c>
      <c r="D23" s="228"/>
      <c r="F23" s="293">
        <v>0.51666666666666672</v>
      </c>
      <c r="G23" s="293">
        <v>0.3</v>
      </c>
    </row>
    <row r="24" spans="1:7" x14ac:dyDescent="0.2">
      <c r="A24" s="156">
        <f>PROXY_RESULTS_ATTEMPTS!D25</f>
        <v>0.11666666666666667</v>
      </c>
      <c r="B24" s="156">
        <f>PROXY_RESULTS_ATTEMPTS!X25</f>
        <v>0.7</v>
      </c>
      <c r="C24" s="156">
        <f>PROXY_RESULTS_ATTEMPTS!Y25</f>
        <v>0.58333333333333326</v>
      </c>
      <c r="D24" s="228"/>
      <c r="F24" s="293">
        <v>0.11666666666666667</v>
      </c>
      <c r="G24" s="293">
        <v>0.7</v>
      </c>
    </row>
    <row r="25" spans="1:7" x14ac:dyDescent="0.2">
      <c r="A25" s="156">
        <f>PROXY_RESULTS_ATTEMPTS!D26</f>
        <v>8.3333333333333329E-2</v>
      </c>
      <c r="B25" s="156">
        <f>PROXY_RESULTS_ATTEMPTS!X26</f>
        <v>0</v>
      </c>
      <c r="C25" s="156">
        <f>PROXY_RESULTS_ATTEMPTS!Y26</f>
        <v>8.3333333333333329E-2</v>
      </c>
      <c r="D25" s="228"/>
      <c r="F25" s="293">
        <v>8.3333333333333329E-2</v>
      </c>
      <c r="G25" s="293">
        <v>0</v>
      </c>
    </row>
    <row r="26" spans="1:7" x14ac:dyDescent="0.2">
      <c r="A26" s="156">
        <f>PROXY_RESULTS_ATTEMPTS!D27</f>
        <v>0.05</v>
      </c>
      <c r="B26" s="156">
        <f>PROXY_RESULTS_ATTEMPTS!X27</f>
        <v>0.05</v>
      </c>
      <c r="C26" s="156">
        <f>PROXY_RESULTS_ATTEMPTS!Y27</f>
        <v>0</v>
      </c>
      <c r="D26" s="228"/>
      <c r="F26" s="293">
        <v>0.05</v>
      </c>
      <c r="G26" s="293">
        <v>0.05</v>
      </c>
    </row>
    <row r="27" spans="1:7" x14ac:dyDescent="0.2">
      <c r="A27" s="156">
        <f>PROXY_RESULTS_ATTEMPTS!D28</f>
        <v>8.3333333333333329E-2</v>
      </c>
      <c r="B27" s="156">
        <f>PROXY_RESULTS_ATTEMPTS!X28</f>
        <v>0</v>
      </c>
      <c r="C27" s="156">
        <f>PROXY_RESULTS_ATTEMPTS!Y28</f>
        <v>8.3333333333333329E-2</v>
      </c>
      <c r="D27" s="228"/>
      <c r="F27" s="293">
        <v>8.3333333333333329E-2</v>
      </c>
      <c r="G27" s="293">
        <v>0</v>
      </c>
    </row>
    <row r="28" spans="1:7" x14ac:dyDescent="0.2">
      <c r="A28" s="156">
        <f>PROXY_RESULTS_ATTEMPTS!D29</f>
        <v>0</v>
      </c>
      <c r="B28" s="156">
        <f>PROXY_RESULTS_ATTEMPTS!X29</f>
        <v>0</v>
      </c>
      <c r="C28" s="156">
        <f>PROXY_RESULTS_ATTEMPTS!Y29</f>
        <v>0</v>
      </c>
      <c r="D28" s="228"/>
      <c r="F28" s="293">
        <v>0</v>
      </c>
      <c r="G28" s="293">
        <v>0</v>
      </c>
    </row>
    <row r="29" spans="1:7" x14ac:dyDescent="0.2">
      <c r="A29" s="156">
        <f>PROXY_RESULTS_ATTEMPTS!D30</f>
        <v>0.51666666666666672</v>
      </c>
      <c r="B29" s="156">
        <f>PROXY_RESULTS_ATTEMPTS!X30</f>
        <v>0</v>
      </c>
      <c r="C29" s="156">
        <f>PROXY_RESULTS_ATTEMPTS!Y30</f>
        <v>0.51666666666666672</v>
      </c>
      <c r="D29" s="228"/>
      <c r="F29" s="293">
        <v>0.51666666666666672</v>
      </c>
      <c r="G29" s="293">
        <v>0</v>
      </c>
    </row>
    <row r="30" spans="1:7" x14ac:dyDescent="0.2">
      <c r="A30" s="156">
        <f>PROXY_RESULTS_ATTEMPTS!D31</f>
        <v>0.31666666666666665</v>
      </c>
      <c r="B30" s="156">
        <f>PROXY_RESULTS_ATTEMPTS!X31</f>
        <v>0.9</v>
      </c>
      <c r="C30" s="156">
        <f>PROXY_RESULTS_ATTEMPTS!Y31</f>
        <v>0.58333333333333337</v>
      </c>
      <c r="D30" s="228"/>
      <c r="F30" s="293">
        <v>0.31666666666666665</v>
      </c>
      <c r="G30" s="293">
        <v>0.9</v>
      </c>
    </row>
    <row r="31" spans="1:7" x14ac:dyDescent="0.2">
      <c r="A31" s="156">
        <f>PROXY_RESULTS_ATTEMPTS!D32</f>
        <v>3.3333333333333333E-2</v>
      </c>
      <c r="B31" s="156">
        <f>PROXY_RESULTS_ATTEMPTS!X32</f>
        <v>0.05</v>
      </c>
      <c r="C31" s="156">
        <f>PROXY_RESULTS_ATTEMPTS!Y32</f>
        <v>1.666666666666667E-2</v>
      </c>
      <c r="D31" s="228"/>
      <c r="F31" s="293">
        <v>3.3333333333333333E-2</v>
      </c>
      <c r="G31" s="293">
        <v>0.05</v>
      </c>
    </row>
    <row r="32" spans="1:7" x14ac:dyDescent="0.2">
      <c r="A32" s="156">
        <f>PROXY_RESULTS_ATTEMPTS!D33</f>
        <v>0.65</v>
      </c>
      <c r="B32" s="156">
        <f>PROXY_RESULTS_ATTEMPTS!X33</f>
        <v>0.4</v>
      </c>
      <c r="C32" s="156">
        <f>PROXY_RESULTS_ATTEMPTS!Y33</f>
        <v>0.25</v>
      </c>
      <c r="D32" s="229"/>
      <c r="F32" s="293">
        <v>0.65</v>
      </c>
      <c r="G32" s="293">
        <v>0.4</v>
      </c>
    </row>
    <row r="33" spans="1:7" x14ac:dyDescent="0.2">
      <c r="A33" s="156">
        <f>PROXY_RESULTS_ATTEMPTS!D34</f>
        <v>8.3333333333333329E-2</v>
      </c>
      <c r="B33" s="156">
        <f>PROXY_RESULTS_ATTEMPTS!X34</f>
        <v>0.15</v>
      </c>
      <c r="C33" s="156">
        <f>PROXY_RESULTS_ATTEMPTS!Y34</f>
        <v>6.6666666666666666E-2</v>
      </c>
      <c r="D33" s="229"/>
      <c r="F33" s="293">
        <v>8.3333333333333329E-2</v>
      </c>
      <c r="G33" s="293">
        <v>0.15</v>
      </c>
    </row>
    <row r="34" spans="1:7" x14ac:dyDescent="0.2">
      <c r="A34" s="156">
        <f>PROXY_RESULTS_ATTEMPTS!D35</f>
        <v>8.3333333333333329E-2</v>
      </c>
      <c r="B34" s="156">
        <f>PROXY_RESULTS_ATTEMPTS!X35</f>
        <v>0</v>
      </c>
      <c r="C34" s="156">
        <f>PROXY_RESULTS_ATTEMPTS!Y35</f>
        <v>8.3333333333333329E-2</v>
      </c>
      <c r="D34" s="229"/>
      <c r="F34" s="293">
        <v>8.3333333333333329E-2</v>
      </c>
      <c r="G34" s="293">
        <v>0</v>
      </c>
    </row>
    <row r="35" spans="1:7" x14ac:dyDescent="0.2">
      <c r="A35" s="156">
        <f>PROXY_RESULTS_ATTEMPTS!D36</f>
        <v>0.05</v>
      </c>
      <c r="B35" s="156">
        <f>PROXY_RESULTS_ATTEMPTS!X36</f>
        <v>0.25</v>
      </c>
      <c r="C35" s="156">
        <f>PROXY_RESULTS_ATTEMPTS!Y36</f>
        <v>0.2</v>
      </c>
      <c r="D35" s="229"/>
      <c r="F35" s="293">
        <v>0.05</v>
      </c>
      <c r="G35" s="293">
        <v>0.25</v>
      </c>
    </row>
    <row r="36" spans="1:7" x14ac:dyDescent="0.2">
      <c r="A36" s="156">
        <f>PROXY_RESULTS_ATTEMPTS!D37</f>
        <v>6.6666666666666666E-2</v>
      </c>
      <c r="B36" s="156">
        <f>PROXY_RESULTS_ATTEMPTS!X37</f>
        <v>0.2</v>
      </c>
      <c r="C36" s="156">
        <f>PROXY_RESULTS_ATTEMPTS!Y37</f>
        <v>0.13333333333333336</v>
      </c>
      <c r="D36" s="229"/>
      <c r="F36" s="293">
        <v>6.6666666666666666E-2</v>
      </c>
      <c r="G36" s="293">
        <v>0.2</v>
      </c>
    </row>
    <row r="37" spans="1:7" x14ac:dyDescent="0.2">
      <c r="A37" s="156">
        <f>PROXY_RESULTS_ATTEMPTS!D38</f>
        <v>6.6666666666666666E-2</v>
      </c>
      <c r="B37" s="156">
        <f>PROXY_RESULTS_ATTEMPTS!X38</f>
        <v>0</v>
      </c>
      <c r="C37" s="156">
        <f>PROXY_RESULTS_ATTEMPTS!Y38</f>
        <v>6.6666666666666666E-2</v>
      </c>
      <c r="D37" s="229"/>
      <c r="F37" s="293">
        <v>6.6666666666666666E-2</v>
      </c>
      <c r="G37" s="293">
        <v>0</v>
      </c>
    </row>
    <row r="38" spans="1:7" x14ac:dyDescent="0.2">
      <c r="A38" s="156">
        <f>PROXY_RESULTS_ATTEMPTS!D39</f>
        <v>0</v>
      </c>
      <c r="B38" s="156">
        <f>PROXY_RESULTS_ATTEMPTS!X39</f>
        <v>0</v>
      </c>
      <c r="C38" s="156">
        <f>PROXY_RESULTS_ATTEMPTS!Y39</f>
        <v>0</v>
      </c>
      <c r="D38" s="229"/>
      <c r="F38" s="293">
        <v>0</v>
      </c>
      <c r="G38" s="293">
        <v>0</v>
      </c>
    </row>
    <row r="39" spans="1:7" x14ac:dyDescent="0.2">
      <c r="A39" s="156">
        <f>PROXY_RESULTS_ATTEMPTS!D40</f>
        <v>0.55000000000000004</v>
      </c>
      <c r="B39" s="156">
        <f>PROXY_RESULTS_ATTEMPTS!X40</f>
        <v>0.8</v>
      </c>
      <c r="C39" s="156">
        <f>PROXY_RESULTS_ATTEMPTS!Y40</f>
        <v>0.25</v>
      </c>
      <c r="D39" s="229"/>
      <c r="F39" s="293">
        <v>0.55000000000000004</v>
      </c>
      <c r="G39" s="293">
        <v>0.8</v>
      </c>
    </row>
    <row r="40" spans="1:7" x14ac:dyDescent="0.2">
      <c r="A40" s="156">
        <f>PROXY_RESULTS_ATTEMPTS!D41</f>
        <v>0.43333333333333335</v>
      </c>
      <c r="B40" s="156">
        <f>PROXY_RESULTS_ATTEMPTS!X41</f>
        <v>0.1</v>
      </c>
      <c r="C40" s="156">
        <f>PROXY_RESULTS_ATTEMPTS!Y41</f>
        <v>0.33333333333333337</v>
      </c>
      <c r="D40" s="229"/>
      <c r="F40" s="293">
        <v>0.43333333333333335</v>
      </c>
      <c r="G40" s="293">
        <v>0.1</v>
      </c>
    </row>
    <row r="41" spans="1:7" x14ac:dyDescent="0.2">
      <c r="A41" s="156">
        <f>PROXY_RESULTS_ATTEMPTS!D42</f>
        <v>0</v>
      </c>
      <c r="B41" s="156">
        <f>PROXY_RESULTS_ATTEMPTS!X42</f>
        <v>0.05</v>
      </c>
      <c r="C41" s="156">
        <f>PROXY_RESULTS_ATTEMPTS!Y42</f>
        <v>0.05</v>
      </c>
      <c r="D41" s="229"/>
      <c r="F41" s="293">
        <v>0</v>
      </c>
      <c r="G41" s="293">
        <v>0.05</v>
      </c>
    </row>
    <row r="42" spans="1:7" x14ac:dyDescent="0.2">
      <c r="A42" s="156">
        <f>PROXY_RESULTS_ATTEMPTS!D43</f>
        <v>1.6666666666666666E-2</v>
      </c>
      <c r="B42" s="156">
        <f>PROXY_RESULTS_ATTEMPTS!X43</f>
        <v>0.05</v>
      </c>
      <c r="C42" s="156">
        <f>PROXY_RESULTS_ATTEMPTS!Y43</f>
        <v>3.333333333333334E-2</v>
      </c>
      <c r="D42" s="229"/>
      <c r="F42" s="293">
        <v>1.6666666666666666E-2</v>
      </c>
      <c r="G42" s="293">
        <v>0.05</v>
      </c>
    </row>
    <row r="43" spans="1:7" x14ac:dyDescent="0.2">
      <c r="A43" s="156">
        <f>PROXY_RESULTS_ATTEMPTS!D44</f>
        <v>0</v>
      </c>
      <c r="B43" s="156">
        <f>PROXY_RESULTS_ATTEMPTS!X44</f>
        <v>0</v>
      </c>
      <c r="C43" s="156">
        <f>PROXY_RESULTS_ATTEMPTS!Y44</f>
        <v>0</v>
      </c>
      <c r="D43" s="229"/>
      <c r="F43" s="293">
        <v>0</v>
      </c>
      <c r="G43" s="293">
        <v>0</v>
      </c>
    </row>
    <row r="44" spans="1:7" x14ac:dyDescent="0.2">
      <c r="A44" s="156">
        <f>PROXY_RESULTS_ATTEMPTS!D45</f>
        <v>0</v>
      </c>
      <c r="B44" s="156">
        <f>PROXY_RESULTS_ATTEMPTS!X45</f>
        <v>0</v>
      </c>
      <c r="C44" s="156">
        <f>PROXY_RESULTS_ATTEMPTS!Y45</f>
        <v>0</v>
      </c>
      <c r="D44" s="229"/>
      <c r="F44" s="293">
        <v>0</v>
      </c>
      <c r="G44" s="293">
        <v>0</v>
      </c>
    </row>
    <row r="45" spans="1:7" x14ac:dyDescent="0.2">
      <c r="A45" s="156">
        <f>PROXY_RESULTS_ATTEMPTS!D46</f>
        <v>0.5</v>
      </c>
      <c r="B45" s="156">
        <f>PROXY_RESULTS_ATTEMPTS!X46</f>
        <v>0.7</v>
      </c>
      <c r="C45" s="156">
        <f>PROXY_RESULTS_ATTEMPTS!Y46</f>
        <v>0.19999999999999996</v>
      </c>
      <c r="D45" s="229"/>
      <c r="F45" s="293">
        <v>0.5</v>
      </c>
      <c r="G45" s="293">
        <v>0.7</v>
      </c>
    </row>
    <row r="46" spans="1:7" x14ac:dyDescent="0.2">
      <c r="A46" s="156">
        <f>PROXY_RESULTS_ATTEMPTS!D47</f>
        <v>0.48333333333333334</v>
      </c>
      <c r="B46" s="156">
        <f>PROXY_RESULTS_ATTEMPTS!X47</f>
        <v>0.2</v>
      </c>
      <c r="C46" s="156">
        <f>PROXY_RESULTS_ATTEMPTS!Y47</f>
        <v>0.28333333333333333</v>
      </c>
      <c r="D46" s="229"/>
      <c r="F46" s="293">
        <v>0.48333333333333334</v>
      </c>
      <c r="G46" s="293">
        <v>0.2</v>
      </c>
    </row>
    <row r="47" spans="1:7" x14ac:dyDescent="0.2">
      <c r="A47" s="156">
        <f>PROXY_RESULTS_ATTEMPTS!D48</f>
        <v>1.6666666666666666E-2</v>
      </c>
      <c r="B47" s="156">
        <f>PROXY_RESULTS_ATTEMPTS!X48</f>
        <v>0.05</v>
      </c>
      <c r="C47" s="156">
        <f>PROXY_RESULTS_ATTEMPTS!Y48</f>
        <v>3.333333333333334E-2</v>
      </c>
      <c r="D47" s="229"/>
      <c r="F47" s="293">
        <v>1.6666666666666666E-2</v>
      </c>
      <c r="G47" s="293">
        <v>0.05</v>
      </c>
    </row>
    <row r="48" spans="1:7" x14ac:dyDescent="0.2">
      <c r="A48" s="156">
        <f>PROXY_RESULTS_ATTEMPTS!D49</f>
        <v>0</v>
      </c>
      <c r="B48" s="156">
        <f>PROXY_RESULTS_ATTEMPTS!X49</f>
        <v>0.05</v>
      </c>
      <c r="C48" s="156">
        <f>PROXY_RESULTS_ATTEMPTS!Y49</f>
        <v>0.05</v>
      </c>
      <c r="D48" s="229"/>
      <c r="F48" s="293">
        <v>0</v>
      </c>
      <c r="G48" s="293">
        <v>0.05</v>
      </c>
    </row>
    <row r="49" spans="1:7" x14ac:dyDescent="0.2">
      <c r="A49" s="156">
        <f>PROXY_RESULTS_ATTEMPTS!D50</f>
        <v>0</v>
      </c>
      <c r="B49" s="156">
        <f>PROXY_RESULTS_ATTEMPTS!X50</f>
        <v>0</v>
      </c>
      <c r="C49" s="156">
        <f>PROXY_RESULTS_ATTEMPTS!Y50</f>
        <v>0</v>
      </c>
      <c r="D49" s="229"/>
      <c r="F49" s="293">
        <v>0</v>
      </c>
      <c r="G49" s="293">
        <v>0</v>
      </c>
    </row>
    <row r="50" spans="1:7" x14ac:dyDescent="0.2">
      <c r="A50" s="156">
        <f>PROXY_RESULTS_ATTEMPTS!D51</f>
        <v>0.56666666666666665</v>
      </c>
      <c r="B50" s="156">
        <f>PROXY_RESULTS_ATTEMPTS!X51</f>
        <v>0</v>
      </c>
      <c r="C50" s="156">
        <f>PROXY_RESULTS_ATTEMPTS!Y51</f>
        <v>0.56666666666666665</v>
      </c>
      <c r="D50" s="229"/>
      <c r="F50" s="293">
        <v>0.56666666666666665</v>
      </c>
      <c r="G50" s="293">
        <v>0</v>
      </c>
    </row>
    <row r="51" spans="1:7" x14ac:dyDescent="0.2">
      <c r="A51" s="156">
        <f>PROXY_RESULTS_ATTEMPTS!D52</f>
        <v>3.3333333333333333E-2</v>
      </c>
      <c r="B51" s="156">
        <f>PROXY_RESULTS_ATTEMPTS!X52</f>
        <v>0</v>
      </c>
      <c r="C51" s="156">
        <f>PROXY_RESULTS_ATTEMPTS!Y52</f>
        <v>3.3333333333333333E-2</v>
      </c>
      <c r="D51" s="229"/>
      <c r="F51" s="293">
        <v>3.3333333333333333E-2</v>
      </c>
      <c r="G51" s="293">
        <v>0</v>
      </c>
    </row>
    <row r="52" spans="1:7" x14ac:dyDescent="0.2">
      <c r="A52" s="156">
        <f>PROXY_RESULTS_ATTEMPTS!D53</f>
        <v>0.05</v>
      </c>
      <c r="B52" s="156">
        <f>PROXY_RESULTS_ATTEMPTS!X53</f>
        <v>0</v>
      </c>
      <c r="C52" s="156">
        <f>PROXY_RESULTS_ATTEMPTS!Y53</f>
        <v>0.05</v>
      </c>
      <c r="D52" s="229"/>
      <c r="F52" s="293">
        <v>0.05</v>
      </c>
      <c r="G52" s="293">
        <v>0</v>
      </c>
    </row>
    <row r="53" spans="1:7" x14ac:dyDescent="0.2">
      <c r="A53" s="156">
        <f>PROXY_RESULTS_ATTEMPTS!D54</f>
        <v>0.18333333333333332</v>
      </c>
      <c r="B53" s="156">
        <f>PROXY_RESULTS_ATTEMPTS!X54</f>
        <v>0.3</v>
      </c>
      <c r="C53" s="156">
        <f>PROXY_RESULTS_ATTEMPTS!Y54</f>
        <v>0.11666666666666667</v>
      </c>
      <c r="D53" s="229"/>
      <c r="F53" s="293">
        <v>0.18333333333333332</v>
      </c>
      <c r="G53" s="293">
        <v>0.3</v>
      </c>
    </row>
    <row r="54" spans="1:7" x14ac:dyDescent="0.2">
      <c r="A54" s="156">
        <f>PROXY_RESULTS_ATTEMPTS!D55</f>
        <v>0.15</v>
      </c>
      <c r="B54" s="156">
        <f>PROXY_RESULTS_ATTEMPTS!X55</f>
        <v>0.7</v>
      </c>
      <c r="C54" s="156">
        <f>PROXY_RESULTS_ATTEMPTS!Y55</f>
        <v>0.54999999999999993</v>
      </c>
      <c r="D54" s="229"/>
      <c r="F54" s="293">
        <v>0.15</v>
      </c>
      <c r="G54" s="293">
        <v>0.7</v>
      </c>
    </row>
    <row r="55" spans="1:7" x14ac:dyDescent="0.2">
      <c r="A55" s="156">
        <f>PROXY_RESULTS_ATTEMPTS!D56</f>
        <v>1.6666666666666666E-2</v>
      </c>
      <c r="B55" s="156">
        <f>PROXY_RESULTS_ATTEMPTS!X56</f>
        <v>0</v>
      </c>
      <c r="C55" s="156">
        <f>PROXY_RESULTS_ATTEMPTS!Y56</f>
        <v>1.6666666666666666E-2</v>
      </c>
      <c r="D55" s="229"/>
      <c r="F55" s="293">
        <v>1.6666666666666666E-2</v>
      </c>
      <c r="G55" s="293">
        <v>0</v>
      </c>
    </row>
    <row r="56" spans="1:7" x14ac:dyDescent="0.2">
      <c r="A56" s="156">
        <f>PROXY_RESULTS_ATTEMPTS!D57</f>
        <v>0.6</v>
      </c>
      <c r="B56" s="156">
        <f>PROXY_RESULTS_ATTEMPTS!X57</f>
        <v>0.1</v>
      </c>
      <c r="C56" s="156">
        <f>PROXY_RESULTS_ATTEMPTS!Y57</f>
        <v>0.5</v>
      </c>
      <c r="D56" s="229"/>
      <c r="F56" s="293">
        <v>0.6</v>
      </c>
      <c r="G56" s="293">
        <v>0.1</v>
      </c>
    </row>
    <row r="57" spans="1:7" x14ac:dyDescent="0.2">
      <c r="A57" s="156">
        <f>PROXY_RESULTS_ATTEMPTS!D58</f>
        <v>1.6666666666666666E-2</v>
      </c>
      <c r="B57" s="156">
        <f>PROXY_RESULTS_ATTEMPTS!X58</f>
        <v>0.1</v>
      </c>
      <c r="C57" s="156">
        <f>PROXY_RESULTS_ATTEMPTS!Y58</f>
        <v>8.3333333333333343E-2</v>
      </c>
      <c r="D57" s="229"/>
      <c r="F57" s="293">
        <v>1.6666666666666666E-2</v>
      </c>
      <c r="G57" s="293">
        <v>0.1</v>
      </c>
    </row>
    <row r="58" spans="1:7" x14ac:dyDescent="0.2">
      <c r="A58" s="156">
        <f>PROXY_RESULTS_ATTEMPTS!D59</f>
        <v>3.3333333333333333E-2</v>
      </c>
      <c r="B58" s="156">
        <f>PROXY_RESULTS_ATTEMPTS!X59</f>
        <v>0</v>
      </c>
      <c r="C58" s="156">
        <f>PROXY_RESULTS_ATTEMPTS!Y59</f>
        <v>3.3333333333333333E-2</v>
      </c>
      <c r="D58" s="229"/>
      <c r="F58" s="293">
        <v>3.3333333333333333E-2</v>
      </c>
      <c r="G58" s="293">
        <v>0</v>
      </c>
    </row>
    <row r="59" spans="1:7" x14ac:dyDescent="0.2">
      <c r="A59" s="156">
        <f>PROXY_RESULTS_ATTEMPTS!D60</f>
        <v>6.6666666666666666E-2</v>
      </c>
      <c r="B59" s="156">
        <f>PROXY_RESULTS_ATTEMPTS!X60</f>
        <v>0.4</v>
      </c>
      <c r="C59" s="156">
        <f>PROXY_RESULTS_ATTEMPTS!Y60</f>
        <v>0.33333333333333337</v>
      </c>
      <c r="D59" s="229"/>
      <c r="F59" s="293">
        <v>6.6666666666666666E-2</v>
      </c>
      <c r="G59" s="293">
        <v>0.4</v>
      </c>
    </row>
    <row r="60" spans="1:7" x14ac:dyDescent="0.2">
      <c r="A60" s="156">
        <f>PROXY_RESULTS_ATTEMPTS!D61</f>
        <v>0.26666666666666666</v>
      </c>
      <c r="B60" s="156">
        <f>PROXY_RESULTS_ATTEMPTS!X61</f>
        <v>0.4</v>
      </c>
      <c r="C60" s="156">
        <f>PROXY_RESULTS_ATTEMPTS!Y61</f>
        <v>0.13333333333333336</v>
      </c>
      <c r="D60" s="229"/>
      <c r="F60" s="293">
        <v>0.26666666666666666</v>
      </c>
      <c r="G60" s="293">
        <v>0.4</v>
      </c>
    </row>
    <row r="61" spans="1:7" x14ac:dyDescent="0.2">
      <c r="A61" s="156">
        <f>PROXY_RESULTS_ATTEMPTS!D62</f>
        <v>1.6666666666666666E-2</v>
      </c>
      <c r="B61" s="156">
        <f>PROXY_RESULTS_ATTEMPTS!X62</f>
        <v>0</v>
      </c>
      <c r="C61" s="156">
        <f>PROXY_RESULTS_ATTEMPTS!Y62</f>
        <v>1.6666666666666666E-2</v>
      </c>
      <c r="D61" s="229"/>
      <c r="F61" s="293">
        <v>1.6666666666666666E-2</v>
      </c>
      <c r="G61" s="293">
        <v>0</v>
      </c>
    </row>
    <row r="62" spans="1:7" x14ac:dyDescent="0.2">
      <c r="A62" s="156">
        <f>PROXY_RESULTS_ATTEMPTS!D63</f>
        <v>1.6666666666666666E-2</v>
      </c>
      <c r="B62" s="156">
        <f>PROXY_RESULTS_ATTEMPTS!X63</f>
        <v>0</v>
      </c>
      <c r="C62" s="156">
        <f>PROXY_RESULTS_ATTEMPTS!Y63</f>
        <v>1.6666666666666666E-2</v>
      </c>
      <c r="D62" s="230"/>
      <c r="F62" s="293">
        <v>1.6666666666666666E-2</v>
      </c>
      <c r="G62" s="293">
        <v>0</v>
      </c>
    </row>
    <row r="63" spans="1:7" x14ac:dyDescent="0.2">
      <c r="A63" s="156">
        <f>PROXY_RESULTS_ATTEMPTS!D64</f>
        <v>0.15</v>
      </c>
      <c r="B63" s="156">
        <f>PROXY_RESULTS_ATTEMPTS!X64</f>
        <v>0.2</v>
      </c>
      <c r="C63" s="156">
        <f>PROXY_RESULTS_ATTEMPTS!Y64</f>
        <v>5.0000000000000017E-2</v>
      </c>
      <c r="D63" s="230"/>
      <c r="F63" s="293">
        <v>0.15</v>
      </c>
      <c r="G63" s="293">
        <v>0.2</v>
      </c>
    </row>
    <row r="64" spans="1:7" x14ac:dyDescent="0.2">
      <c r="A64" s="156">
        <f>PROXY_RESULTS_ATTEMPTS!D65</f>
        <v>0.25</v>
      </c>
      <c r="B64" s="156">
        <f>PROXY_RESULTS_ATTEMPTS!X65</f>
        <v>0.2</v>
      </c>
      <c r="C64" s="156">
        <f>PROXY_RESULTS_ATTEMPTS!Y65</f>
        <v>4.9999999999999989E-2</v>
      </c>
      <c r="D64" s="230"/>
      <c r="F64" s="293">
        <v>0.25</v>
      </c>
      <c r="G64" s="293">
        <v>0.2</v>
      </c>
    </row>
    <row r="65" spans="1:7" x14ac:dyDescent="0.2">
      <c r="A65" s="156">
        <f>PROXY_RESULTS_ATTEMPTS!D66</f>
        <v>0.15</v>
      </c>
      <c r="B65" s="156">
        <f>PROXY_RESULTS_ATTEMPTS!X66</f>
        <v>0.1</v>
      </c>
      <c r="C65" s="156">
        <f>PROXY_RESULTS_ATTEMPTS!Y66</f>
        <v>4.9999999999999989E-2</v>
      </c>
      <c r="D65" s="230"/>
      <c r="F65" s="293">
        <v>0.15</v>
      </c>
      <c r="G65" s="293">
        <v>0.1</v>
      </c>
    </row>
    <row r="66" spans="1:7" x14ac:dyDescent="0.2">
      <c r="A66" s="156">
        <f>PROXY_RESULTS_ATTEMPTS!D67</f>
        <v>0.38333333333333336</v>
      </c>
      <c r="B66" s="156">
        <f>PROXY_RESULTS_ATTEMPTS!X67</f>
        <v>0.5</v>
      </c>
      <c r="C66" s="156">
        <f>PROXY_RESULTS_ATTEMPTS!Y67</f>
        <v>0.11666666666666664</v>
      </c>
      <c r="D66" s="230"/>
      <c r="F66" s="293">
        <v>0.38333333333333336</v>
      </c>
      <c r="G66" s="293">
        <v>0.5</v>
      </c>
    </row>
    <row r="67" spans="1:7" x14ac:dyDescent="0.2">
      <c r="A67" s="156">
        <f>PROXY_RESULTS_ATTEMPTS!D68</f>
        <v>0.05</v>
      </c>
      <c r="B67" s="156">
        <f>PROXY_RESULTS_ATTEMPTS!X68</f>
        <v>0</v>
      </c>
      <c r="C67" s="156">
        <f>PROXY_RESULTS_ATTEMPTS!Y68</f>
        <v>0.05</v>
      </c>
      <c r="D67" s="230"/>
      <c r="F67" s="293">
        <v>0.05</v>
      </c>
      <c r="G67" s="293">
        <v>0</v>
      </c>
    </row>
    <row r="68" spans="1:7" x14ac:dyDescent="0.2">
      <c r="A68" s="156">
        <f>PROXY_RESULTS_ATTEMPTS!D69</f>
        <v>0.13333333333333333</v>
      </c>
      <c r="B68" s="156">
        <f>PROXY_RESULTS_ATTEMPTS!X69</f>
        <v>0</v>
      </c>
      <c r="C68" s="156">
        <f>PROXY_RESULTS_ATTEMPTS!Y69</f>
        <v>0.13333333333333333</v>
      </c>
      <c r="D68" s="230"/>
      <c r="F68" s="293">
        <v>0.13333333333333333</v>
      </c>
      <c r="G68" s="293">
        <v>0</v>
      </c>
    </row>
    <row r="69" spans="1:7" x14ac:dyDescent="0.2">
      <c r="A69" s="156">
        <f>PROXY_RESULTS_ATTEMPTS!D70</f>
        <v>1.6666666666666666E-2</v>
      </c>
      <c r="B69" s="156">
        <f>PROXY_RESULTS_ATTEMPTS!X70</f>
        <v>0.05</v>
      </c>
      <c r="C69" s="156">
        <f>PROXY_RESULTS_ATTEMPTS!Y70</f>
        <v>3.333333333333334E-2</v>
      </c>
      <c r="D69" s="230"/>
      <c r="F69" s="293">
        <v>1.6666666666666666E-2</v>
      </c>
      <c r="G69" s="293">
        <v>0.05</v>
      </c>
    </row>
    <row r="70" spans="1:7" x14ac:dyDescent="0.2">
      <c r="A70" s="156">
        <f>PROXY_RESULTS_ATTEMPTS!D71</f>
        <v>3.3333333333333333E-2</v>
      </c>
      <c r="B70" s="156">
        <f>PROXY_RESULTS_ATTEMPTS!X71</f>
        <v>0</v>
      </c>
      <c r="C70" s="156">
        <f>PROXY_RESULTS_ATTEMPTS!Y71</f>
        <v>3.3333333333333333E-2</v>
      </c>
      <c r="D70" s="230"/>
      <c r="F70" s="293">
        <v>3.3333333333333333E-2</v>
      </c>
      <c r="G70" s="293">
        <v>0</v>
      </c>
    </row>
    <row r="71" spans="1:7" x14ac:dyDescent="0.2">
      <c r="A71" s="156">
        <f>PROXY_RESULTS_ATTEMPTS!D72</f>
        <v>0.58333333333333337</v>
      </c>
      <c r="B71" s="156">
        <f>PROXY_RESULTS_ATTEMPTS!X72</f>
        <v>0.4</v>
      </c>
      <c r="C71" s="156">
        <f>PROXY_RESULTS_ATTEMPTS!Y72</f>
        <v>0.18333333333333335</v>
      </c>
      <c r="D71" s="230"/>
      <c r="F71" s="293">
        <v>0.58333333333333337</v>
      </c>
      <c r="G71" s="293">
        <v>0.4</v>
      </c>
    </row>
    <row r="72" spans="1:7" x14ac:dyDescent="0.2">
      <c r="A72" s="156">
        <f>PROXY_RESULTS_ATTEMPTS!D73</f>
        <v>0.11666666666666667</v>
      </c>
      <c r="B72" s="156">
        <f>PROXY_RESULTS_ATTEMPTS!X73</f>
        <v>0.55000000000000004</v>
      </c>
      <c r="C72" s="156">
        <f>PROXY_RESULTS_ATTEMPTS!Y73</f>
        <v>0.43333333333333335</v>
      </c>
      <c r="D72" s="230"/>
      <c r="F72" s="293">
        <v>0.11666666666666667</v>
      </c>
      <c r="G72" s="293">
        <v>0.55000000000000004</v>
      </c>
    </row>
    <row r="73" spans="1:7" x14ac:dyDescent="0.2">
      <c r="A73" s="156">
        <f>PROXY_RESULTS_ATTEMPTS!D74</f>
        <v>0.11666666666666667</v>
      </c>
      <c r="B73" s="156">
        <f>PROXY_RESULTS_ATTEMPTS!X74</f>
        <v>0</v>
      </c>
      <c r="C73" s="156">
        <f>PROXY_RESULTS_ATTEMPTS!Y74</f>
        <v>0.11666666666666667</v>
      </c>
      <c r="D73" s="230"/>
      <c r="F73" s="293">
        <v>0.11666666666666667</v>
      </c>
      <c r="G73" s="293">
        <v>0</v>
      </c>
    </row>
    <row r="74" spans="1:7" x14ac:dyDescent="0.2">
      <c r="A74" s="156">
        <f>PROXY_RESULTS_ATTEMPTS!D75</f>
        <v>0</v>
      </c>
      <c r="B74" s="156">
        <f>PROXY_RESULTS_ATTEMPTS!X75</f>
        <v>0</v>
      </c>
      <c r="C74" s="156">
        <f>PROXY_RESULTS_ATTEMPTS!Y75</f>
        <v>0</v>
      </c>
      <c r="D74" s="230"/>
      <c r="F74" s="293">
        <v>0</v>
      </c>
      <c r="G74" s="293">
        <v>0</v>
      </c>
    </row>
    <row r="75" spans="1:7" x14ac:dyDescent="0.2">
      <c r="A75" s="156">
        <f>PROXY_RESULTS_ATTEMPTS!D76</f>
        <v>0.3</v>
      </c>
      <c r="B75" s="156">
        <f>PROXY_RESULTS_ATTEMPTS!X76</f>
        <v>0.3</v>
      </c>
      <c r="C75" s="156">
        <f>PROXY_RESULTS_ATTEMPTS!Y76</f>
        <v>0</v>
      </c>
      <c r="D75" s="230"/>
      <c r="F75" s="293">
        <v>0.3</v>
      </c>
      <c r="G75" s="293">
        <v>0.3</v>
      </c>
    </row>
    <row r="76" spans="1:7" x14ac:dyDescent="0.2">
      <c r="A76" s="156">
        <f>PROXY_RESULTS_ATTEMPTS!D77</f>
        <v>0.16666666666666666</v>
      </c>
      <c r="B76" s="156">
        <f>PROXY_RESULTS_ATTEMPTS!X77</f>
        <v>0.2</v>
      </c>
      <c r="C76" s="156">
        <f>PROXY_RESULTS_ATTEMPTS!Y77</f>
        <v>3.3333333333333354E-2</v>
      </c>
      <c r="D76" s="230"/>
      <c r="F76" s="293">
        <v>0.16666666666666666</v>
      </c>
      <c r="G76" s="293">
        <v>0.2</v>
      </c>
    </row>
    <row r="77" spans="1:7" x14ac:dyDescent="0.2">
      <c r="A77" s="156">
        <f>PROXY_RESULTS_ATTEMPTS!D78</f>
        <v>0.28333333333333333</v>
      </c>
      <c r="B77" s="156">
        <f>PROXY_RESULTS_ATTEMPTS!X78</f>
        <v>0</v>
      </c>
      <c r="C77" s="156">
        <f>PROXY_RESULTS_ATTEMPTS!Y78</f>
        <v>0.28333333333333333</v>
      </c>
      <c r="D77" s="230"/>
      <c r="F77" s="293">
        <v>0.28333333333333333</v>
      </c>
      <c r="G77" s="293">
        <v>0</v>
      </c>
    </row>
    <row r="78" spans="1:7" x14ac:dyDescent="0.2">
      <c r="A78" s="156">
        <f>PROXY_RESULTS_ATTEMPTS!D79</f>
        <v>0.23333333333333334</v>
      </c>
      <c r="B78" s="156">
        <f>PROXY_RESULTS_ATTEMPTS!X79</f>
        <v>0.5</v>
      </c>
      <c r="C78" s="156">
        <f>PROXY_RESULTS_ATTEMPTS!Y79</f>
        <v>0.26666666666666666</v>
      </c>
      <c r="D78" s="230"/>
      <c r="F78" s="293">
        <v>0.23333333333333334</v>
      </c>
      <c r="G78" s="293">
        <v>0.5</v>
      </c>
    </row>
    <row r="79" spans="1:7" x14ac:dyDescent="0.2">
      <c r="A79" s="156">
        <f>PROXY_RESULTS_ATTEMPTS!D80</f>
        <v>1.6666666666666666E-2</v>
      </c>
      <c r="B79" s="156">
        <f>PROXY_RESULTS_ATTEMPTS!X80</f>
        <v>0</v>
      </c>
      <c r="C79" s="156">
        <f>PROXY_RESULTS_ATTEMPTS!Y80</f>
        <v>1.6666666666666666E-2</v>
      </c>
      <c r="D79" s="230"/>
      <c r="F79" s="293">
        <v>1.6666666666666666E-2</v>
      </c>
      <c r="G79" s="293">
        <v>0</v>
      </c>
    </row>
    <row r="80" spans="1:7" x14ac:dyDescent="0.2">
      <c r="A80" s="156">
        <f>PROXY_RESULTS_ATTEMPTS!D81</f>
        <v>0</v>
      </c>
      <c r="B80" s="156">
        <f>PROXY_RESULTS_ATTEMPTS!X81</f>
        <v>0</v>
      </c>
      <c r="C80" s="156">
        <f>PROXY_RESULTS_ATTEMPTS!Y81</f>
        <v>0</v>
      </c>
      <c r="D80" s="230"/>
      <c r="F80" s="293">
        <v>0</v>
      </c>
      <c r="G80" s="293">
        <v>0</v>
      </c>
    </row>
    <row r="81" spans="1:7" x14ac:dyDescent="0.2">
      <c r="A81" s="156">
        <f>PROXY_RESULTS_ATTEMPTS!D82</f>
        <v>0.45</v>
      </c>
      <c r="B81" s="156">
        <f>PROXY_RESULTS_ATTEMPTS!X82</f>
        <v>0.15</v>
      </c>
      <c r="C81" s="156">
        <f>PROXY_RESULTS_ATTEMPTS!Y82</f>
        <v>0.30000000000000004</v>
      </c>
      <c r="D81" s="230"/>
      <c r="F81" s="293">
        <v>0.45</v>
      </c>
      <c r="G81" s="293">
        <v>0.15</v>
      </c>
    </row>
    <row r="82" spans="1:7" x14ac:dyDescent="0.2">
      <c r="A82" s="156">
        <f>PROXY_RESULTS_ATTEMPTS!D83</f>
        <v>0.15</v>
      </c>
      <c r="B82" s="156">
        <f>PROXY_RESULTS_ATTEMPTS!X83</f>
        <v>0.35</v>
      </c>
      <c r="C82" s="156">
        <f>PROXY_RESULTS_ATTEMPTS!Y83</f>
        <v>0.19999999999999998</v>
      </c>
      <c r="D82" s="230"/>
      <c r="F82" s="293">
        <v>0.15</v>
      </c>
      <c r="G82" s="293">
        <v>0.35</v>
      </c>
    </row>
    <row r="83" spans="1:7" x14ac:dyDescent="0.2">
      <c r="A83" s="156">
        <f>PROXY_RESULTS_ATTEMPTS!D84</f>
        <v>6.6666666666666666E-2</v>
      </c>
      <c r="B83" s="156">
        <f>PROXY_RESULTS_ATTEMPTS!X84</f>
        <v>0</v>
      </c>
      <c r="C83" s="156">
        <f>PROXY_RESULTS_ATTEMPTS!Y84</f>
        <v>6.6666666666666666E-2</v>
      </c>
      <c r="D83" s="230"/>
      <c r="F83" s="293">
        <v>6.6666666666666666E-2</v>
      </c>
      <c r="G83" s="293">
        <v>0</v>
      </c>
    </row>
    <row r="84" spans="1:7" x14ac:dyDescent="0.2">
      <c r="A84" s="156">
        <f>PROXY_RESULTS_ATTEMPTS!D85</f>
        <v>0.23333333333333334</v>
      </c>
      <c r="B84" s="156">
        <f>PROXY_RESULTS_ATTEMPTS!X85</f>
        <v>0.5</v>
      </c>
      <c r="C84" s="156">
        <f>PROXY_RESULTS_ATTEMPTS!Y85</f>
        <v>0.26666666666666666</v>
      </c>
      <c r="D84" s="230"/>
      <c r="F84" s="293">
        <v>0.23333333333333334</v>
      </c>
      <c r="G84" s="293">
        <v>0.5</v>
      </c>
    </row>
    <row r="85" spans="1:7" x14ac:dyDescent="0.2">
      <c r="A85" s="156">
        <f>PROXY_RESULTS_ATTEMPTS!D86</f>
        <v>0.1</v>
      </c>
      <c r="B85" s="156">
        <f>PROXY_RESULTS_ATTEMPTS!X86</f>
        <v>0</v>
      </c>
      <c r="C85" s="156">
        <f>PROXY_RESULTS_ATTEMPTS!Y86</f>
        <v>0.1</v>
      </c>
      <c r="D85" s="230"/>
      <c r="F85" s="293">
        <v>0.1</v>
      </c>
      <c r="G85" s="293">
        <v>0</v>
      </c>
    </row>
    <row r="86" spans="1:7" x14ac:dyDescent="0.2">
      <c r="A86" s="156">
        <f>PROXY_RESULTS_ATTEMPTS!D87</f>
        <v>0.15</v>
      </c>
      <c r="B86" s="156">
        <f>PROXY_RESULTS_ATTEMPTS!X87</f>
        <v>0.05</v>
      </c>
      <c r="C86" s="156">
        <f>PROXY_RESULTS_ATTEMPTS!Y87</f>
        <v>9.9999999999999992E-2</v>
      </c>
      <c r="D86" s="230"/>
      <c r="F86" s="293">
        <v>0.15</v>
      </c>
      <c r="G86" s="293">
        <v>0.05</v>
      </c>
    </row>
    <row r="87" spans="1:7" x14ac:dyDescent="0.2">
      <c r="A87" s="156">
        <f>PROXY_RESULTS_ATTEMPTS!D88</f>
        <v>0</v>
      </c>
      <c r="B87" s="156">
        <f>PROXY_RESULTS_ATTEMPTS!X88</f>
        <v>0</v>
      </c>
      <c r="C87" s="156">
        <f>PROXY_RESULTS_ATTEMPTS!Y88</f>
        <v>0</v>
      </c>
      <c r="D87" s="230"/>
      <c r="F87" s="293">
        <v>0</v>
      </c>
      <c r="G87" s="293">
        <v>0</v>
      </c>
    </row>
    <row r="88" spans="1:7" x14ac:dyDescent="0.2">
      <c r="A88" s="156">
        <f>PROXY_RESULTS_ATTEMPTS!D89</f>
        <v>0.05</v>
      </c>
      <c r="B88" s="156">
        <f>PROXY_RESULTS_ATTEMPTS!X89</f>
        <v>0</v>
      </c>
      <c r="C88" s="156">
        <f>PROXY_RESULTS_ATTEMPTS!Y89</f>
        <v>0.05</v>
      </c>
      <c r="D88" s="230"/>
      <c r="F88" s="293">
        <v>0.05</v>
      </c>
      <c r="G88" s="293">
        <v>0</v>
      </c>
    </row>
    <row r="89" spans="1:7" x14ac:dyDescent="0.2">
      <c r="A89" s="156">
        <f>PROXY_RESULTS_ATTEMPTS!D90</f>
        <v>0.56666666666666665</v>
      </c>
      <c r="B89" s="156">
        <f>PROXY_RESULTS_ATTEMPTS!X90</f>
        <v>0.2</v>
      </c>
      <c r="C89" s="156">
        <f>PROXY_RESULTS_ATTEMPTS!Y90</f>
        <v>0.36666666666666664</v>
      </c>
      <c r="D89" s="230"/>
      <c r="F89" s="293">
        <v>0.56666666666666665</v>
      </c>
      <c r="G89" s="293">
        <v>0.2</v>
      </c>
    </row>
    <row r="90" spans="1:7" x14ac:dyDescent="0.2">
      <c r="A90" s="156">
        <f>PROXY_RESULTS_ATTEMPTS!D91</f>
        <v>0.18333333333333332</v>
      </c>
      <c r="B90" s="156">
        <f>PROXY_RESULTS_ATTEMPTS!X91</f>
        <v>0.75</v>
      </c>
      <c r="C90" s="156">
        <f>PROXY_RESULTS_ATTEMPTS!Y91</f>
        <v>0.56666666666666665</v>
      </c>
      <c r="D90" s="230"/>
      <c r="F90" s="293">
        <v>0.18333333333333332</v>
      </c>
      <c r="G90" s="293">
        <v>0.75</v>
      </c>
    </row>
    <row r="91" spans="1:7" x14ac:dyDescent="0.2">
      <c r="A91" s="156">
        <f>PROXY_RESULTS_ATTEMPTS!D92</f>
        <v>0.05</v>
      </c>
      <c r="B91" s="156">
        <f>PROXY_RESULTS_ATTEMPTS!X92</f>
        <v>0</v>
      </c>
      <c r="C91" s="156">
        <f>PROXY_RESULTS_ATTEMPTS!Y92</f>
        <v>0.05</v>
      </c>
      <c r="D91" s="230"/>
      <c r="F91" s="293">
        <v>0.05</v>
      </c>
      <c r="G91" s="293">
        <v>0</v>
      </c>
    </row>
    <row r="92" spans="1:7" x14ac:dyDescent="0.2">
      <c r="A92" s="156"/>
    </row>
    <row r="93" spans="1:7" x14ac:dyDescent="0.2">
      <c r="A93" s="156"/>
    </row>
    <row r="94" spans="1:7" x14ac:dyDescent="0.2">
      <c r="A94" s="156"/>
    </row>
    <row r="95" spans="1:7" x14ac:dyDescent="0.2">
      <c r="A95" s="156"/>
    </row>
    <row r="96" spans="1:7" x14ac:dyDescent="0.2">
      <c r="A96" s="156"/>
    </row>
    <row r="97" spans="1:1" x14ac:dyDescent="0.2">
      <c r="A97" s="156"/>
    </row>
    <row r="98" spans="1:1" x14ac:dyDescent="0.2">
      <c r="A98" s="156"/>
    </row>
    <row r="99" spans="1:1" x14ac:dyDescent="0.2">
      <c r="A99" s="156"/>
    </row>
    <row r="100" spans="1:1" x14ac:dyDescent="0.2">
      <c r="A100" s="156"/>
    </row>
    <row r="101" spans="1:1" x14ac:dyDescent="0.2">
      <c r="A101" s="156"/>
    </row>
    <row r="102" spans="1:1" x14ac:dyDescent="0.2">
      <c r="A102" s="156"/>
    </row>
    <row r="103" spans="1:1" x14ac:dyDescent="0.2">
      <c r="A103" s="156"/>
    </row>
    <row r="104" spans="1:1" x14ac:dyDescent="0.2">
      <c r="A104" s="156"/>
    </row>
    <row r="105" spans="1:1" x14ac:dyDescent="0.2">
      <c r="A105" s="156"/>
    </row>
    <row r="106" spans="1:1" x14ac:dyDescent="0.2">
      <c r="A106" s="156"/>
    </row>
    <row r="107" spans="1:1" x14ac:dyDescent="0.2">
      <c r="A107" s="156"/>
    </row>
    <row r="108" spans="1:1" x14ac:dyDescent="0.2">
      <c r="A108" s="156"/>
    </row>
    <row r="109" spans="1:1" x14ac:dyDescent="0.2">
      <c r="A109" s="156"/>
    </row>
    <row r="110" spans="1:1" x14ac:dyDescent="0.2">
      <c r="A110" s="156"/>
    </row>
    <row r="111" spans="1:1" x14ac:dyDescent="0.2">
      <c r="A111" s="156"/>
    </row>
    <row r="112" spans="1:1" x14ac:dyDescent="0.2">
      <c r="A112" s="156"/>
    </row>
    <row r="113" spans="1:1" x14ac:dyDescent="0.2">
      <c r="A113" s="156"/>
    </row>
    <row r="114" spans="1:1" x14ac:dyDescent="0.2">
      <c r="A114" s="156"/>
    </row>
    <row r="115" spans="1:1" x14ac:dyDescent="0.2">
      <c r="A115" s="156"/>
    </row>
    <row r="116" spans="1:1" x14ac:dyDescent="0.2">
      <c r="A116" s="156"/>
    </row>
    <row r="117" spans="1:1" x14ac:dyDescent="0.2">
      <c r="A117" s="156"/>
    </row>
    <row r="118" spans="1:1" x14ac:dyDescent="0.2">
      <c r="A118" s="15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>
      <selection activeCell="B22" sqref="B22"/>
    </sheetView>
  </sheetViews>
  <sheetFormatPr baseColWidth="10" defaultRowHeight="16" x14ac:dyDescent="0.2"/>
  <cols>
    <col min="1" max="10" width="27.33203125" customWidth="1"/>
  </cols>
  <sheetData>
    <row r="1" spans="1:10" ht="17" customHeight="1" thickBot="1" x14ac:dyDescent="0.25"/>
    <row r="2" spans="1:10" ht="23" customHeight="1" thickBot="1" x14ac:dyDescent="0.35">
      <c r="A2" s="1" t="s">
        <v>79</v>
      </c>
      <c r="B2" s="2">
        <v>60</v>
      </c>
      <c r="C2" s="3"/>
    </row>
    <row r="3" spans="1:10" ht="23" customHeight="1" thickBot="1" x14ac:dyDescent="0.35">
      <c r="A3" s="3"/>
      <c r="B3" s="3"/>
      <c r="C3" s="3"/>
    </row>
    <row r="4" spans="1:10" ht="22" customHeight="1" x14ac:dyDescent="0.3">
      <c r="A4" s="9" t="s">
        <v>10</v>
      </c>
      <c r="B4" s="10" t="s">
        <v>11</v>
      </c>
      <c r="C4" s="11" t="s">
        <v>11</v>
      </c>
    </row>
    <row r="5" spans="1:10" ht="22" customHeight="1" x14ac:dyDescent="0.3">
      <c r="A5" s="12" t="s">
        <v>17</v>
      </c>
      <c r="B5" s="13" t="s">
        <v>12</v>
      </c>
      <c r="C5" s="14" t="s">
        <v>12</v>
      </c>
    </row>
    <row r="6" spans="1:10" ht="22" customHeight="1" x14ac:dyDescent="0.3">
      <c r="A6" s="12" t="s">
        <v>18</v>
      </c>
      <c r="B6" s="13" t="s">
        <v>13</v>
      </c>
      <c r="C6" s="14" t="s">
        <v>13</v>
      </c>
    </row>
    <row r="7" spans="1:10" ht="22" customHeight="1" x14ac:dyDescent="0.3">
      <c r="A7" s="12"/>
      <c r="B7" s="13" t="s">
        <v>14</v>
      </c>
      <c r="C7" s="14" t="s">
        <v>14</v>
      </c>
    </row>
    <row r="8" spans="1:10" ht="22" customHeight="1" x14ac:dyDescent="0.3">
      <c r="A8" s="12"/>
      <c r="B8" s="18" t="s">
        <v>15</v>
      </c>
      <c r="C8" s="19" t="s">
        <v>15</v>
      </c>
    </row>
    <row r="9" spans="1:10" ht="23" customHeight="1" thickBot="1" x14ac:dyDescent="0.35">
      <c r="A9" s="20"/>
      <c r="B9" s="21"/>
      <c r="C9" s="22" t="s">
        <v>16</v>
      </c>
    </row>
    <row r="10" spans="1:10" ht="17" customHeight="1" thickBot="1" x14ac:dyDescent="0.25"/>
    <row r="11" spans="1:10" ht="22" customHeight="1" thickBot="1" x14ac:dyDescent="0.25">
      <c r="B11" s="48" t="s">
        <v>80</v>
      </c>
      <c r="C11" s="49" t="s">
        <v>81</v>
      </c>
      <c r="D11" s="49" t="s">
        <v>82</v>
      </c>
      <c r="E11" s="49" t="s">
        <v>83</v>
      </c>
      <c r="F11" s="49" t="s">
        <v>84</v>
      </c>
      <c r="G11" s="49" t="s">
        <v>85</v>
      </c>
      <c r="H11" s="49" t="s">
        <v>86</v>
      </c>
      <c r="I11" s="50" t="s">
        <v>87</v>
      </c>
    </row>
    <row r="12" spans="1:10" ht="20" customHeight="1" thickBot="1" x14ac:dyDescent="0.3">
      <c r="A12" s="32">
        <v>0</v>
      </c>
      <c r="B12" s="33" t="s">
        <v>88</v>
      </c>
      <c r="C12" s="34" t="s">
        <v>89</v>
      </c>
      <c r="D12" s="34" t="s">
        <v>88</v>
      </c>
      <c r="E12" s="34" t="s">
        <v>90</v>
      </c>
      <c r="F12" s="35" t="s">
        <v>91</v>
      </c>
      <c r="G12" s="34" t="s">
        <v>92</v>
      </c>
      <c r="H12" s="34" t="s">
        <v>93</v>
      </c>
      <c r="I12" s="36" t="s">
        <v>91</v>
      </c>
      <c r="J12" s="37"/>
    </row>
    <row r="13" spans="1:10" ht="20" customHeight="1" thickBot="1" x14ac:dyDescent="0.3">
      <c r="A13" s="38">
        <v>1</v>
      </c>
      <c r="B13" s="39" t="s">
        <v>94</v>
      </c>
      <c r="C13" s="40" t="s">
        <v>94</v>
      </c>
      <c r="D13" s="40" t="s">
        <v>94</v>
      </c>
      <c r="E13" s="40" t="s">
        <v>94</v>
      </c>
      <c r="F13" s="40" t="s">
        <v>95</v>
      </c>
      <c r="G13" s="40" t="s">
        <v>96</v>
      </c>
      <c r="H13" s="40" t="s">
        <v>96</v>
      </c>
      <c r="I13" s="41" t="s">
        <v>97</v>
      </c>
      <c r="J13" s="42" t="s">
        <v>98</v>
      </c>
    </row>
    <row r="14" spans="1:10" ht="20" customHeight="1" thickBot="1" x14ac:dyDescent="0.3">
      <c r="A14" s="43">
        <v>2</v>
      </c>
      <c r="B14" s="44" t="s">
        <v>99</v>
      </c>
      <c r="C14" s="45" t="s">
        <v>100</v>
      </c>
      <c r="D14" s="45" t="s">
        <v>99</v>
      </c>
      <c r="E14" s="45" t="s">
        <v>101</v>
      </c>
      <c r="F14" s="46" t="s">
        <v>102</v>
      </c>
      <c r="G14" s="45" t="s">
        <v>103</v>
      </c>
      <c r="H14" s="45" t="s">
        <v>104</v>
      </c>
      <c r="I14" s="47" t="s">
        <v>105</v>
      </c>
      <c r="J14" s="37"/>
    </row>
    <row r="17" spans="6:8" ht="17" customHeight="1" thickBot="1" x14ac:dyDescent="0.25"/>
    <row r="18" spans="6:8" ht="17" customHeight="1" thickBot="1" x14ac:dyDescent="0.25">
      <c r="F18" s="96"/>
      <c r="G18" s="97" t="s">
        <v>106</v>
      </c>
      <c r="H18" s="98"/>
    </row>
    <row r="19" spans="6:8" x14ac:dyDescent="0.2">
      <c r="F19" s="84" t="s">
        <v>107</v>
      </c>
      <c r="G19" s="87" t="s">
        <v>11</v>
      </c>
      <c r="H19" s="88">
        <f>COUNTIF(F$2:F$21, "S01") / COUNTA(F$2:F$21)</f>
        <v>0.14285714285714285</v>
      </c>
    </row>
    <row r="20" spans="6:8" x14ac:dyDescent="0.2">
      <c r="F20" s="85" t="s">
        <v>108</v>
      </c>
      <c r="G20" s="89" t="s">
        <v>12</v>
      </c>
      <c r="H20" s="90">
        <f>COUNTIF(F$2:F$21, "S02") / COUNTA(F$2:F$21)</f>
        <v>0.14285714285714285</v>
      </c>
    </row>
    <row r="21" spans="6:8" x14ac:dyDescent="0.2">
      <c r="F21" s="85" t="s">
        <v>109</v>
      </c>
      <c r="G21" s="89" t="s">
        <v>13</v>
      </c>
      <c r="H21" s="90">
        <f>COUNTIF(F$2:F$21, "S03") / COUNTA(F$2:F$21)</f>
        <v>0.14285714285714285</v>
      </c>
    </row>
    <row r="22" spans="6:8" x14ac:dyDescent="0.2">
      <c r="F22" s="85" t="s">
        <v>110</v>
      </c>
      <c r="G22" s="89" t="s">
        <v>14</v>
      </c>
      <c r="H22" s="90">
        <f>COUNTIF(F$2:F$21, "S04") / COUNTA(F$2:F$21)</f>
        <v>0</v>
      </c>
    </row>
    <row r="23" spans="6:8" x14ac:dyDescent="0.2">
      <c r="F23" s="85" t="s">
        <v>111</v>
      </c>
      <c r="G23" s="89" t="s">
        <v>15</v>
      </c>
      <c r="H23" s="90">
        <f>COUNTIF(F$2:F$21, "S05") / COUNTA(F$2:F$21)</f>
        <v>0</v>
      </c>
    </row>
    <row r="24" spans="6:8" ht="17" customHeight="1" thickBot="1" x14ac:dyDescent="0.25">
      <c r="F24" s="86" t="s">
        <v>112</v>
      </c>
      <c r="G24" s="91" t="s">
        <v>113</v>
      </c>
      <c r="H24" s="92">
        <f>COUNTIF(F$2:F$21, "S06") / COUNTA(F$2:F$21)</f>
        <v>0</v>
      </c>
    </row>
    <row r="25" spans="6:8" ht="17" customHeight="1" thickBot="1" x14ac:dyDescent="0.25">
      <c r="F25" s="95"/>
      <c r="G25" s="93" t="s">
        <v>114</v>
      </c>
      <c r="H25" s="94">
        <f>SUM(H19:H24)</f>
        <v>0.42857142857142855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01"/>
  <sheetViews>
    <sheetView workbookViewId="0">
      <selection activeCell="H24" sqref="H24"/>
    </sheetView>
  </sheetViews>
  <sheetFormatPr baseColWidth="10" defaultRowHeight="16" x14ac:dyDescent="0.2"/>
  <cols>
    <col min="1" max="1" width="16.5" bestFit="1" customWidth="1"/>
    <col min="2" max="2" width="34.33203125" bestFit="1" customWidth="1"/>
    <col min="3" max="3" width="16.33203125" bestFit="1" customWidth="1"/>
    <col min="4" max="4" width="19.33203125" bestFit="1" customWidth="1"/>
    <col min="5" max="5" width="21" bestFit="1" customWidth="1"/>
    <col min="6" max="6" width="19.33203125" bestFit="1" customWidth="1"/>
    <col min="7" max="7" width="20.1640625" bestFit="1" customWidth="1"/>
    <col min="8" max="8" width="18.33203125" bestFit="1" customWidth="1"/>
    <col min="9" max="9" width="14" bestFit="1" customWidth="1"/>
  </cols>
  <sheetData>
    <row r="1" spans="1:9" ht="22" customHeight="1" x14ac:dyDescent="0.3">
      <c r="A1" s="26" t="s">
        <v>115</v>
      </c>
      <c r="B1" s="27" t="s">
        <v>116</v>
      </c>
      <c r="C1" s="27" t="s">
        <v>117</v>
      </c>
      <c r="D1" s="27" t="s">
        <v>118</v>
      </c>
      <c r="E1" s="27" t="s">
        <v>119</v>
      </c>
      <c r="F1" s="27" t="s">
        <v>120</v>
      </c>
      <c r="G1" s="27" t="s">
        <v>121</v>
      </c>
      <c r="H1" s="27" t="s">
        <v>122</v>
      </c>
      <c r="I1" s="28" t="s">
        <v>123</v>
      </c>
    </row>
    <row r="2" spans="1:9" ht="22" customHeight="1" x14ac:dyDescent="0.3">
      <c r="A2" s="29">
        <v>0</v>
      </c>
      <c r="B2" s="29" t="s">
        <v>124</v>
      </c>
      <c r="C2" s="30" t="s">
        <v>10</v>
      </c>
      <c r="D2" s="29" t="s">
        <v>11</v>
      </c>
      <c r="E2" s="29">
        <f>MATCH(D2, {"Waiting for Input","Analyzing Object","Found Object","Needs Help","Confused","None"}, 0) - 1</f>
        <v>0</v>
      </c>
      <c r="F2" s="29" t="s">
        <v>11</v>
      </c>
      <c r="G2" s="29">
        <f>MATCH(F2, {"Waiting for Input","Analyzing Object","Found Object","Needs Help","Confused","None"}, 0) - 1</f>
        <v>0</v>
      </c>
      <c r="H2" s="29">
        <v>3</v>
      </c>
      <c r="I2" s="29">
        <f t="shared" ref="I2:I65" si="0">IF(E2=G2, 1, 0)</f>
        <v>1</v>
      </c>
    </row>
    <row r="3" spans="1:9" ht="22" customHeight="1" x14ac:dyDescent="0.3">
      <c r="A3" s="29">
        <v>1</v>
      </c>
      <c r="B3" s="29" t="s">
        <v>124</v>
      </c>
      <c r="C3" s="30" t="s">
        <v>10</v>
      </c>
      <c r="D3" s="29" t="s">
        <v>11</v>
      </c>
      <c r="E3" s="29">
        <f>MATCH(D3, {"Waiting for Input","Analyzing Object","Found Object","Needs Help","Confused","None"}, 0) - 1</f>
        <v>0</v>
      </c>
      <c r="F3" s="29" t="s">
        <v>11</v>
      </c>
      <c r="G3" s="29">
        <f>MATCH(F3, {"Waiting for Input","Analyzing Object","Found Object","Needs Help","Confused","None"}, 0) - 1</f>
        <v>0</v>
      </c>
      <c r="H3" s="29">
        <v>4</v>
      </c>
      <c r="I3" s="29">
        <f t="shared" si="0"/>
        <v>1</v>
      </c>
    </row>
    <row r="4" spans="1:9" ht="22" customHeight="1" x14ac:dyDescent="0.3">
      <c r="A4" s="29">
        <v>2</v>
      </c>
      <c r="B4" s="29" t="s">
        <v>124</v>
      </c>
      <c r="C4" s="30" t="s">
        <v>10</v>
      </c>
      <c r="D4" s="29" t="s">
        <v>11</v>
      </c>
      <c r="E4" s="29">
        <f>MATCH(D4, {"Waiting for Input","Analyzing Object","Found Object","Needs Help","Confused","None"}, 0) - 1</f>
        <v>0</v>
      </c>
      <c r="F4" s="29" t="s">
        <v>15</v>
      </c>
      <c r="G4" s="29">
        <f>MATCH(F4, {"Waiting for Input","Analyzing Object","Found Object","Needs Help","Confused","None"}, 0) - 1</f>
        <v>4</v>
      </c>
      <c r="H4" s="29">
        <v>2</v>
      </c>
      <c r="I4" s="29">
        <f t="shared" si="0"/>
        <v>0</v>
      </c>
    </row>
    <row r="5" spans="1:9" ht="22" customHeight="1" x14ac:dyDescent="0.3">
      <c r="A5" s="29">
        <v>3</v>
      </c>
      <c r="B5" s="29" t="s">
        <v>125</v>
      </c>
      <c r="C5" s="30" t="s">
        <v>10</v>
      </c>
      <c r="D5" s="29" t="s">
        <v>11</v>
      </c>
      <c r="E5" s="29">
        <f>MATCH(D5, {"Waiting for Input","Analyzing Object","Found Object","Needs Help","Confused","None"}, 0) - 1</f>
        <v>0</v>
      </c>
      <c r="F5" s="29" t="s">
        <v>11</v>
      </c>
      <c r="G5" s="29">
        <f>MATCH(F5, {"Waiting for Input","Analyzing Object","Found Object","Needs Help","Confused","None"}, 0) - 1</f>
        <v>0</v>
      </c>
      <c r="H5" s="29">
        <v>5</v>
      </c>
      <c r="I5" s="29">
        <f t="shared" si="0"/>
        <v>1</v>
      </c>
    </row>
    <row r="6" spans="1:9" ht="22" customHeight="1" x14ac:dyDescent="0.3">
      <c r="A6" s="29">
        <v>4</v>
      </c>
      <c r="B6" s="29" t="s">
        <v>125</v>
      </c>
      <c r="C6" s="30" t="s">
        <v>10</v>
      </c>
      <c r="D6" s="29" t="s">
        <v>11</v>
      </c>
      <c r="E6" s="29">
        <f>MATCH(D6, {"Waiting for Input","Analyzing Object","Found Object","Needs Help","Confused","None"}, 0) - 1</f>
        <v>0</v>
      </c>
      <c r="F6" s="29" t="s">
        <v>11</v>
      </c>
      <c r="G6" s="29">
        <f>MATCH(F6, {"Waiting for Input","Analyzing Object","Found Object","Needs Help","Confused","None"}, 0) - 1</f>
        <v>0</v>
      </c>
      <c r="H6" s="29">
        <v>4</v>
      </c>
      <c r="I6" s="29">
        <f t="shared" si="0"/>
        <v>1</v>
      </c>
    </row>
    <row r="7" spans="1:9" ht="22" customHeight="1" x14ac:dyDescent="0.3">
      <c r="A7" s="29">
        <v>5</v>
      </c>
      <c r="B7" s="29" t="s">
        <v>124</v>
      </c>
      <c r="C7" s="30" t="s">
        <v>10</v>
      </c>
      <c r="D7" s="29" t="s">
        <v>11</v>
      </c>
      <c r="E7" s="29">
        <f>MATCH(D7, {"Waiting for Input","Analyzing Object","Found Object","Needs Help","Confused","None"}, 0) - 1</f>
        <v>0</v>
      </c>
      <c r="F7" s="29" t="s">
        <v>11</v>
      </c>
      <c r="G7" s="29">
        <f>MATCH(F7, {"Waiting for Input","Analyzing Object","Found Object","Needs Help","Confused","None"}, 0) - 1</f>
        <v>0</v>
      </c>
      <c r="H7" s="29">
        <v>5</v>
      </c>
      <c r="I7" s="29">
        <f t="shared" si="0"/>
        <v>1</v>
      </c>
    </row>
    <row r="8" spans="1:9" ht="22" customHeight="1" x14ac:dyDescent="0.3">
      <c r="A8" s="29">
        <v>6</v>
      </c>
      <c r="B8" s="29" t="s">
        <v>125</v>
      </c>
      <c r="C8" s="30" t="s">
        <v>10</v>
      </c>
      <c r="D8" s="29" t="s">
        <v>11</v>
      </c>
      <c r="E8" s="29">
        <f>MATCH(D8, {"Waiting for Input","Analyzing Object","Found Object","Needs Help","Confused","None"}, 0) - 1</f>
        <v>0</v>
      </c>
      <c r="F8" s="31" t="s">
        <v>16</v>
      </c>
      <c r="G8" s="29">
        <f>MATCH(F8, {"Waiting for Input","Analyzing Object","Found Object","Needs Help","Confused","None"}, 0) - 1</f>
        <v>5</v>
      </c>
      <c r="H8" s="29">
        <v>1</v>
      </c>
      <c r="I8" s="29">
        <f t="shared" si="0"/>
        <v>0</v>
      </c>
    </row>
    <row r="9" spans="1:9" ht="22" customHeight="1" x14ac:dyDescent="0.3">
      <c r="A9" s="29">
        <v>7</v>
      </c>
      <c r="B9" s="29" t="s">
        <v>124</v>
      </c>
      <c r="C9" s="30" t="s">
        <v>10</v>
      </c>
      <c r="D9" s="29" t="s">
        <v>11</v>
      </c>
      <c r="E9" s="29">
        <f>MATCH(D9, {"Waiting for Input","Analyzing Object","Found Object","Needs Help","Confused","None"}, 0) - 1</f>
        <v>0</v>
      </c>
      <c r="F9" s="29" t="s">
        <v>11</v>
      </c>
      <c r="G9" s="29">
        <f>MATCH(F9, {"Waiting for Input","Analyzing Object","Found Object","Needs Help","Confused","None"}, 0) - 1</f>
        <v>0</v>
      </c>
      <c r="H9" s="29">
        <v>3</v>
      </c>
      <c r="I9" s="29">
        <f t="shared" si="0"/>
        <v>1</v>
      </c>
    </row>
    <row r="10" spans="1:9" ht="22" customHeight="1" x14ac:dyDescent="0.3">
      <c r="A10" s="29">
        <v>8</v>
      </c>
      <c r="B10" s="29" t="s">
        <v>124</v>
      </c>
      <c r="C10" s="30" t="s">
        <v>10</v>
      </c>
      <c r="D10" s="29" t="s">
        <v>11</v>
      </c>
      <c r="E10" s="29">
        <f>MATCH(D10, {"Waiting for Input","Analyzing Object","Found Object","Needs Help","Confused","None"}, 0) - 1</f>
        <v>0</v>
      </c>
      <c r="F10" s="31" t="s">
        <v>16</v>
      </c>
      <c r="G10" s="29">
        <f>MATCH(F10, {"Waiting for Input","Analyzing Object","Found Object","Needs Help","Confused","None"}, 0) - 1</f>
        <v>5</v>
      </c>
      <c r="H10" s="29">
        <v>2</v>
      </c>
      <c r="I10" s="29">
        <f t="shared" si="0"/>
        <v>0</v>
      </c>
    </row>
    <row r="11" spans="1:9" ht="22" customHeight="1" x14ac:dyDescent="0.3">
      <c r="A11" s="29">
        <v>9</v>
      </c>
      <c r="B11" s="29" t="s">
        <v>124</v>
      </c>
      <c r="C11" s="30" t="s">
        <v>10</v>
      </c>
      <c r="D11" s="29" t="s">
        <v>11</v>
      </c>
      <c r="E11" s="29">
        <f>MATCH(D11, {"Waiting for Input","Analyzing Object","Found Object","Needs Help","Confused","None"}, 0) - 1</f>
        <v>0</v>
      </c>
      <c r="F11" s="29" t="s">
        <v>11</v>
      </c>
      <c r="G11" s="29">
        <f>MATCH(F11, {"Waiting for Input","Analyzing Object","Found Object","Needs Help","Confused","None"}, 0) - 1</f>
        <v>0</v>
      </c>
      <c r="H11" s="29">
        <v>5</v>
      </c>
      <c r="I11" s="29">
        <f t="shared" si="0"/>
        <v>1</v>
      </c>
    </row>
    <row r="12" spans="1:9" ht="22" customHeight="1" x14ac:dyDescent="0.3">
      <c r="A12" s="29">
        <v>10</v>
      </c>
      <c r="B12" s="29" t="s">
        <v>125</v>
      </c>
      <c r="C12" s="30" t="s">
        <v>10</v>
      </c>
      <c r="D12" s="29" t="s">
        <v>11</v>
      </c>
      <c r="E12" s="29">
        <f>MATCH(D12, {"Waiting for Input","Analyzing Object","Found Object","Needs Help","Confused","None"}, 0) - 1</f>
        <v>0</v>
      </c>
      <c r="F12" s="29" t="s">
        <v>11</v>
      </c>
      <c r="G12" s="29">
        <f>MATCH(F12, {"Waiting for Input","Analyzing Object","Found Object","Needs Help","Confused","None"}, 0) - 1</f>
        <v>0</v>
      </c>
      <c r="H12" s="29">
        <v>5</v>
      </c>
      <c r="I12" s="29">
        <f t="shared" si="0"/>
        <v>1</v>
      </c>
    </row>
    <row r="13" spans="1:9" ht="22" customHeight="1" x14ac:dyDescent="0.3">
      <c r="A13" s="29">
        <v>11</v>
      </c>
      <c r="B13" s="29" t="s">
        <v>125</v>
      </c>
      <c r="C13" s="30" t="s">
        <v>10</v>
      </c>
      <c r="D13" s="29" t="s">
        <v>11</v>
      </c>
      <c r="E13" s="29">
        <f>MATCH(D13, {"Waiting for Input","Analyzing Object","Found Object","Needs Help","Confused","None"}, 0) - 1</f>
        <v>0</v>
      </c>
      <c r="F13" s="29" t="s">
        <v>11</v>
      </c>
      <c r="G13" s="29">
        <f>MATCH(F13, {"Waiting for Input","Analyzing Object","Found Object","Needs Help","Confused","None"}, 0) - 1</f>
        <v>0</v>
      </c>
      <c r="H13" s="29">
        <v>5</v>
      </c>
      <c r="I13" s="29">
        <f t="shared" si="0"/>
        <v>1</v>
      </c>
    </row>
    <row r="14" spans="1:9" ht="22" customHeight="1" x14ac:dyDescent="0.3">
      <c r="A14" s="29">
        <v>12</v>
      </c>
      <c r="B14" s="29" t="s">
        <v>125</v>
      </c>
      <c r="C14" s="30" t="s">
        <v>10</v>
      </c>
      <c r="D14" s="29" t="s">
        <v>11</v>
      </c>
      <c r="E14" s="29">
        <f>MATCH(D14, {"Waiting for Input","Analyzing Object","Found Object","Needs Help","Confused","None"}, 0) - 1</f>
        <v>0</v>
      </c>
      <c r="F14" s="29" t="s">
        <v>11</v>
      </c>
      <c r="G14" s="29">
        <f>MATCH(F14, {"Waiting for Input","Analyzing Object","Found Object","Needs Help","Confused","None"}, 0) - 1</f>
        <v>0</v>
      </c>
      <c r="H14" s="29">
        <v>2</v>
      </c>
      <c r="I14" s="29">
        <f t="shared" si="0"/>
        <v>1</v>
      </c>
    </row>
    <row r="15" spans="1:9" ht="22" customHeight="1" x14ac:dyDescent="0.3">
      <c r="A15" s="29">
        <v>13</v>
      </c>
      <c r="B15" s="29" t="s">
        <v>125</v>
      </c>
      <c r="C15" s="30" t="s">
        <v>10</v>
      </c>
      <c r="D15" s="29" t="s">
        <v>11</v>
      </c>
      <c r="E15" s="29">
        <f>MATCH(D15, {"Waiting for Input","Analyzing Object","Found Object","Needs Help","Confused","None"}, 0) - 1</f>
        <v>0</v>
      </c>
      <c r="F15" s="29" t="s">
        <v>11</v>
      </c>
      <c r="G15" s="29">
        <f>MATCH(F15, {"Waiting for Input","Analyzing Object","Found Object","Needs Help","Confused","None"}, 0) - 1</f>
        <v>0</v>
      </c>
      <c r="H15" s="29">
        <v>2</v>
      </c>
      <c r="I15" s="29">
        <f t="shared" si="0"/>
        <v>1</v>
      </c>
    </row>
    <row r="16" spans="1:9" ht="22" customHeight="1" x14ac:dyDescent="0.3">
      <c r="A16" s="29">
        <v>14</v>
      </c>
      <c r="B16" s="29" t="s">
        <v>124</v>
      </c>
      <c r="C16" s="30" t="s">
        <v>10</v>
      </c>
      <c r="D16" s="29" t="s">
        <v>11</v>
      </c>
      <c r="E16" s="29">
        <f>MATCH(D16, {"Waiting for Input","Analyzing Object","Found Object","Needs Help","Confused","None"}, 0) - 1</f>
        <v>0</v>
      </c>
      <c r="F16" s="29" t="s">
        <v>11</v>
      </c>
      <c r="G16" s="29">
        <f>MATCH(F16, {"Waiting for Input","Analyzing Object","Found Object","Needs Help","Confused","None"}, 0) - 1</f>
        <v>0</v>
      </c>
      <c r="H16" s="29">
        <v>3</v>
      </c>
      <c r="I16" s="29">
        <f t="shared" si="0"/>
        <v>1</v>
      </c>
    </row>
    <row r="17" spans="1:9" ht="22" customHeight="1" x14ac:dyDescent="0.3">
      <c r="A17" s="29">
        <v>15</v>
      </c>
      <c r="B17" s="29" t="s">
        <v>124</v>
      </c>
      <c r="C17" s="30" t="s">
        <v>10</v>
      </c>
      <c r="D17" s="29" t="s">
        <v>11</v>
      </c>
      <c r="E17" s="29">
        <f>MATCH(D17, {"Waiting for Input","Analyzing Object","Found Object","Needs Help","Confused","None"}, 0) - 1</f>
        <v>0</v>
      </c>
      <c r="F17" s="29" t="s">
        <v>11</v>
      </c>
      <c r="G17" s="29">
        <f>MATCH(F17, {"Waiting for Input","Analyzing Object","Found Object","Needs Help","Confused","None"}, 0) - 1</f>
        <v>0</v>
      </c>
      <c r="H17" s="29">
        <v>4</v>
      </c>
      <c r="I17" s="29">
        <f t="shared" si="0"/>
        <v>1</v>
      </c>
    </row>
    <row r="18" spans="1:9" ht="22" customHeight="1" x14ac:dyDescent="0.3">
      <c r="A18" s="29">
        <v>16</v>
      </c>
      <c r="B18" s="29" t="s">
        <v>124</v>
      </c>
      <c r="C18" s="30" t="s">
        <v>10</v>
      </c>
      <c r="D18" s="29" t="s">
        <v>11</v>
      </c>
      <c r="E18" s="29">
        <f>MATCH(D18, {"Waiting for Input","Analyzing Object","Found Object","Needs Help","Confused","None"}, 0) - 1</f>
        <v>0</v>
      </c>
      <c r="F18" s="29" t="s">
        <v>15</v>
      </c>
      <c r="G18" s="29">
        <f>MATCH(F18, {"Waiting for Input","Analyzing Object","Found Object","Needs Help","Confused","None"}, 0) - 1</f>
        <v>4</v>
      </c>
      <c r="H18" s="29">
        <v>1</v>
      </c>
      <c r="I18" s="29">
        <f t="shared" si="0"/>
        <v>0</v>
      </c>
    </row>
    <row r="19" spans="1:9" ht="22" customHeight="1" x14ac:dyDescent="0.3">
      <c r="A19" s="29">
        <v>17</v>
      </c>
      <c r="B19" s="29" t="s">
        <v>125</v>
      </c>
      <c r="C19" s="30" t="s">
        <v>10</v>
      </c>
      <c r="D19" s="29" t="s">
        <v>11</v>
      </c>
      <c r="E19" s="29">
        <f>MATCH(D19, {"Waiting for Input","Analyzing Object","Found Object","Needs Help","Confused","None"}, 0) - 1</f>
        <v>0</v>
      </c>
      <c r="F19" s="29" t="s">
        <v>14</v>
      </c>
      <c r="G19" s="29">
        <f>MATCH(F19, {"Waiting for Input","Analyzing Object","Found Object","Needs Help","Confused","None"}, 0) - 1</f>
        <v>3</v>
      </c>
      <c r="H19" s="29">
        <v>2</v>
      </c>
      <c r="I19" s="29">
        <f t="shared" si="0"/>
        <v>0</v>
      </c>
    </row>
    <row r="20" spans="1:9" ht="22" customHeight="1" x14ac:dyDescent="0.3">
      <c r="A20" s="29">
        <v>18</v>
      </c>
      <c r="B20" s="29" t="s">
        <v>125</v>
      </c>
      <c r="C20" s="30" t="s">
        <v>10</v>
      </c>
      <c r="D20" s="29" t="s">
        <v>11</v>
      </c>
      <c r="E20" s="29">
        <f>MATCH(D20, {"Waiting for Input","Analyzing Object","Found Object","Needs Help","Confused","None"}, 0) - 1</f>
        <v>0</v>
      </c>
      <c r="F20" s="29" t="s">
        <v>11</v>
      </c>
      <c r="G20" s="29">
        <f>MATCH(F20, {"Waiting for Input","Analyzing Object","Found Object","Needs Help","Confused","None"}, 0) - 1</f>
        <v>0</v>
      </c>
      <c r="H20" s="29">
        <v>5</v>
      </c>
      <c r="I20" s="29">
        <f t="shared" si="0"/>
        <v>1</v>
      </c>
    </row>
    <row r="21" spans="1:9" ht="22" customHeight="1" x14ac:dyDescent="0.3">
      <c r="A21" s="29">
        <v>19</v>
      </c>
      <c r="B21" s="29" t="s">
        <v>124</v>
      </c>
      <c r="C21" s="30" t="s">
        <v>10</v>
      </c>
      <c r="D21" s="29" t="s">
        <v>11</v>
      </c>
      <c r="E21" s="29">
        <f>MATCH(D21, {"Waiting for Input","Analyzing Object","Found Object","Needs Help","Confused","None"}, 0) - 1</f>
        <v>0</v>
      </c>
      <c r="F21" s="29" t="s">
        <v>11</v>
      </c>
      <c r="G21" s="29">
        <f>MATCH(F21, {"Waiting for Input","Analyzing Object","Found Object","Needs Help","Confused","None"}, 0) - 1</f>
        <v>0</v>
      </c>
      <c r="H21" s="29">
        <v>3</v>
      </c>
      <c r="I21" s="29">
        <f t="shared" si="0"/>
        <v>1</v>
      </c>
    </row>
    <row r="22" spans="1:9" ht="22" customHeight="1" x14ac:dyDescent="0.3">
      <c r="A22" s="29">
        <v>20</v>
      </c>
      <c r="B22" s="29" t="s">
        <v>124</v>
      </c>
      <c r="C22" s="30" t="s">
        <v>10</v>
      </c>
      <c r="D22" s="29" t="s">
        <v>11</v>
      </c>
      <c r="E22" s="29">
        <f>MATCH(D22, {"Waiting for Input","Analyzing Object","Found Object","Needs Help","Confused","None"}, 0) - 1</f>
        <v>0</v>
      </c>
      <c r="F22" s="31" t="s">
        <v>16</v>
      </c>
      <c r="G22" s="29">
        <f>MATCH(F22, {"Waiting for Input","Analyzing Object","Found Object","Needs Help","Confused","None"}, 0) - 1</f>
        <v>5</v>
      </c>
      <c r="H22" s="29">
        <v>2</v>
      </c>
      <c r="I22" s="29">
        <f t="shared" si="0"/>
        <v>0</v>
      </c>
    </row>
    <row r="23" spans="1:9" ht="22" customHeight="1" x14ac:dyDescent="0.3">
      <c r="A23" s="29">
        <v>21</v>
      </c>
      <c r="B23" s="29" t="s">
        <v>125</v>
      </c>
      <c r="C23" s="30" t="s">
        <v>10</v>
      </c>
      <c r="D23" s="29" t="s">
        <v>11</v>
      </c>
      <c r="E23" s="29">
        <f>MATCH(D23, {"Waiting for Input","Analyzing Object","Found Object","Needs Help","Confused","None"}, 0) - 1</f>
        <v>0</v>
      </c>
      <c r="F23" s="29" t="s">
        <v>11</v>
      </c>
      <c r="G23" s="29">
        <f>MATCH(F23, {"Waiting for Input","Analyzing Object","Found Object","Needs Help","Confused","None"}, 0) - 1</f>
        <v>0</v>
      </c>
      <c r="H23" s="29">
        <v>3</v>
      </c>
      <c r="I23" s="29">
        <f t="shared" si="0"/>
        <v>1</v>
      </c>
    </row>
    <row r="24" spans="1:9" ht="22" customHeight="1" x14ac:dyDescent="0.3">
      <c r="A24" s="29">
        <v>22</v>
      </c>
      <c r="B24" s="29" t="s">
        <v>125</v>
      </c>
      <c r="C24" s="30" t="s">
        <v>10</v>
      </c>
      <c r="D24" s="29" t="s">
        <v>11</v>
      </c>
      <c r="E24" s="29">
        <f>MATCH(D24, {"Waiting for Input","Analyzing Object","Found Object","Needs Help","Confused","None"}, 0) - 1</f>
        <v>0</v>
      </c>
      <c r="F24" s="29" t="s">
        <v>11</v>
      </c>
      <c r="G24" s="29">
        <f>MATCH(F24, {"Waiting for Input","Analyzing Object","Found Object","Needs Help","Confused","None"}, 0) - 1</f>
        <v>0</v>
      </c>
      <c r="H24" s="29">
        <v>5</v>
      </c>
      <c r="I24" s="29">
        <f t="shared" si="0"/>
        <v>1</v>
      </c>
    </row>
    <row r="25" spans="1:9" ht="22" customHeight="1" x14ac:dyDescent="0.3">
      <c r="A25" s="29">
        <v>23</v>
      </c>
      <c r="B25" s="29" t="s">
        <v>124</v>
      </c>
      <c r="C25" s="30" t="s">
        <v>10</v>
      </c>
      <c r="D25" s="29" t="s">
        <v>11</v>
      </c>
      <c r="E25" s="29">
        <f>MATCH(D25, {"Waiting for Input","Analyzing Object","Found Object","Needs Help","Confused","None"}, 0) - 1</f>
        <v>0</v>
      </c>
      <c r="F25" s="29" t="s">
        <v>11</v>
      </c>
      <c r="G25" s="29">
        <f>MATCH(F25, {"Waiting for Input","Analyzing Object","Found Object","Needs Help","Confused","None"}, 0) - 1</f>
        <v>0</v>
      </c>
      <c r="H25" s="29">
        <v>2</v>
      </c>
      <c r="I25" s="29">
        <f t="shared" si="0"/>
        <v>1</v>
      </c>
    </row>
    <row r="26" spans="1:9" ht="22" customHeight="1" x14ac:dyDescent="0.3">
      <c r="A26" s="29">
        <v>24</v>
      </c>
      <c r="B26" s="29" t="s">
        <v>124</v>
      </c>
      <c r="C26" s="30" t="s">
        <v>10</v>
      </c>
      <c r="D26" s="29" t="s">
        <v>11</v>
      </c>
      <c r="E26" s="29">
        <f>MATCH(D26, {"Waiting for Input","Analyzing Object","Found Object","Needs Help","Confused","None"}, 0) - 1</f>
        <v>0</v>
      </c>
      <c r="F26" s="29" t="s">
        <v>11</v>
      </c>
      <c r="G26" s="29">
        <f>MATCH(F26, {"Waiting for Input","Analyzing Object","Found Object","Needs Help","Confused","None"}, 0) - 1</f>
        <v>0</v>
      </c>
      <c r="H26" s="29">
        <v>4</v>
      </c>
      <c r="I26" s="29">
        <f t="shared" si="0"/>
        <v>1</v>
      </c>
    </row>
    <row r="27" spans="1:9" ht="22" customHeight="1" x14ac:dyDescent="0.3">
      <c r="A27" s="29">
        <v>25</v>
      </c>
      <c r="B27" s="29" t="s">
        <v>125</v>
      </c>
      <c r="C27" s="30" t="s">
        <v>10</v>
      </c>
      <c r="D27" s="29" t="s">
        <v>11</v>
      </c>
      <c r="E27" s="29">
        <f>MATCH(D27, {"Waiting for Input","Analyzing Object","Found Object","Needs Help","Confused","None"}, 0) - 1</f>
        <v>0</v>
      </c>
      <c r="F27" s="29" t="s">
        <v>11</v>
      </c>
      <c r="G27" s="29">
        <f>MATCH(F27, {"Waiting for Input","Analyzing Object","Found Object","Needs Help","Confused","None"}, 0) - 1</f>
        <v>0</v>
      </c>
      <c r="H27" s="29">
        <v>3</v>
      </c>
      <c r="I27" s="29">
        <f t="shared" si="0"/>
        <v>1</v>
      </c>
    </row>
    <row r="28" spans="1:9" ht="22" customHeight="1" x14ac:dyDescent="0.3">
      <c r="A28" s="29">
        <v>26</v>
      </c>
      <c r="B28" s="29" t="s">
        <v>125</v>
      </c>
      <c r="C28" s="30" t="s">
        <v>10</v>
      </c>
      <c r="D28" s="29" t="s">
        <v>11</v>
      </c>
      <c r="E28" s="29">
        <f>MATCH(D28, {"Waiting for Input","Analyzing Object","Found Object","Needs Help","Confused","None"}, 0) - 1</f>
        <v>0</v>
      </c>
      <c r="F28" s="29" t="s">
        <v>11</v>
      </c>
      <c r="G28" s="29">
        <f>MATCH(F28, {"Waiting for Input","Analyzing Object","Found Object","Needs Help","Confused","None"}, 0) - 1</f>
        <v>0</v>
      </c>
      <c r="H28" s="29">
        <v>3</v>
      </c>
      <c r="I28" s="29">
        <f t="shared" si="0"/>
        <v>1</v>
      </c>
    </row>
    <row r="29" spans="1:9" ht="22" customHeight="1" x14ac:dyDescent="0.3">
      <c r="A29" s="29">
        <v>27</v>
      </c>
      <c r="B29" s="29" t="s">
        <v>125</v>
      </c>
      <c r="C29" s="30" t="s">
        <v>10</v>
      </c>
      <c r="D29" s="29" t="s">
        <v>11</v>
      </c>
      <c r="E29" s="29">
        <f>MATCH(D29, {"Waiting for Input","Analyzing Object","Found Object","Needs Help","Confused","None"}, 0) - 1</f>
        <v>0</v>
      </c>
      <c r="F29" s="29" t="s">
        <v>11</v>
      </c>
      <c r="G29" s="29">
        <f>MATCH(F29, {"Waiting for Input","Analyzing Object","Found Object","Needs Help","Confused","None"}, 0) - 1</f>
        <v>0</v>
      </c>
      <c r="H29" s="29">
        <v>3</v>
      </c>
      <c r="I29" s="29">
        <f t="shared" si="0"/>
        <v>1</v>
      </c>
    </row>
    <row r="30" spans="1:9" ht="22" customHeight="1" x14ac:dyDescent="0.3">
      <c r="A30" s="29">
        <v>28</v>
      </c>
      <c r="B30" s="29" t="s">
        <v>125</v>
      </c>
      <c r="C30" s="30" t="s">
        <v>10</v>
      </c>
      <c r="D30" s="29" t="s">
        <v>11</v>
      </c>
      <c r="E30" s="29">
        <f>MATCH(D30, {"Waiting for Input","Analyzing Object","Found Object","Needs Help","Confused","None"}, 0) - 1</f>
        <v>0</v>
      </c>
      <c r="F30" s="29" t="s">
        <v>11</v>
      </c>
      <c r="G30" s="29">
        <f>MATCH(F30, {"Waiting for Input","Analyzing Object","Found Object","Needs Help","Confused","None"}, 0) - 1</f>
        <v>0</v>
      </c>
      <c r="H30" s="29">
        <v>3</v>
      </c>
      <c r="I30" s="29">
        <f t="shared" si="0"/>
        <v>1</v>
      </c>
    </row>
    <row r="31" spans="1:9" ht="22" customHeight="1" x14ac:dyDescent="0.3">
      <c r="A31" s="29">
        <v>29</v>
      </c>
      <c r="B31" s="29" t="s">
        <v>125</v>
      </c>
      <c r="C31" s="30" t="s">
        <v>10</v>
      </c>
      <c r="D31" s="29" t="s">
        <v>11</v>
      </c>
      <c r="E31" s="29">
        <f>MATCH(D31, {"Waiting for Input","Analyzing Object","Found Object","Needs Help","Confused","None"}, 0) - 1</f>
        <v>0</v>
      </c>
      <c r="F31" s="29" t="s">
        <v>11</v>
      </c>
      <c r="G31" s="29">
        <f>MATCH(F31, {"Waiting for Input","Analyzing Object","Found Object","Needs Help","Confused","None"}, 0) - 1</f>
        <v>0</v>
      </c>
      <c r="H31" s="29">
        <v>4</v>
      </c>
      <c r="I31" s="29">
        <f t="shared" si="0"/>
        <v>1</v>
      </c>
    </row>
    <row r="32" spans="1:9" ht="22" customHeight="1" x14ac:dyDescent="0.3">
      <c r="A32" s="29">
        <v>30</v>
      </c>
      <c r="B32" s="29" t="s">
        <v>125</v>
      </c>
      <c r="C32" s="30" t="s">
        <v>10</v>
      </c>
      <c r="D32" s="29" t="s">
        <v>11</v>
      </c>
      <c r="E32" s="29">
        <f>MATCH(D32, {"Waiting for Input","Analyzing Object","Found Object","Needs Help","Confused","None"}, 0) - 1</f>
        <v>0</v>
      </c>
      <c r="F32" s="29" t="s">
        <v>11</v>
      </c>
      <c r="G32" s="29">
        <f>MATCH(F32, {"Waiting for Input","Analyzing Object","Found Object","Needs Help","Confused","None"}, 0) - 1</f>
        <v>0</v>
      </c>
      <c r="H32" s="29">
        <v>5</v>
      </c>
      <c r="I32" s="29">
        <f t="shared" si="0"/>
        <v>1</v>
      </c>
    </row>
    <row r="33" spans="1:9" ht="22" customHeight="1" x14ac:dyDescent="0.3">
      <c r="A33" s="29">
        <v>31</v>
      </c>
      <c r="B33" s="29" t="s">
        <v>124</v>
      </c>
      <c r="C33" s="30" t="s">
        <v>10</v>
      </c>
      <c r="D33" s="29" t="s">
        <v>11</v>
      </c>
      <c r="E33" s="29">
        <f>MATCH(D33, {"Waiting for Input","Analyzing Object","Found Object","Needs Help","Confused","None"}, 0) - 1</f>
        <v>0</v>
      </c>
      <c r="F33" s="29" t="s">
        <v>11</v>
      </c>
      <c r="G33" s="29">
        <f>MATCH(F33, {"Waiting for Input","Analyzing Object","Found Object","Needs Help","Confused","None"}, 0) - 1</f>
        <v>0</v>
      </c>
      <c r="H33" s="29">
        <v>2</v>
      </c>
      <c r="I33" s="29">
        <f t="shared" si="0"/>
        <v>1</v>
      </c>
    </row>
    <row r="34" spans="1:9" ht="22" customHeight="1" x14ac:dyDescent="0.3">
      <c r="A34" s="29">
        <v>32</v>
      </c>
      <c r="B34" s="29" t="s">
        <v>125</v>
      </c>
      <c r="C34" s="30" t="s">
        <v>10</v>
      </c>
      <c r="D34" s="29" t="s">
        <v>11</v>
      </c>
      <c r="E34" s="29">
        <f>MATCH(D34, {"Waiting for Input","Analyzing Object","Found Object","Needs Help","Confused","None"}, 0) - 1</f>
        <v>0</v>
      </c>
      <c r="F34" s="31" t="s">
        <v>16</v>
      </c>
      <c r="G34" s="29">
        <f>MATCH(F34, {"Waiting for Input","Analyzing Object","Found Object","Needs Help","Confused","None"}, 0) - 1</f>
        <v>5</v>
      </c>
      <c r="H34" s="29">
        <v>3</v>
      </c>
      <c r="I34" s="29">
        <f t="shared" si="0"/>
        <v>0</v>
      </c>
    </row>
    <row r="35" spans="1:9" ht="22" customHeight="1" x14ac:dyDescent="0.3">
      <c r="A35" s="29">
        <v>33</v>
      </c>
      <c r="B35" s="29" t="s">
        <v>124</v>
      </c>
      <c r="C35" s="30" t="s">
        <v>10</v>
      </c>
      <c r="D35" s="29" t="s">
        <v>11</v>
      </c>
      <c r="E35" s="29">
        <f>MATCH(D35, {"Waiting for Input","Analyzing Object","Found Object","Needs Help","Confused","None"}, 0) - 1</f>
        <v>0</v>
      </c>
      <c r="F35" s="29" t="s">
        <v>11</v>
      </c>
      <c r="G35" s="29">
        <f>MATCH(F35, {"Waiting for Input","Analyzing Object","Found Object","Needs Help","Confused","None"}, 0) - 1</f>
        <v>0</v>
      </c>
      <c r="H35" s="29">
        <v>4</v>
      </c>
      <c r="I35" s="29">
        <f t="shared" si="0"/>
        <v>1</v>
      </c>
    </row>
    <row r="36" spans="1:9" ht="22" customHeight="1" x14ac:dyDescent="0.3">
      <c r="A36" s="29">
        <v>34</v>
      </c>
      <c r="B36" s="29" t="s">
        <v>124</v>
      </c>
      <c r="C36" s="30" t="s">
        <v>10</v>
      </c>
      <c r="D36" s="29" t="s">
        <v>11</v>
      </c>
      <c r="E36" s="29">
        <f>MATCH(D36, {"Waiting for Input","Analyzing Object","Found Object","Needs Help","Confused","None"}, 0) - 1</f>
        <v>0</v>
      </c>
      <c r="F36" s="29" t="s">
        <v>11</v>
      </c>
      <c r="G36" s="29">
        <f>MATCH(F36, {"Waiting for Input","Analyzing Object","Found Object","Needs Help","Confused","None"}, 0) - 1</f>
        <v>0</v>
      </c>
      <c r="H36" s="29">
        <v>4</v>
      </c>
      <c r="I36" s="29">
        <f t="shared" si="0"/>
        <v>1</v>
      </c>
    </row>
    <row r="37" spans="1:9" ht="22" customHeight="1" x14ac:dyDescent="0.3">
      <c r="A37" s="29">
        <v>35</v>
      </c>
      <c r="B37" s="29" t="s">
        <v>124</v>
      </c>
      <c r="C37" s="30" t="s">
        <v>10</v>
      </c>
      <c r="D37" s="29" t="s">
        <v>11</v>
      </c>
      <c r="E37" s="29">
        <f>MATCH(D37, {"Waiting for Input","Analyzing Object","Found Object","Needs Help","Confused","None"}, 0) - 1</f>
        <v>0</v>
      </c>
      <c r="F37" s="29" t="s">
        <v>11</v>
      </c>
      <c r="G37" s="29">
        <f>MATCH(F37, {"Waiting for Input","Analyzing Object","Found Object","Needs Help","Confused","None"}, 0) - 1</f>
        <v>0</v>
      </c>
      <c r="H37" s="29">
        <v>4</v>
      </c>
      <c r="I37" s="29">
        <f t="shared" si="0"/>
        <v>1</v>
      </c>
    </row>
    <row r="38" spans="1:9" ht="22" customHeight="1" x14ac:dyDescent="0.3">
      <c r="A38" s="29">
        <v>36</v>
      </c>
      <c r="B38" s="29" t="s">
        <v>125</v>
      </c>
      <c r="C38" s="30" t="s">
        <v>10</v>
      </c>
      <c r="D38" s="29" t="s">
        <v>11</v>
      </c>
      <c r="E38" s="29">
        <f>MATCH(D38, {"Waiting for Input","Analyzing Object","Found Object","Needs Help","Confused","None"}, 0) - 1</f>
        <v>0</v>
      </c>
      <c r="F38" s="29" t="s">
        <v>15</v>
      </c>
      <c r="G38" s="29">
        <f>MATCH(F38, {"Waiting for Input","Analyzing Object","Found Object","Needs Help","Confused","None"}, 0) - 1</f>
        <v>4</v>
      </c>
      <c r="H38" s="29">
        <v>2</v>
      </c>
      <c r="I38" s="29">
        <f t="shared" si="0"/>
        <v>0</v>
      </c>
    </row>
    <row r="39" spans="1:9" ht="22" customHeight="1" x14ac:dyDescent="0.3">
      <c r="A39" s="29">
        <v>37</v>
      </c>
      <c r="B39" s="29" t="s">
        <v>125</v>
      </c>
      <c r="C39" s="30" t="s">
        <v>10</v>
      </c>
      <c r="D39" s="29" t="s">
        <v>11</v>
      </c>
      <c r="E39" s="29">
        <f>MATCH(D39, {"Waiting for Input","Analyzing Object","Found Object","Needs Help","Confused","None"}, 0) - 1</f>
        <v>0</v>
      </c>
      <c r="F39" s="29" t="s">
        <v>14</v>
      </c>
      <c r="G39" s="29">
        <f>MATCH(F39, {"Waiting for Input","Analyzing Object","Found Object","Needs Help","Confused","None"}, 0) - 1</f>
        <v>3</v>
      </c>
      <c r="H39" s="29">
        <v>4</v>
      </c>
      <c r="I39" s="29">
        <f t="shared" si="0"/>
        <v>0</v>
      </c>
    </row>
    <row r="40" spans="1:9" ht="22" customHeight="1" x14ac:dyDescent="0.3">
      <c r="A40" s="29">
        <v>38</v>
      </c>
      <c r="B40" s="29" t="s">
        <v>124</v>
      </c>
      <c r="C40" s="30" t="s">
        <v>10</v>
      </c>
      <c r="D40" s="29" t="s">
        <v>11</v>
      </c>
      <c r="E40" s="29">
        <f>MATCH(D40, {"Waiting for Input","Analyzing Object","Found Object","Needs Help","Confused","None"}, 0) - 1</f>
        <v>0</v>
      </c>
      <c r="F40" s="29" t="s">
        <v>11</v>
      </c>
      <c r="G40" s="29">
        <f>MATCH(F40, {"Waiting for Input","Analyzing Object","Found Object","Needs Help","Confused","None"}, 0) - 1</f>
        <v>0</v>
      </c>
      <c r="H40" s="29">
        <v>5</v>
      </c>
      <c r="I40" s="29">
        <f t="shared" si="0"/>
        <v>1</v>
      </c>
    </row>
    <row r="41" spans="1:9" ht="22" customHeight="1" x14ac:dyDescent="0.3">
      <c r="A41" s="29">
        <v>39</v>
      </c>
      <c r="B41" s="29" t="s">
        <v>124</v>
      </c>
      <c r="C41" s="30" t="s">
        <v>10</v>
      </c>
      <c r="D41" s="29" t="s">
        <v>11</v>
      </c>
      <c r="E41" s="29">
        <f>MATCH(D41, {"Waiting for Input","Analyzing Object","Found Object","Needs Help","Confused","None"}, 0) - 1</f>
        <v>0</v>
      </c>
      <c r="F41" s="29" t="s">
        <v>11</v>
      </c>
      <c r="G41" s="29">
        <f>MATCH(F41, {"Waiting for Input","Analyzing Object","Found Object","Needs Help","Confused","None"}, 0) - 1</f>
        <v>0</v>
      </c>
      <c r="H41" s="29">
        <v>2</v>
      </c>
      <c r="I41" s="29">
        <f t="shared" si="0"/>
        <v>1</v>
      </c>
    </row>
    <row r="42" spans="1:9" ht="22" customHeight="1" x14ac:dyDescent="0.3">
      <c r="A42" s="29">
        <v>40</v>
      </c>
      <c r="B42" s="29" t="s">
        <v>124</v>
      </c>
      <c r="C42" s="30" t="s">
        <v>10</v>
      </c>
      <c r="D42" s="29" t="s">
        <v>11</v>
      </c>
      <c r="E42" s="29">
        <f>MATCH(D42, {"Waiting for Input","Analyzing Object","Found Object","Needs Help","Confused","None"}, 0) - 1</f>
        <v>0</v>
      </c>
      <c r="F42" s="29" t="s">
        <v>12</v>
      </c>
      <c r="G42" s="29">
        <f>MATCH(F42, {"Waiting for Input","Analyzing Object","Found Object","Needs Help","Confused","None"}, 0) - 1</f>
        <v>1</v>
      </c>
      <c r="H42" s="29">
        <v>5</v>
      </c>
      <c r="I42" s="29">
        <f t="shared" si="0"/>
        <v>0</v>
      </c>
    </row>
    <row r="43" spans="1:9" ht="22" customHeight="1" x14ac:dyDescent="0.3">
      <c r="A43" s="29">
        <v>41</v>
      </c>
      <c r="B43" s="29" t="s">
        <v>125</v>
      </c>
      <c r="C43" s="30" t="s">
        <v>10</v>
      </c>
      <c r="D43" s="29" t="s">
        <v>11</v>
      </c>
      <c r="E43" s="29">
        <f>MATCH(D43, {"Waiting for Input","Analyzing Object","Found Object","Needs Help","Confused","None"}, 0) - 1</f>
        <v>0</v>
      </c>
      <c r="F43" s="31" t="s">
        <v>16</v>
      </c>
      <c r="G43" s="29">
        <f>MATCH(F43, {"Waiting for Input","Analyzing Object","Found Object","Needs Help","Confused","None"}, 0) - 1</f>
        <v>5</v>
      </c>
      <c r="H43" s="29">
        <v>3</v>
      </c>
      <c r="I43" s="29">
        <f t="shared" si="0"/>
        <v>0</v>
      </c>
    </row>
    <row r="44" spans="1:9" ht="22" customHeight="1" x14ac:dyDescent="0.3">
      <c r="A44" s="29">
        <v>42</v>
      </c>
      <c r="B44" s="29" t="s">
        <v>125</v>
      </c>
      <c r="C44" s="30" t="s">
        <v>10</v>
      </c>
      <c r="D44" s="29" t="s">
        <v>11</v>
      </c>
      <c r="E44" s="29">
        <f>MATCH(D44, {"Waiting for Input","Analyzing Object","Found Object","Needs Help","Confused","None"}, 0) - 1</f>
        <v>0</v>
      </c>
      <c r="F44" s="29" t="s">
        <v>11</v>
      </c>
      <c r="G44" s="29">
        <f>MATCH(F44, {"Waiting for Input","Analyzing Object","Found Object","Needs Help","Confused","None"}, 0) - 1</f>
        <v>0</v>
      </c>
      <c r="H44" s="29">
        <v>1</v>
      </c>
      <c r="I44" s="29">
        <f t="shared" si="0"/>
        <v>1</v>
      </c>
    </row>
    <row r="45" spans="1:9" ht="22" customHeight="1" x14ac:dyDescent="0.3">
      <c r="A45" s="29">
        <v>43</v>
      </c>
      <c r="B45" s="29" t="s">
        <v>125</v>
      </c>
      <c r="C45" s="30" t="s">
        <v>10</v>
      </c>
      <c r="D45" s="29" t="s">
        <v>11</v>
      </c>
      <c r="E45" s="29">
        <f>MATCH(D45, {"Waiting for Input","Analyzing Object","Found Object","Needs Help","Confused","None"}, 0) - 1</f>
        <v>0</v>
      </c>
      <c r="F45" s="29" t="s">
        <v>11</v>
      </c>
      <c r="G45" s="29">
        <f>MATCH(F45, {"Waiting for Input","Analyzing Object","Found Object","Needs Help","Confused","None"}, 0) - 1</f>
        <v>0</v>
      </c>
      <c r="H45" s="29">
        <v>1</v>
      </c>
      <c r="I45" s="29">
        <f t="shared" si="0"/>
        <v>1</v>
      </c>
    </row>
    <row r="46" spans="1:9" ht="22" customHeight="1" x14ac:dyDescent="0.3">
      <c r="A46" s="29">
        <v>44</v>
      </c>
      <c r="B46" s="29" t="s">
        <v>125</v>
      </c>
      <c r="C46" s="30" t="s">
        <v>10</v>
      </c>
      <c r="D46" s="29" t="s">
        <v>11</v>
      </c>
      <c r="E46" s="29">
        <f>MATCH(D46, {"Waiting for Input","Analyzing Object","Found Object","Needs Help","Confused","None"}, 0) - 1</f>
        <v>0</v>
      </c>
      <c r="F46" s="29" t="s">
        <v>11</v>
      </c>
      <c r="G46" s="29">
        <f>MATCH(F46, {"Waiting for Input","Analyzing Object","Found Object","Needs Help","Confused","None"}, 0) - 1</f>
        <v>0</v>
      </c>
      <c r="H46" s="29">
        <v>4</v>
      </c>
      <c r="I46" s="29">
        <f t="shared" si="0"/>
        <v>1</v>
      </c>
    </row>
    <row r="47" spans="1:9" ht="22" customHeight="1" x14ac:dyDescent="0.3">
      <c r="A47" s="29">
        <v>45</v>
      </c>
      <c r="B47" s="29" t="s">
        <v>125</v>
      </c>
      <c r="C47" s="30" t="s">
        <v>10</v>
      </c>
      <c r="D47" s="29" t="s">
        <v>11</v>
      </c>
      <c r="E47" s="29">
        <f>MATCH(D47, {"Waiting for Input","Analyzing Object","Found Object","Needs Help","Confused","None"}, 0) - 1</f>
        <v>0</v>
      </c>
      <c r="F47" s="29" t="s">
        <v>11</v>
      </c>
      <c r="G47" s="29">
        <f>MATCH(F47, {"Waiting for Input","Analyzing Object","Found Object","Needs Help","Confused","None"}, 0) - 1</f>
        <v>0</v>
      </c>
      <c r="H47" s="29">
        <v>3</v>
      </c>
      <c r="I47" s="29">
        <f t="shared" si="0"/>
        <v>1</v>
      </c>
    </row>
    <row r="48" spans="1:9" ht="22" customHeight="1" x14ac:dyDescent="0.3">
      <c r="A48" s="29">
        <v>46</v>
      </c>
      <c r="B48" s="29" t="s">
        <v>125</v>
      </c>
      <c r="C48" s="30" t="s">
        <v>10</v>
      </c>
      <c r="D48" s="29" t="s">
        <v>11</v>
      </c>
      <c r="E48" s="29">
        <f>MATCH(D48, {"Waiting for Input","Analyzing Object","Found Object","Needs Help","Confused","None"}, 0) - 1</f>
        <v>0</v>
      </c>
      <c r="F48" s="29" t="s">
        <v>11</v>
      </c>
      <c r="G48" s="29">
        <f>MATCH(F48, {"Waiting for Input","Analyzing Object","Found Object","Needs Help","Confused","None"}, 0) - 1</f>
        <v>0</v>
      </c>
      <c r="H48" s="29">
        <v>3</v>
      </c>
      <c r="I48" s="29">
        <f t="shared" si="0"/>
        <v>1</v>
      </c>
    </row>
    <row r="49" spans="1:9" ht="22" customHeight="1" x14ac:dyDescent="0.3">
      <c r="A49" s="29">
        <v>47</v>
      </c>
      <c r="B49" s="29" t="s">
        <v>125</v>
      </c>
      <c r="C49" s="30" t="s">
        <v>10</v>
      </c>
      <c r="D49" s="29" t="s">
        <v>11</v>
      </c>
      <c r="E49" s="29">
        <f>MATCH(D49, {"Waiting for Input","Analyzing Object","Found Object","Needs Help","Confused","None"}, 0) - 1</f>
        <v>0</v>
      </c>
      <c r="F49" s="29" t="s">
        <v>11</v>
      </c>
      <c r="G49" s="29">
        <f>MATCH(F49, {"Waiting for Input","Analyzing Object","Found Object","Needs Help","Confused","None"}, 0) - 1</f>
        <v>0</v>
      </c>
      <c r="H49" s="29">
        <v>2</v>
      </c>
      <c r="I49" s="29">
        <f t="shared" si="0"/>
        <v>1</v>
      </c>
    </row>
    <row r="50" spans="1:9" ht="22" customHeight="1" x14ac:dyDescent="0.3">
      <c r="A50" s="29">
        <v>48</v>
      </c>
      <c r="B50" s="29" t="s">
        <v>125</v>
      </c>
      <c r="C50" s="30" t="s">
        <v>10</v>
      </c>
      <c r="D50" s="29" t="s">
        <v>11</v>
      </c>
      <c r="E50" s="29">
        <f>MATCH(D50, {"Waiting for Input","Analyzing Object","Found Object","Needs Help","Confused","None"}, 0) - 1</f>
        <v>0</v>
      </c>
      <c r="F50" s="29" t="s">
        <v>14</v>
      </c>
      <c r="G50" s="29">
        <f>MATCH(F50, {"Waiting for Input","Analyzing Object","Found Object","Needs Help","Confused","None"}, 0) - 1</f>
        <v>3</v>
      </c>
      <c r="H50" s="29">
        <v>4</v>
      </c>
      <c r="I50" s="29">
        <f t="shared" si="0"/>
        <v>0</v>
      </c>
    </row>
    <row r="51" spans="1:9" ht="22" customHeight="1" x14ac:dyDescent="0.3">
      <c r="A51" s="29">
        <v>49</v>
      </c>
      <c r="B51" s="29" t="s">
        <v>125</v>
      </c>
      <c r="C51" s="30" t="s">
        <v>10</v>
      </c>
      <c r="D51" s="29" t="s">
        <v>11</v>
      </c>
      <c r="E51" s="29">
        <f>MATCH(D51, {"Waiting for Input","Analyzing Object","Found Object","Needs Help","Confused","None"}, 0) - 1</f>
        <v>0</v>
      </c>
      <c r="F51" s="31" t="s">
        <v>16</v>
      </c>
      <c r="G51" s="29">
        <f>MATCH(F51, {"Waiting for Input","Analyzing Object","Found Object","Needs Help","Confused","None"}, 0) - 1</f>
        <v>5</v>
      </c>
      <c r="H51" s="29">
        <v>1</v>
      </c>
      <c r="I51" s="29">
        <f t="shared" si="0"/>
        <v>0</v>
      </c>
    </row>
    <row r="52" spans="1:9" ht="22" customHeight="1" x14ac:dyDescent="0.3">
      <c r="A52" s="29">
        <v>50</v>
      </c>
      <c r="B52" s="29" t="s">
        <v>125</v>
      </c>
      <c r="C52" s="30" t="s">
        <v>10</v>
      </c>
      <c r="D52" s="29" t="s">
        <v>11</v>
      </c>
      <c r="E52" s="29">
        <f>MATCH(D52, {"Waiting for Input","Analyzing Object","Found Object","Needs Help","Confused","None"}, 0) - 1</f>
        <v>0</v>
      </c>
      <c r="F52" s="29" t="s">
        <v>11</v>
      </c>
      <c r="G52" s="29">
        <f>MATCH(F52, {"Waiting for Input","Analyzing Object","Found Object","Needs Help","Confused","None"}, 0) - 1</f>
        <v>0</v>
      </c>
      <c r="H52" s="29">
        <v>5</v>
      </c>
      <c r="I52" s="29">
        <f t="shared" si="0"/>
        <v>1</v>
      </c>
    </row>
    <row r="53" spans="1:9" ht="22" customHeight="1" x14ac:dyDescent="0.3">
      <c r="A53" s="29">
        <v>51</v>
      </c>
      <c r="B53" s="29" t="s">
        <v>124</v>
      </c>
      <c r="C53" s="30" t="s">
        <v>10</v>
      </c>
      <c r="D53" s="29" t="s">
        <v>11</v>
      </c>
      <c r="E53" s="29">
        <f>MATCH(D53, {"Waiting for Input","Analyzing Object","Found Object","Needs Help","Confused","None"}, 0) - 1</f>
        <v>0</v>
      </c>
      <c r="F53" s="31" t="s">
        <v>16</v>
      </c>
      <c r="G53" s="29">
        <f>MATCH(F53, {"Waiting for Input","Analyzing Object","Found Object","Needs Help","Confused","None"}, 0) - 1</f>
        <v>5</v>
      </c>
      <c r="H53" s="29">
        <v>3</v>
      </c>
      <c r="I53" s="29">
        <f t="shared" si="0"/>
        <v>0</v>
      </c>
    </row>
    <row r="54" spans="1:9" ht="22" customHeight="1" x14ac:dyDescent="0.3">
      <c r="A54" s="29">
        <v>52</v>
      </c>
      <c r="B54" s="29" t="s">
        <v>125</v>
      </c>
      <c r="C54" s="30" t="s">
        <v>10</v>
      </c>
      <c r="D54" s="29" t="s">
        <v>11</v>
      </c>
      <c r="E54" s="29">
        <f>MATCH(D54, {"Waiting for Input","Analyzing Object","Found Object","Needs Help","Confused","None"}, 0) - 1</f>
        <v>0</v>
      </c>
      <c r="F54" s="29" t="s">
        <v>11</v>
      </c>
      <c r="G54" s="29">
        <f>MATCH(F54, {"Waiting for Input","Analyzing Object","Found Object","Needs Help","Confused","None"}, 0) - 1</f>
        <v>0</v>
      </c>
      <c r="H54" s="29">
        <v>5</v>
      </c>
      <c r="I54" s="29">
        <f t="shared" si="0"/>
        <v>1</v>
      </c>
    </row>
    <row r="55" spans="1:9" ht="22" customHeight="1" x14ac:dyDescent="0.3">
      <c r="A55" s="29">
        <v>53</v>
      </c>
      <c r="B55" s="29" t="s">
        <v>125</v>
      </c>
      <c r="C55" s="30" t="s">
        <v>10</v>
      </c>
      <c r="D55" s="29" t="s">
        <v>11</v>
      </c>
      <c r="E55" s="29">
        <f>MATCH(D55, {"Waiting for Input","Analyzing Object","Found Object","Needs Help","Confused","None"}, 0) - 1</f>
        <v>0</v>
      </c>
      <c r="F55" s="29" t="s">
        <v>13</v>
      </c>
      <c r="G55" s="29">
        <f>MATCH(F55, {"Waiting for Input","Analyzing Object","Found Object","Needs Help","Confused","None"}, 0) - 1</f>
        <v>2</v>
      </c>
      <c r="H55" s="29">
        <v>3</v>
      </c>
      <c r="I55" s="29">
        <f t="shared" si="0"/>
        <v>0</v>
      </c>
    </row>
    <row r="56" spans="1:9" ht="22" customHeight="1" x14ac:dyDescent="0.3">
      <c r="A56" s="29">
        <v>54</v>
      </c>
      <c r="B56" s="29" t="s">
        <v>124</v>
      </c>
      <c r="C56" s="30" t="s">
        <v>10</v>
      </c>
      <c r="D56" s="29" t="s">
        <v>11</v>
      </c>
      <c r="E56" s="29">
        <f>MATCH(D56, {"Waiting for Input","Analyzing Object","Found Object","Needs Help","Confused","None"}, 0) - 1</f>
        <v>0</v>
      </c>
      <c r="F56" s="29" t="s">
        <v>11</v>
      </c>
      <c r="G56" s="29">
        <f>MATCH(F56, {"Waiting for Input","Analyzing Object","Found Object","Needs Help","Confused","None"}, 0) - 1</f>
        <v>0</v>
      </c>
      <c r="H56" s="29">
        <v>4</v>
      </c>
      <c r="I56" s="29">
        <f t="shared" si="0"/>
        <v>1</v>
      </c>
    </row>
    <row r="57" spans="1:9" ht="22" customHeight="1" x14ac:dyDescent="0.3">
      <c r="A57" s="29">
        <v>55</v>
      </c>
      <c r="B57" s="29" t="s">
        <v>125</v>
      </c>
      <c r="C57" s="30" t="s">
        <v>10</v>
      </c>
      <c r="D57" s="29" t="s">
        <v>11</v>
      </c>
      <c r="E57" s="29">
        <f>MATCH(D57, {"Waiting for Input","Analyzing Object","Found Object","Needs Help","Confused","None"}, 0) - 1</f>
        <v>0</v>
      </c>
      <c r="F57" s="29" t="s">
        <v>11</v>
      </c>
      <c r="G57" s="29">
        <f>MATCH(F57, {"Waiting for Input","Analyzing Object","Found Object","Needs Help","Confused","None"}, 0) - 1</f>
        <v>0</v>
      </c>
      <c r="H57" s="29">
        <v>4</v>
      </c>
      <c r="I57" s="29">
        <f t="shared" si="0"/>
        <v>1</v>
      </c>
    </row>
    <row r="58" spans="1:9" ht="22" customHeight="1" x14ac:dyDescent="0.3">
      <c r="A58" s="29">
        <v>56</v>
      </c>
      <c r="B58" s="29" t="s">
        <v>125</v>
      </c>
      <c r="C58" s="30" t="s">
        <v>10</v>
      </c>
      <c r="D58" s="29" t="s">
        <v>11</v>
      </c>
      <c r="E58" s="29">
        <f>MATCH(D58, {"Waiting for Input","Analyzing Object","Found Object","Needs Help","Confused","None"}, 0) - 1</f>
        <v>0</v>
      </c>
      <c r="F58" s="29" t="s">
        <v>11</v>
      </c>
      <c r="G58" s="29">
        <f>MATCH(F58, {"Waiting for Input","Analyzing Object","Found Object","Needs Help","Confused","None"}, 0) - 1</f>
        <v>0</v>
      </c>
      <c r="H58" s="29">
        <v>5</v>
      </c>
      <c r="I58" s="29">
        <f t="shared" si="0"/>
        <v>1</v>
      </c>
    </row>
    <row r="59" spans="1:9" ht="22" customHeight="1" x14ac:dyDescent="0.3">
      <c r="A59" s="29">
        <v>57</v>
      </c>
      <c r="B59" s="29" t="s">
        <v>125</v>
      </c>
      <c r="C59" s="30" t="s">
        <v>10</v>
      </c>
      <c r="D59" s="29" t="s">
        <v>11</v>
      </c>
      <c r="E59" s="29">
        <f>MATCH(D59, {"Waiting for Input","Analyzing Object","Found Object","Needs Help","Confused","None"}, 0) - 1</f>
        <v>0</v>
      </c>
      <c r="F59" s="29" t="s">
        <v>11</v>
      </c>
      <c r="G59" s="29">
        <f>MATCH(F59, {"Waiting for Input","Analyzing Object","Found Object","Needs Help","Confused","None"}, 0) - 1</f>
        <v>0</v>
      </c>
      <c r="H59" s="29">
        <v>3</v>
      </c>
      <c r="I59" s="29">
        <f t="shared" si="0"/>
        <v>1</v>
      </c>
    </row>
    <row r="60" spans="1:9" ht="22" customHeight="1" x14ac:dyDescent="0.3">
      <c r="A60" s="29">
        <v>58</v>
      </c>
      <c r="B60" s="29" t="s">
        <v>124</v>
      </c>
      <c r="C60" s="30" t="s">
        <v>10</v>
      </c>
      <c r="D60" s="29" t="s">
        <v>11</v>
      </c>
      <c r="E60" s="29">
        <f>MATCH(D60, {"Waiting for Input","Analyzing Object","Found Object","Needs Help","Confused","None"}, 0) - 1</f>
        <v>0</v>
      </c>
      <c r="F60" s="29" t="s">
        <v>11</v>
      </c>
      <c r="G60" s="29">
        <f>MATCH(F60, {"Waiting for Input","Analyzing Object","Found Object","Needs Help","Confused","None"}, 0) - 1</f>
        <v>0</v>
      </c>
      <c r="H60" s="29">
        <v>5</v>
      </c>
      <c r="I60" s="29">
        <f t="shared" si="0"/>
        <v>1</v>
      </c>
    </row>
    <row r="61" spans="1:9" ht="22" customHeight="1" x14ac:dyDescent="0.3">
      <c r="A61" s="29">
        <v>59</v>
      </c>
      <c r="B61" s="29" t="s">
        <v>125</v>
      </c>
      <c r="C61" s="30" t="s">
        <v>10</v>
      </c>
      <c r="D61" s="29" t="s">
        <v>11</v>
      </c>
      <c r="E61" s="29">
        <f>MATCH(D61, {"Waiting for Input","Analyzing Object","Found Object","Needs Help","Confused","None"}, 0) - 1</f>
        <v>0</v>
      </c>
      <c r="F61" s="29" t="s">
        <v>15</v>
      </c>
      <c r="G61" s="29">
        <f>MATCH(F61, {"Waiting for Input","Analyzing Object","Found Object","Needs Help","Confused","None"}, 0) - 1</f>
        <v>4</v>
      </c>
      <c r="H61" s="29">
        <v>2</v>
      </c>
      <c r="I61" s="29">
        <f t="shared" si="0"/>
        <v>0</v>
      </c>
    </row>
    <row r="62" spans="1:9" ht="22" customHeight="1" x14ac:dyDescent="0.3">
      <c r="A62" s="29">
        <v>60</v>
      </c>
      <c r="B62" s="29" t="s">
        <v>124</v>
      </c>
      <c r="C62" s="30" t="s">
        <v>17</v>
      </c>
      <c r="D62" s="29" t="s">
        <v>11</v>
      </c>
      <c r="E62" s="29">
        <f>MATCH(D62, {"Waiting for Input","Analyzing Object","Found Object","Needs Help","Confused","None"}, 0) - 1</f>
        <v>0</v>
      </c>
      <c r="F62" s="29" t="s">
        <v>11</v>
      </c>
      <c r="G62" s="29">
        <f>MATCH(F62, {"Waiting for Input","Analyzing Object","Found Object","Needs Help","Confused","None"}, 0) - 1</f>
        <v>0</v>
      </c>
      <c r="H62" s="29">
        <v>4</v>
      </c>
      <c r="I62" s="29">
        <f t="shared" si="0"/>
        <v>1</v>
      </c>
    </row>
    <row r="63" spans="1:9" ht="22" customHeight="1" x14ac:dyDescent="0.3">
      <c r="A63" s="29">
        <v>61</v>
      </c>
      <c r="B63" s="29" t="s">
        <v>124</v>
      </c>
      <c r="C63" s="30" t="s">
        <v>17</v>
      </c>
      <c r="D63" s="29" t="s">
        <v>11</v>
      </c>
      <c r="E63" s="29">
        <f>MATCH(D63, {"Waiting for Input","Analyzing Object","Found Object","Needs Help","Confused","None"}, 0) - 1</f>
        <v>0</v>
      </c>
      <c r="F63" s="29" t="s">
        <v>11</v>
      </c>
      <c r="G63" s="29">
        <f>MATCH(F63, {"Waiting for Input","Analyzing Object","Found Object","Needs Help","Confused","None"}, 0) - 1</f>
        <v>0</v>
      </c>
      <c r="H63" s="29">
        <v>4</v>
      </c>
      <c r="I63" s="29">
        <f t="shared" si="0"/>
        <v>1</v>
      </c>
    </row>
    <row r="64" spans="1:9" ht="22" customHeight="1" x14ac:dyDescent="0.3">
      <c r="A64" s="29">
        <v>62</v>
      </c>
      <c r="B64" s="29" t="s">
        <v>124</v>
      </c>
      <c r="C64" s="30" t="s">
        <v>17</v>
      </c>
      <c r="D64" s="29" t="s">
        <v>11</v>
      </c>
      <c r="E64" s="29">
        <f>MATCH(D64, {"Waiting for Input","Analyzing Object","Found Object","Needs Help","Confused","None"}, 0) - 1</f>
        <v>0</v>
      </c>
      <c r="F64" s="29" t="s">
        <v>11</v>
      </c>
      <c r="G64" s="29">
        <f>MATCH(F64, {"Waiting for Input","Analyzing Object","Found Object","Needs Help","Confused","None"}, 0) - 1</f>
        <v>0</v>
      </c>
      <c r="H64" s="29">
        <v>2</v>
      </c>
      <c r="I64" s="29">
        <f t="shared" si="0"/>
        <v>1</v>
      </c>
    </row>
    <row r="65" spans="1:9" ht="22" customHeight="1" x14ac:dyDescent="0.3">
      <c r="A65" s="29">
        <v>63</v>
      </c>
      <c r="B65" s="29" t="s">
        <v>125</v>
      </c>
      <c r="C65" s="30" t="s">
        <v>17</v>
      </c>
      <c r="D65" s="29" t="s">
        <v>11</v>
      </c>
      <c r="E65" s="29">
        <f>MATCH(D65, {"Waiting for Input","Analyzing Object","Found Object","Needs Help","Confused","None"}, 0) - 1</f>
        <v>0</v>
      </c>
      <c r="F65" s="29" t="s">
        <v>12</v>
      </c>
      <c r="G65" s="29">
        <f>MATCH(F65, {"Waiting for Input","Analyzing Object","Found Object","Needs Help","Confused","None"}, 0) - 1</f>
        <v>1</v>
      </c>
      <c r="H65" s="29">
        <v>3</v>
      </c>
      <c r="I65" s="29">
        <f t="shared" si="0"/>
        <v>0</v>
      </c>
    </row>
    <row r="66" spans="1:9" ht="22" customHeight="1" x14ac:dyDescent="0.3">
      <c r="A66" s="29">
        <v>64</v>
      </c>
      <c r="B66" s="29" t="s">
        <v>125</v>
      </c>
      <c r="C66" s="30" t="s">
        <v>17</v>
      </c>
      <c r="D66" s="29" t="s">
        <v>11</v>
      </c>
      <c r="E66" s="29">
        <f>MATCH(D66, {"Waiting for Input","Analyzing Object","Found Object","Needs Help","Confused","None"}, 0) - 1</f>
        <v>0</v>
      </c>
      <c r="F66" s="29" t="s">
        <v>11</v>
      </c>
      <c r="G66" s="29">
        <f>MATCH(F66, {"Waiting for Input","Analyzing Object","Found Object","Needs Help","Confused","None"}, 0) - 1</f>
        <v>0</v>
      </c>
      <c r="H66" s="29">
        <v>3</v>
      </c>
      <c r="I66" s="29">
        <f t="shared" ref="I66:I129" si="1">IF(E66=G66, 1, 0)</f>
        <v>1</v>
      </c>
    </row>
    <row r="67" spans="1:9" ht="22" customHeight="1" x14ac:dyDescent="0.3">
      <c r="A67" s="29">
        <v>65</v>
      </c>
      <c r="B67" s="29" t="s">
        <v>124</v>
      </c>
      <c r="C67" s="30" t="s">
        <v>17</v>
      </c>
      <c r="D67" s="29" t="s">
        <v>11</v>
      </c>
      <c r="E67" s="29">
        <f>MATCH(D67, {"Waiting for Input","Analyzing Object","Found Object","Needs Help","Confused","None"}, 0) - 1</f>
        <v>0</v>
      </c>
      <c r="F67" s="29" t="s">
        <v>15</v>
      </c>
      <c r="G67" s="29">
        <f>MATCH(F67, {"Waiting for Input","Analyzing Object","Found Object","Needs Help","Confused","None"}, 0) - 1</f>
        <v>4</v>
      </c>
      <c r="H67" s="29">
        <v>5</v>
      </c>
      <c r="I67" s="29">
        <f t="shared" si="1"/>
        <v>0</v>
      </c>
    </row>
    <row r="68" spans="1:9" ht="22" customHeight="1" x14ac:dyDescent="0.3">
      <c r="A68" s="29">
        <v>66</v>
      </c>
      <c r="B68" s="29" t="s">
        <v>125</v>
      </c>
      <c r="C68" s="30" t="s">
        <v>17</v>
      </c>
      <c r="D68" s="29" t="s">
        <v>11</v>
      </c>
      <c r="E68" s="29">
        <f>MATCH(D68, {"Waiting for Input","Analyzing Object","Found Object","Needs Help","Confused","None"}, 0) - 1</f>
        <v>0</v>
      </c>
      <c r="F68" s="29" t="s">
        <v>11</v>
      </c>
      <c r="G68" s="29">
        <f>MATCH(F68, {"Waiting for Input","Analyzing Object","Found Object","Needs Help","Confused","None"}, 0) - 1</f>
        <v>0</v>
      </c>
      <c r="H68" s="29">
        <v>5</v>
      </c>
      <c r="I68" s="29">
        <f t="shared" si="1"/>
        <v>1</v>
      </c>
    </row>
    <row r="69" spans="1:9" ht="22" customHeight="1" x14ac:dyDescent="0.3">
      <c r="A69" s="29">
        <v>67</v>
      </c>
      <c r="B69" s="29" t="s">
        <v>124</v>
      </c>
      <c r="C69" s="30" t="s">
        <v>17</v>
      </c>
      <c r="D69" s="29" t="s">
        <v>11</v>
      </c>
      <c r="E69" s="29">
        <f>MATCH(D69, {"Waiting for Input","Analyzing Object","Found Object","Needs Help","Confused","None"}, 0) - 1</f>
        <v>0</v>
      </c>
      <c r="F69" s="29" t="s">
        <v>11</v>
      </c>
      <c r="G69" s="29">
        <f>MATCH(F69, {"Waiting for Input","Analyzing Object","Found Object","Needs Help","Confused","None"}, 0) - 1</f>
        <v>0</v>
      </c>
      <c r="H69" s="29">
        <v>4</v>
      </c>
      <c r="I69" s="29">
        <f t="shared" si="1"/>
        <v>1</v>
      </c>
    </row>
    <row r="70" spans="1:9" ht="22" customHeight="1" x14ac:dyDescent="0.3">
      <c r="A70" s="29">
        <v>68</v>
      </c>
      <c r="B70" s="29" t="s">
        <v>124</v>
      </c>
      <c r="C70" s="30" t="s">
        <v>17</v>
      </c>
      <c r="D70" s="29" t="s">
        <v>11</v>
      </c>
      <c r="E70" s="29">
        <f>MATCH(D70, {"Waiting for Input","Analyzing Object","Found Object","Needs Help","Confused","None"}, 0) - 1</f>
        <v>0</v>
      </c>
      <c r="F70" s="29" t="s">
        <v>11</v>
      </c>
      <c r="G70" s="29">
        <f>MATCH(F70, {"Waiting for Input","Analyzing Object","Found Object","Needs Help","Confused","None"}, 0) - 1</f>
        <v>0</v>
      </c>
      <c r="H70" s="29">
        <v>3</v>
      </c>
      <c r="I70" s="29">
        <f t="shared" si="1"/>
        <v>1</v>
      </c>
    </row>
    <row r="71" spans="1:9" ht="22" customHeight="1" x14ac:dyDescent="0.3">
      <c r="A71" s="29">
        <v>69</v>
      </c>
      <c r="B71" s="29" t="s">
        <v>124</v>
      </c>
      <c r="C71" s="30" t="s">
        <v>17</v>
      </c>
      <c r="D71" s="29" t="s">
        <v>11</v>
      </c>
      <c r="E71" s="29">
        <f>MATCH(D71, {"Waiting for Input","Analyzing Object","Found Object","Needs Help","Confused","None"}, 0) - 1</f>
        <v>0</v>
      </c>
      <c r="F71" s="29" t="s">
        <v>11</v>
      </c>
      <c r="G71" s="29">
        <f>MATCH(F71, {"Waiting for Input","Analyzing Object","Found Object","Needs Help","Confused","None"}, 0) - 1</f>
        <v>0</v>
      </c>
      <c r="H71" s="29">
        <v>5</v>
      </c>
      <c r="I71" s="29">
        <f t="shared" si="1"/>
        <v>1</v>
      </c>
    </row>
    <row r="72" spans="1:9" ht="22" customHeight="1" x14ac:dyDescent="0.3">
      <c r="A72" s="29">
        <v>70</v>
      </c>
      <c r="B72" s="29" t="s">
        <v>125</v>
      </c>
      <c r="C72" s="30" t="s">
        <v>17</v>
      </c>
      <c r="D72" s="29" t="s">
        <v>11</v>
      </c>
      <c r="E72" s="29">
        <f>MATCH(D72, {"Waiting for Input","Analyzing Object","Found Object","Needs Help","Confused","None"}, 0) - 1</f>
        <v>0</v>
      </c>
      <c r="F72" s="29" t="s">
        <v>11</v>
      </c>
      <c r="G72" s="29">
        <f>MATCH(F72, {"Waiting for Input","Analyzing Object","Found Object","Needs Help","Confused","None"}, 0) - 1</f>
        <v>0</v>
      </c>
      <c r="H72" s="29">
        <v>5</v>
      </c>
      <c r="I72" s="29">
        <f t="shared" si="1"/>
        <v>1</v>
      </c>
    </row>
    <row r="73" spans="1:9" ht="22" customHeight="1" x14ac:dyDescent="0.3">
      <c r="A73" s="29">
        <v>71</v>
      </c>
      <c r="B73" s="29" t="s">
        <v>125</v>
      </c>
      <c r="C73" s="30" t="s">
        <v>17</v>
      </c>
      <c r="D73" s="29" t="s">
        <v>11</v>
      </c>
      <c r="E73" s="29">
        <f>MATCH(D73, {"Waiting for Input","Analyzing Object","Found Object","Needs Help","Confused","None"}, 0) - 1</f>
        <v>0</v>
      </c>
      <c r="F73" s="31" t="s">
        <v>16</v>
      </c>
      <c r="G73" s="29">
        <f>MATCH(F73, {"Waiting for Input","Analyzing Object","Found Object","Needs Help","Confused","None"}, 0) - 1</f>
        <v>5</v>
      </c>
      <c r="H73" s="29">
        <v>5</v>
      </c>
      <c r="I73" s="29">
        <f t="shared" si="1"/>
        <v>0</v>
      </c>
    </row>
    <row r="74" spans="1:9" ht="22" customHeight="1" x14ac:dyDescent="0.3">
      <c r="A74" s="29">
        <v>72</v>
      </c>
      <c r="B74" s="29" t="s">
        <v>125</v>
      </c>
      <c r="C74" s="30" t="s">
        <v>17</v>
      </c>
      <c r="D74" s="29" t="s">
        <v>11</v>
      </c>
      <c r="E74" s="29">
        <f>MATCH(D74, {"Waiting for Input","Analyzing Object","Found Object","Needs Help","Confused","None"}, 0) - 1</f>
        <v>0</v>
      </c>
      <c r="F74" s="29" t="s">
        <v>11</v>
      </c>
      <c r="G74" s="29">
        <f>MATCH(F74, {"Waiting for Input","Analyzing Object","Found Object","Needs Help","Confused","None"}, 0) - 1</f>
        <v>0</v>
      </c>
      <c r="H74" s="29">
        <v>2</v>
      </c>
      <c r="I74" s="29">
        <f t="shared" si="1"/>
        <v>1</v>
      </c>
    </row>
    <row r="75" spans="1:9" ht="22" customHeight="1" x14ac:dyDescent="0.3">
      <c r="A75" s="29">
        <v>73</v>
      </c>
      <c r="B75" s="29" t="s">
        <v>125</v>
      </c>
      <c r="C75" s="30" t="s">
        <v>17</v>
      </c>
      <c r="D75" s="29" t="s">
        <v>11</v>
      </c>
      <c r="E75" s="29">
        <f>MATCH(D75, {"Waiting for Input","Analyzing Object","Found Object","Needs Help","Confused","None"}, 0) - 1</f>
        <v>0</v>
      </c>
      <c r="F75" s="29" t="s">
        <v>11</v>
      </c>
      <c r="G75" s="29">
        <f>MATCH(F75, {"Waiting for Input","Analyzing Object","Found Object","Needs Help","Confused","None"}, 0) - 1</f>
        <v>0</v>
      </c>
      <c r="H75" s="29">
        <v>2</v>
      </c>
      <c r="I75" s="29">
        <f t="shared" si="1"/>
        <v>1</v>
      </c>
    </row>
    <row r="76" spans="1:9" ht="22" customHeight="1" x14ac:dyDescent="0.3">
      <c r="A76" s="29">
        <v>74</v>
      </c>
      <c r="B76" s="29" t="s">
        <v>124</v>
      </c>
      <c r="C76" s="30" t="s">
        <v>17</v>
      </c>
      <c r="D76" s="29" t="s">
        <v>11</v>
      </c>
      <c r="E76" s="29">
        <f>MATCH(D76, {"Waiting for Input","Analyzing Object","Found Object","Needs Help","Confused","None"}, 0) - 1</f>
        <v>0</v>
      </c>
      <c r="F76" s="29" t="s">
        <v>11</v>
      </c>
      <c r="G76" s="29">
        <f>MATCH(F76, {"Waiting for Input","Analyzing Object","Found Object","Needs Help","Confused","None"}, 0) - 1</f>
        <v>0</v>
      </c>
      <c r="H76" s="29">
        <v>5</v>
      </c>
      <c r="I76" s="29">
        <f t="shared" si="1"/>
        <v>1</v>
      </c>
    </row>
    <row r="77" spans="1:9" ht="22" customHeight="1" x14ac:dyDescent="0.3">
      <c r="A77" s="29">
        <v>75</v>
      </c>
      <c r="B77" s="29" t="s">
        <v>124</v>
      </c>
      <c r="C77" s="30" t="s">
        <v>17</v>
      </c>
      <c r="D77" s="29" t="s">
        <v>11</v>
      </c>
      <c r="E77" s="29">
        <f>MATCH(D77, {"Waiting for Input","Analyzing Object","Found Object","Needs Help","Confused","None"}, 0) - 1</f>
        <v>0</v>
      </c>
      <c r="F77" s="29" t="s">
        <v>11</v>
      </c>
      <c r="G77" s="29">
        <f>MATCH(F77, {"Waiting for Input","Analyzing Object","Found Object","Needs Help","Confused","None"}, 0) - 1</f>
        <v>0</v>
      </c>
      <c r="H77" s="29">
        <v>2</v>
      </c>
      <c r="I77" s="29">
        <f t="shared" si="1"/>
        <v>1</v>
      </c>
    </row>
    <row r="78" spans="1:9" ht="22" customHeight="1" x14ac:dyDescent="0.3">
      <c r="A78" s="29">
        <v>76</v>
      </c>
      <c r="B78" s="29" t="s">
        <v>124</v>
      </c>
      <c r="C78" s="30" t="s">
        <v>17</v>
      </c>
      <c r="D78" s="29" t="s">
        <v>11</v>
      </c>
      <c r="E78" s="29">
        <f>MATCH(D78, {"Waiting for Input","Analyzing Object","Found Object","Needs Help","Confused","None"}, 0) - 1</f>
        <v>0</v>
      </c>
      <c r="F78" s="29" t="s">
        <v>11</v>
      </c>
      <c r="G78" s="29">
        <f>MATCH(F78, {"Waiting for Input","Analyzing Object","Found Object","Needs Help","Confused","None"}, 0) - 1</f>
        <v>0</v>
      </c>
      <c r="H78" s="29">
        <v>4</v>
      </c>
      <c r="I78" s="29">
        <f t="shared" si="1"/>
        <v>1</v>
      </c>
    </row>
    <row r="79" spans="1:9" ht="22" customHeight="1" x14ac:dyDescent="0.3">
      <c r="A79" s="29">
        <v>77</v>
      </c>
      <c r="B79" s="29" t="s">
        <v>125</v>
      </c>
      <c r="C79" s="30" t="s">
        <v>17</v>
      </c>
      <c r="D79" s="29" t="s">
        <v>11</v>
      </c>
      <c r="E79" s="29">
        <f>MATCH(D79, {"Waiting for Input","Analyzing Object","Found Object","Needs Help","Confused","None"}, 0) - 1</f>
        <v>0</v>
      </c>
      <c r="F79" s="29" t="s">
        <v>11</v>
      </c>
      <c r="G79" s="29">
        <f>MATCH(F79, {"Waiting for Input","Analyzing Object","Found Object","Needs Help","Confused","None"}, 0) - 1</f>
        <v>0</v>
      </c>
      <c r="H79" s="29">
        <v>3</v>
      </c>
      <c r="I79" s="29">
        <f t="shared" si="1"/>
        <v>1</v>
      </c>
    </row>
    <row r="80" spans="1:9" ht="22" customHeight="1" x14ac:dyDescent="0.3">
      <c r="A80" s="29">
        <v>78</v>
      </c>
      <c r="B80" s="29" t="s">
        <v>125</v>
      </c>
      <c r="C80" s="30" t="s">
        <v>17</v>
      </c>
      <c r="D80" s="29" t="s">
        <v>11</v>
      </c>
      <c r="E80" s="29">
        <f>MATCH(D80, {"Waiting for Input","Analyzing Object","Found Object","Needs Help","Confused","None"}, 0) - 1</f>
        <v>0</v>
      </c>
      <c r="F80" s="29" t="s">
        <v>11</v>
      </c>
      <c r="G80" s="29">
        <f>MATCH(F80, {"Waiting for Input","Analyzing Object","Found Object","Needs Help","Confused","None"}, 0) - 1</f>
        <v>0</v>
      </c>
      <c r="H80" s="29">
        <v>4</v>
      </c>
      <c r="I80" s="29">
        <f t="shared" si="1"/>
        <v>1</v>
      </c>
    </row>
    <row r="81" spans="1:9" ht="22" customHeight="1" x14ac:dyDescent="0.3">
      <c r="A81" s="29">
        <v>79</v>
      </c>
      <c r="B81" s="29" t="s">
        <v>124</v>
      </c>
      <c r="C81" s="30" t="s">
        <v>17</v>
      </c>
      <c r="D81" s="29" t="s">
        <v>11</v>
      </c>
      <c r="E81" s="29">
        <f>MATCH(D81, {"Waiting for Input","Analyzing Object","Found Object","Needs Help","Confused","None"}, 0) - 1</f>
        <v>0</v>
      </c>
      <c r="F81" s="29" t="s">
        <v>11</v>
      </c>
      <c r="G81" s="29">
        <f>MATCH(F81, {"Waiting for Input","Analyzing Object","Found Object","Needs Help","Confused","None"}, 0) - 1</f>
        <v>0</v>
      </c>
      <c r="H81" s="29">
        <v>3</v>
      </c>
      <c r="I81" s="29">
        <f t="shared" si="1"/>
        <v>1</v>
      </c>
    </row>
    <row r="82" spans="1:9" ht="22" customHeight="1" x14ac:dyDescent="0.3">
      <c r="A82" s="29">
        <v>80</v>
      </c>
      <c r="B82" s="29" t="s">
        <v>124</v>
      </c>
      <c r="C82" s="30" t="s">
        <v>17</v>
      </c>
      <c r="D82" s="29" t="s">
        <v>11</v>
      </c>
      <c r="E82" s="29">
        <f>MATCH(D82, {"Waiting for Input","Analyzing Object","Found Object","Needs Help","Confused","None"}, 0) - 1</f>
        <v>0</v>
      </c>
      <c r="F82" s="31" t="s">
        <v>16</v>
      </c>
      <c r="G82" s="29">
        <f>MATCH(F82, {"Waiting for Input","Analyzing Object","Found Object","Needs Help","Confused","None"}, 0) - 1</f>
        <v>5</v>
      </c>
      <c r="H82" s="29">
        <v>2</v>
      </c>
      <c r="I82" s="29">
        <f t="shared" si="1"/>
        <v>0</v>
      </c>
    </row>
    <row r="83" spans="1:9" ht="22" customHeight="1" x14ac:dyDescent="0.3">
      <c r="A83" s="29">
        <v>81</v>
      </c>
      <c r="B83" s="29" t="s">
        <v>125</v>
      </c>
      <c r="C83" s="30" t="s">
        <v>17</v>
      </c>
      <c r="D83" s="29" t="s">
        <v>11</v>
      </c>
      <c r="E83" s="29">
        <f>MATCH(D83, {"Waiting for Input","Analyzing Object","Found Object","Needs Help","Confused","None"}, 0) - 1</f>
        <v>0</v>
      </c>
      <c r="F83" s="29" t="s">
        <v>13</v>
      </c>
      <c r="G83" s="29">
        <f>MATCH(F83, {"Waiting for Input","Analyzing Object","Found Object","Needs Help","Confused","None"}, 0) - 1</f>
        <v>2</v>
      </c>
      <c r="H83" s="29">
        <v>3</v>
      </c>
      <c r="I83" s="29">
        <f t="shared" si="1"/>
        <v>0</v>
      </c>
    </row>
    <row r="84" spans="1:9" ht="22" customHeight="1" x14ac:dyDescent="0.3">
      <c r="A84" s="29">
        <v>82</v>
      </c>
      <c r="B84" s="29" t="s">
        <v>125</v>
      </c>
      <c r="C84" s="30" t="s">
        <v>17</v>
      </c>
      <c r="D84" s="29" t="s">
        <v>11</v>
      </c>
      <c r="E84" s="29">
        <f>MATCH(D84, {"Waiting for Input","Analyzing Object","Found Object","Needs Help","Confused","None"}, 0) - 1</f>
        <v>0</v>
      </c>
      <c r="F84" s="29" t="s">
        <v>11</v>
      </c>
      <c r="G84" s="29">
        <f>MATCH(F84, {"Waiting for Input","Analyzing Object","Found Object","Needs Help","Confused","None"}, 0) - 1</f>
        <v>0</v>
      </c>
      <c r="H84" s="29">
        <v>5</v>
      </c>
      <c r="I84" s="29">
        <f t="shared" si="1"/>
        <v>1</v>
      </c>
    </row>
    <row r="85" spans="1:9" ht="22" customHeight="1" x14ac:dyDescent="0.3">
      <c r="A85" s="29">
        <v>83</v>
      </c>
      <c r="B85" s="29" t="s">
        <v>124</v>
      </c>
      <c r="C85" s="30" t="s">
        <v>17</v>
      </c>
      <c r="D85" s="29" t="s">
        <v>11</v>
      </c>
      <c r="E85" s="29">
        <f>MATCH(D85, {"Waiting for Input","Analyzing Object","Found Object","Needs Help","Confused","None"}, 0) - 1</f>
        <v>0</v>
      </c>
      <c r="F85" s="29" t="s">
        <v>11</v>
      </c>
      <c r="G85" s="29">
        <f>MATCH(F85, {"Waiting for Input","Analyzing Object","Found Object","Needs Help","Confused","None"}, 0) - 1</f>
        <v>0</v>
      </c>
      <c r="H85" s="29">
        <v>1</v>
      </c>
      <c r="I85" s="29">
        <f t="shared" si="1"/>
        <v>1</v>
      </c>
    </row>
    <row r="86" spans="1:9" ht="22" customHeight="1" x14ac:dyDescent="0.3">
      <c r="A86" s="29">
        <v>84</v>
      </c>
      <c r="B86" s="29" t="s">
        <v>124</v>
      </c>
      <c r="C86" s="30" t="s">
        <v>17</v>
      </c>
      <c r="D86" s="29" t="s">
        <v>11</v>
      </c>
      <c r="E86" s="29">
        <f>MATCH(D86, {"Waiting for Input","Analyzing Object","Found Object","Needs Help","Confused","None"}, 0) - 1</f>
        <v>0</v>
      </c>
      <c r="F86" s="29" t="s">
        <v>11</v>
      </c>
      <c r="G86" s="29">
        <f>MATCH(F86, {"Waiting for Input","Analyzing Object","Found Object","Needs Help","Confused","None"}, 0) - 1</f>
        <v>0</v>
      </c>
      <c r="H86" s="29">
        <v>3</v>
      </c>
      <c r="I86" s="29">
        <f t="shared" si="1"/>
        <v>1</v>
      </c>
    </row>
    <row r="87" spans="1:9" ht="22" customHeight="1" x14ac:dyDescent="0.3">
      <c r="A87" s="29">
        <v>85</v>
      </c>
      <c r="B87" s="29" t="s">
        <v>125</v>
      </c>
      <c r="C87" s="30" t="s">
        <v>17</v>
      </c>
      <c r="D87" s="29" t="s">
        <v>11</v>
      </c>
      <c r="E87" s="29">
        <f>MATCH(D87, {"Waiting for Input","Analyzing Object","Found Object","Needs Help","Confused","None"}, 0) - 1</f>
        <v>0</v>
      </c>
      <c r="F87" s="29" t="s">
        <v>14</v>
      </c>
      <c r="G87" s="29">
        <f>MATCH(F87, {"Waiting for Input","Analyzing Object","Found Object","Needs Help","Confused","None"}, 0) - 1</f>
        <v>3</v>
      </c>
      <c r="H87" s="29">
        <v>2</v>
      </c>
      <c r="I87" s="29">
        <f t="shared" si="1"/>
        <v>0</v>
      </c>
    </row>
    <row r="88" spans="1:9" ht="22" customHeight="1" x14ac:dyDescent="0.3">
      <c r="A88" s="29">
        <v>86</v>
      </c>
      <c r="B88" s="29" t="s">
        <v>125</v>
      </c>
      <c r="C88" s="30" t="s">
        <v>17</v>
      </c>
      <c r="D88" s="29" t="s">
        <v>11</v>
      </c>
      <c r="E88" s="29">
        <f>MATCH(D88, {"Waiting for Input","Analyzing Object","Found Object","Needs Help","Confused","None"}, 0) - 1</f>
        <v>0</v>
      </c>
      <c r="F88" s="29" t="s">
        <v>11</v>
      </c>
      <c r="G88" s="29">
        <f>MATCH(F88, {"Waiting for Input","Analyzing Object","Found Object","Needs Help","Confused","None"}, 0) - 1</f>
        <v>0</v>
      </c>
      <c r="H88" s="29">
        <v>3</v>
      </c>
      <c r="I88" s="29">
        <f t="shared" si="1"/>
        <v>1</v>
      </c>
    </row>
    <row r="89" spans="1:9" ht="22" customHeight="1" x14ac:dyDescent="0.3">
      <c r="A89" s="29">
        <v>87</v>
      </c>
      <c r="B89" s="29" t="s">
        <v>125</v>
      </c>
      <c r="C89" s="30" t="s">
        <v>17</v>
      </c>
      <c r="D89" s="29" t="s">
        <v>11</v>
      </c>
      <c r="E89" s="29">
        <f>MATCH(D89, {"Waiting for Input","Analyzing Object","Found Object","Needs Help","Confused","None"}, 0) - 1</f>
        <v>0</v>
      </c>
      <c r="F89" s="29" t="s">
        <v>11</v>
      </c>
      <c r="G89" s="29">
        <f>MATCH(F89, {"Waiting for Input","Analyzing Object","Found Object","Needs Help","Confused","None"}, 0) - 1</f>
        <v>0</v>
      </c>
      <c r="H89" s="29">
        <v>4</v>
      </c>
      <c r="I89" s="29">
        <f t="shared" si="1"/>
        <v>1</v>
      </c>
    </row>
    <row r="90" spans="1:9" ht="22" customHeight="1" x14ac:dyDescent="0.3">
      <c r="A90" s="29">
        <v>88</v>
      </c>
      <c r="B90" s="29" t="s">
        <v>125</v>
      </c>
      <c r="C90" s="30" t="s">
        <v>17</v>
      </c>
      <c r="D90" s="29" t="s">
        <v>11</v>
      </c>
      <c r="E90" s="29">
        <f>MATCH(D90, {"Waiting for Input","Analyzing Object","Found Object","Needs Help","Confused","None"}, 0) - 1</f>
        <v>0</v>
      </c>
      <c r="F90" s="29" t="s">
        <v>11</v>
      </c>
      <c r="G90" s="29">
        <f>MATCH(F90, {"Waiting for Input","Analyzing Object","Found Object","Needs Help","Confused","None"}, 0) - 1</f>
        <v>0</v>
      </c>
      <c r="H90" s="29">
        <v>3</v>
      </c>
      <c r="I90" s="29">
        <f t="shared" si="1"/>
        <v>1</v>
      </c>
    </row>
    <row r="91" spans="1:9" ht="22" customHeight="1" x14ac:dyDescent="0.3">
      <c r="A91" s="29">
        <v>89</v>
      </c>
      <c r="B91" s="29" t="s">
        <v>125</v>
      </c>
      <c r="C91" s="30" t="s">
        <v>17</v>
      </c>
      <c r="D91" s="29" t="s">
        <v>11</v>
      </c>
      <c r="E91" s="29">
        <f>MATCH(D91, {"Waiting for Input","Analyzing Object","Found Object","Needs Help","Confused","None"}, 0) - 1</f>
        <v>0</v>
      </c>
      <c r="F91" s="29" t="s">
        <v>14</v>
      </c>
      <c r="G91" s="29">
        <f>MATCH(F91, {"Waiting for Input","Analyzing Object","Found Object","Needs Help","Confused","None"}, 0) - 1</f>
        <v>3</v>
      </c>
      <c r="H91" s="29">
        <v>2</v>
      </c>
      <c r="I91" s="29">
        <f t="shared" si="1"/>
        <v>0</v>
      </c>
    </row>
    <row r="92" spans="1:9" ht="22" customHeight="1" x14ac:dyDescent="0.3">
      <c r="A92" s="29">
        <v>90</v>
      </c>
      <c r="B92" s="29" t="s">
        <v>125</v>
      </c>
      <c r="C92" s="30" t="s">
        <v>17</v>
      </c>
      <c r="D92" s="29" t="s">
        <v>11</v>
      </c>
      <c r="E92" s="29">
        <f>MATCH(D92, {"Waiting for Input","Analyzing Object","Found Object","Needs Help","Confused","None"}, 0) - 1</f>
        <v>0</v>
      </c>
      <c r="F92" s="29" t="s">
        <v>11</v>
      </c>
      <c r="G92" s="29">
        <f>MATCH(F92, {"Waiting for Input","Analyzing Object","Found Object","Needs Help","Confused","None"}, 0) - 1</f>
        <v>0</v>
      </c>
      <c r="H92" s="29">
        <v>5</v>
      </c>
      <c r="I92" s="29">
        <f t="shared" si="1"/>
        <v>1</v>
      </c>
    </row>
    <row r="93" spans="1:9" ht="22" customHeight="1" x14ac:dyDescent="0.3">
      <c r="A93" s="29">
        <v>91</v>
      </c>
      <c r="B93" s="29" t="s">
        <v>124</v>
      </c>
      <c r="C93" s="30" t="s">
        <v>17</v>
      </c>
      <c r="D93" s="29" t="s">
        <v>11</v>
      </c>
      <c r="E93" s="29">
        <f>MATCH(D93, {"Waiting for Input","Analyzing Object","Found Object","Needs Help","Confused","None"}, 0) - 1</f>
        <v>0</v>
      </c>
      <c r="F93" s="29" t="s">
        <v>11</v>
      </c>
      <c r="G93" s="29">
        <f>MATCH(F93, {"Waiting for Input","Analyzing Object","Found Object","Needs Help","Confused","None"}, 0) - 1</f>
        <v>0</v>
      </c>
      <c r="H93" s="29">
        <v>4</v>
      </c>
      <c r="I93" s="29">
        <f t="shared" si="1"/>
        <v>1</v>
      </c>
    </row>
    <row r="94" spans="1:9" ht="22" customHeight="1" x14ac:dyDescent="0.3">
      <c r="A94" s="29">
        <v>92</v>
      </c>
      <c r="B94" s="29" t="s">
        <v>125</v>
      </c>
      <c r="C94" s="30" t="s">
        <v>17</v>
      </c>
      <c r="D94" s="29" t="s">
        <v>11</v>
      </c>
      <c r="E94" s="29">
        <f>MATCH(D94, {"Waiting for Input","Analyzing Object","Found Object","Needs Help","Confused","None"}, 0) - 1</f>
        <v>0</v>
      </c>
      <c r="F94" s="29" t="s">
        <v>11</v>
      </c>
      <c r="G94" s="29">
        <f>MATCH(F94, {"Waiting for Input","Analyzing Object","Found Object","Needs Help","Confused","None"}, 0) - 1</f>
        <v>0</v>
      </c>
      <c r="H94" s="29">
        <v>4</v>
      </c>
      <c r="I94" s="29">
        <f t="shared" si="1"/>
        <v>1</v>
      </c>
    </row>
    <row r="95" spans="1:9" ht="22" customHeight="1" x14ac:dyDescent="0.3">
      <c r="A95" s="29">
        <v>93</v>
      </c>
      <c r="B95" s="29" t="s">
        <v>124</v>
      </c>
      <c r="C95" s="30" t="s">
        <v>17</v>
      </c>
      <c r="D95" s="29" t="s">
        <v>11</v>
      </c>
      <c r="E95" s="29">
        <f>MATCH(D95, {"Waiting for Input","Analyzing Object","Found Object","Needs Help","Confused","None"}, 0) - 1</f>
        <v>0</v>
      </c>
      <c r="F95" s="29" t="s">
        <v>13</v>
      </c>
      <c r="G95" s="29">
        <f>MATCH(F95, {"Waiting for Input","Analyzing Object","Found Object","Needs Help","Confused","None"}, 0) - 1</f>
        <v>2</v>
      </c>
      <c r="H95" s="29">
        <v>3</v>
      </c>
      <c r="I95" s="29">
        <f t="shared" si="1"/>
        <v>0</v>
      </c>
    </row>
    <row r="96" spans="1:9" ht="22" customHeight="1" x14ac:dyDescent="0.3">
      <c r="A96" s="29">
        <v>94</v>
      </c>
      <c r="B96" s="29" t="s">
        <v>124</v>
      </c>
      <c r="C96" s="30" t="s">
        <v>17</v>
      </c>
      <c r="D96" s="29" t="s">
        <v>11</v>
      </c>
      <c r="E96" s="29">
        <f>MATCH(D96, {"Waiting for Input","Analyzing Object","Found Object","Needs Help","Confused","None"}, 0) - 1</f>
        <v>0</v>
      </c>
      <c r="F96" s="29" t="s">
        <v>12</v>
      </c>
      <c r="G96" s="29">
        <f>MATCH(F96, {"Waiting for Input","Analyzing Object","Found Object","Needs Help","Confused","None"}, 0) - 1</f>
        <v>1</v>
      </c>
      <c r="H96" s="29">
        <v>3</v>
      </c>
      <c r="I96" s="29">
        <f t="shared" si="1"/>
        <v>0</v>
      </c>
    </row>
    <row r="97" spans="1:9" ht="22" customHeight="1" x14ac:dyDescent="0.3">
      <c r="A97" s="29">
        <v>95</v>
      </c>
      <c r="B97" s="29" t="s">
        <v>124</v>
      </c>
      <c r="C97" s="30" t="s">
        <v>17</v>
      </c>
      <c r="D97" s="29" t="s">
        <v>11</v>
      </c>
      <c r="E97" s="29">
        <f>MATCH(D97, {"Waiting for Input","Analyzing Object","Found Object","Needs Help","Confused","None"}, 0) - 1</f>
        <v>0</v>
      </c>
      <c r="F97" s="29" t="s">
        <v>11</v>
      </c>
      <c r="G97" s="29">
        <f>MATCH(F97, {"Waiting for Input","Analyzing Object","Found Object","Needs Help","Confused","None"}, 0) - 1</f>
        <v>0</v>
      </c>
      <c r="H97" s="29">
        <v>5</v>
      </c>
      <c r="I97" s="29">
        <f t="shared" si="1"/>
        <v>1</v>
      </c>
    </row>
    <row r="98" spans="1:9" ht="22" customHeight="1" x14ac:dyDescent="0.3">
      <c r="A98" s="29">
        <v>96</v>
      </c>
      <c r="B98" s="29" t="s">
        <v>125</v>
      </c>
      <c r="C98" s="30" t="s">
        <v>17</v>
      </c>
      <c r="D98" s="29" t="s">
        <v>11</v>
      </c>
      <c r="E98" s="29">
        <f>MATCH(D98, {"Waiting for Input","Analyzing Object","Found Object","Needs Help","Confused","None"}, 0) - 1</f>
        <v>0</v>
      </c>
      <c r="F98" s="29" t="s">
        <v>11</v>
      </c>
      <c r="G98" s="29">
        <f>MATCH(F98, {"Waiting for Input","Analyzing Object","Found Object","Needs Help","Confused","None"}, 0) - 1</f>
        <v>0</v>
      </c>
      <c r="H98" s="29">
        <v>1</v>
      </c>
      <c r="I98" s="29">
        <f t="shared" si="1"/>
        <v>1</v>
      </c>
    </row>
    <row r="99" spans="1:9" ht="22" customHeight="1" x14ac:dyDescent="0.3">
      <c r="A99" s="29">
        <v>97</v>
      </c>
      <c r="B99" s="29" t="s">
        <v>125</v>
      </c>
      <c r="C99" s="30" t="s">
        <v>17</v>
      </c>
      <c r="D99" s="29" t="s">
        <v>11</v>
      </c>
      <c r="E99" s="29">
        <f>MATCH(D99, {"Waiting for Input","Analyzing Object","Found Object","Needs Help","Confused","None"}, 0) - 1</f>
        <v>0</v>
      </c>
      <c r="F99" s="29" t="s">
        <v>15</v>
      </c>
      <c r="G99" s="29">
        <f>MATCH(F99, {"Waiting for Input","Analyzing Object","Found Object","Needs Help","Confused","None"}, 0) - 1</f>
        <v>4</v>
      </c>
      <c r="H99" s="29">
        <v>5</v>
      </c>
      <c r="I99" s="29">
        <f t="shared" si="1"/>
        <v>0</v>
      </c>
    </row>
    <row r="100" spans="1:9" ht="22" customHeight="1" x14ac:dyDescent="0.3">
      <c r="A100" s="29">
        <v>98</v>
      </c>
      <c r="B100" s="29" t="s">
        <v>124</v>
      </c>
      <c r="C100" s="30" t="s">
        <v>17</v>
      </c>
      <c r="D100" s="29" t="s">
        <v>11</v>
      </c>
      <c r="E100" s="29">
        <f>MATCH(D100, {"Waiting for Input","Analyzing Object","Found Object","Needs Help","Confused","None"}, 0) - 1</f>
        <v>0</v>
      </c>
      <c r="F100" s="29" t="s">
        <v>11</v>
      </c>
      <c r="G100" s="29">
        <f>MATCH(F100, {"Waiting for Input","Analyzing Object","Found Object","Needs Help","Confused","None"}, 0) - 1</f>
        <v>0</v>
      </c>
      <c r="H100" s="29">
        <v>4</v>
      </c>
      <c r="I100" s="29">
        <f t="shared" si="1"/>
        <v>1</v>
      </c>
    </row>
    <row r="101" spans="1:9" ht="22" customHeight="1" x14ac:dyDescent="0.3">
      <c r="A101" s="29">
        <v>99</v>
      </c>
      <c r="B101" s="29" t="s">
        <v>124</v>
      </c>
      <c r="C101" s="30" t="s">
        <v>17</v>
      </c>
      <c r="D101" s="29" t="s">
        <v>11</v>
      </c>
      <c r="E101" s="29">
        <f>MATCH(D101, {"Waiting for Input","Analyzing Object","Found Object","Needs Help","Confused","None"}, 0) - 1</f>
        <v>0</v>
      </c>
      <c r="F101" s="31" t="s">
        <v>16</v>
      </c>
      <c r="G101" s="29">
        <f>MATCH(F101, {"Waiting for Input","Analyzing Object","Found Object","Needs Help","Confused","None"}, 0) - 1</f>
        <v>5</v>
      </c>
      <c r="H101" s="29">
        <v>5</v>
      </c>
      <c r="I101" s="29">
        <f t="shared" si="1"/>
        <v>0</v>
      </c>
    </row>
    <row r="102" spans="1:9" ht="22" customHeight="1" x14ac:dyDescent="0.3">
      <c r="A102" s="29">
        <v>100</v>
      </c>
      <c r="B102" s="29" t="s">
        <v>124</v>
      </c>
      <c r="C102" s="30" t="s">
        <v>17</v>
      </c>
      <c r="D102" s="29" t="s">
        <v>11</v>
      </c>
      <c r="E102" s="29">
        <f>MATCH(D102, {"Waiting for Input","Analyzing Object","Found Object","Needs Help","Confused","None"}, 0) - 1</f>
        <v>0</v>
      </c>
      <c r="F102" s="29" t="s">
        <v>12</v>
      </c>
      <c r="G102" s="29">
        <f>MATCH(F102, {"Waiting for Input","Analyzing Object","Found Object","Needs Help","Confused","None"}, 0) - 1</f>
        <v>1</v>
      </c>
      <c r="H102" s="29">
        <v>4</v>
      </c>
      <c r="I102" s="29">
        <f t="shared" si="1"/>
        <v>0</v>
      </c>
    </row>
    <row r="103" spans="1:9" ht="22" customHeight="1" x14ac:dyDescent="0.3">
      <c r="A103" s="29">
        <v>101</v>
      </c>
      <c r="B103" s="29" t="s">
        <v>125</v>
      </c>
      <c r="C103" s="30" t="s">
        <v>17</v>
      </c>
      <c r="D103" s="29" t="s">
        <v>11</v>
      </c>
      <c r="E103" s="29">
        <f>MATCH(D103, {"Waiting for Input","Analyzing Object","Found Object","Needs Help","Confused","None"}, 0) - 1</f>
        <v>0</v>
      </c>
      <c r="F103" s="29" t="s">
        <v>11</v>
      </c>
      <c r="G103" s="29">
        <f>MATCH(F103, {"Waiting for Input","Analyzing Object","Found Object","Needs Help","Confused","None"}, 0) - 1</f>
        <v>0</v>
      </c>
      <c r="H103" s="29">
        <v>4</v>
      </c>
      <c r="I103" s="29">
        <f t="shared" si="1"/>
        <v>1</v>
      </c>
    </row>
    <row r="104" spans="1:9" ht="22" customHeight="1" x14ac:dyDescent="0.3">
      <c r="A104" s="29">
        <v>102</v>
      </c>
      <c r="B104" s="29" t="s">
        <v>125</v>
      </c>
      <c r="C104" s="30" t="s">
        <v>17</v>
      </c>
      <c r="D104" s="29" t="s">
        <v>11</v>
      </c>
      <c r="E104" s="29">
        <f>MATCH(D104, {"Waiting for Input","Analyzing Object","Found Object","Needs Help","Confused","None"}, 0) - 1</f>
        <v>0</v>
      </c>
      <c r="F104" s="29" t="s">
        <v>11</v>
      </c>
      <c r="G104" s="29">
        <f>MATCH(F104, {"Waiting for Input","Analyzing Object","Found Object","Needs Help","Confused","None"}, 0) - 1</f>
        <v>0</v>
      </c>
      <c r="H104" s="29">
        <v>5</v>
      </c>
      <c r="I104" s="29">
        <f t="shared" si="1"/>
        <v>1</v>
      </c>
    </row>
    <row r="105" spans="1:9" ht="22" customHeight="1" x14ac:dyDescent="0.3">
      <c r="A105" s="29">
        <v>103</v>
      </c>
      <c r="B105" s="29" t="s">
        <v>125</v>
      </c>
      <c r="C105" s="30" t="s">
        <v>17</v>
      </c>
      <c r="D105" s="29" t="s">
        <v>11</v>
      </c>
      <c r="E105" s="29">
        <f>MATCH(D105, {"Waiting for Input","Analyzing Object","Found Object","Needs Help","Confused","None"}, 0) - 1</f>
        <v>0</v>
      </c>
      <c r="F105" s="29" t="s">
        <v>11</v>
      </c>
      <c r="G105" s="29">
        <f>MATCH(F105, {"Waiting for Input","Analyzing Object","Found Object","Needs Help","Confused","None"}, 0) - 1</f>
        <v>0</v>
      </c>
      <c r="H105" s="29">
        <v>3</v>
      </c>
      <c r="I105" s="29">
        <f t="shared" si="1"/>
        <v>1</v>
      </c>
    </row>
    <row r="106" spans="1:9" ht="22" customHeight="1" x14ac:dyDescent="0.3">
      <c r="A106" s="29">
        <v>104</v>
      </c>
      <c r="B106" s="29" t="s">
        <v>125</v>
      </c>
      <c r="C106" s="30" t="s">
        <v>17</v>
      </c>
      <c r="D106" s="29" t="s">
        <v>11</v>
      </c>
      <c r="E106" s="29">
        <f>MATCH(D106, {"Waiting for Input","Analyzing Object","Found Object","Needs Help","Confused","None"}, 0) - 1</f>
        <v>0</v>
      </c>
      <c r="F106" s="29" t="s">
        <v>11</v>
      </c>
      <c r="G106" s="29">
        <f>MATCH(F106, {"Waiting for Input","Analyzing Object","Found Object","Needs Help","Confused","None"}, 0) - 1</f>
        <v>0</v>
      </c>
      <c r="H106" s="29">
        <v>3</v>
      </c>
      <c r="I106" s="29">
        <f t="shared" si="1"/>
        <v>1</v>
      </c>
    </row>
    <row r="107" spans="1:9" ht="22" customHeight="1" x14ac:dyDescent="0.3">
      <c r="A107" s="29">
        <v>105</v>
      </c>
      <c r="B107" s="29" t="s">
        <v>125</v>
      </c>
      <c r="C107" s="30" t="s">
        <v>17</v>
      </c>
      <c r="D107" s="29" t="s">
        <v>11</v>
      </c>
      <c r="E107" s="29">
        <f>MATCH(D107, {"Waiting for Input","Analyzing Object","Found Object","Needs Help","Confused","None"}, 0) - 1</f>
        <v>0</v>
      </c>
      <c r="F107" s="29" t="s">
        <v>13</v>
      </c>
      <c r="G107" s="29">
        <f>MATCH(F107, {"Waiting for Input","Analyzing Object","Found Object","Needs Help","Confused","None"}, 0) - 1</f>
        <v>2</v>
      </c>
      <c r="H107" s="29">
        <v>3</v>
      </c>
      <c r="I107" s="29">
        <f t="shared" si="1"/>
        <v>0</v>
      </c>
    </row>
    <row r="108" spans="1:9" ht="22" customHeight="1" x14ac:dyDescent="0.3">
      <c r="A108" s="29">
        <v>106</v>
      </c>
      <c r="B108" s="29" t="s">
        <v>125</v>
      </c>
      <c r="C108" s="30" t="s">
        <v>17</v>
      </c>
      <c r="D108" s="29" t="s">
        <v>11</v>
      </c>
      <c r="E108" s="29">
        <f>MATCH(D108, {"Waiting for Input","Analyzing Object","Found Object","Needs Help","Confused","None"}, 0) - 1</f>
        <v>0</v>
      </c>
      <c r="F108" s="29" t="s">
        <v>15</v>
      </c>
      <c r="G108" s="29">
        <f>MATCH(F108, {"Waiting for Input","Analyzing Object","Found Object","Needs Help","Confused","None"}, 0) - 1</f>
        <v>4</v>
      </c>
      <c r="H108" s="29">
        <v>3</v>
      </c>
      <c r="I108" s="29">
        <f t="shared" si="1"/>
        <v>0</v>
      </c>
    </row>
    <row r="109" spans="1:9" ht="22" customHeight="1" x14ac:dyDescent="0.3">
      <c r="A109" s="29">
        <v>107</v>
      </c>
      <c r="B109" s="29" t="s">
        <v>125</v>
      </c>
      <c r="C109" s="30" t="s">
        <v>17</v>
      </c>
      <c r="D109" s="29" t="s">
        <v>11</v>
      </c>
      <c r="E109" s="29">
        <f>MATCH(D109, {"Waiting for Input","Analyzing Object","Found Object","Needs Help","Confused","None"}, 0) - 1</f>
        <v>0</v>
      </c>
      <c r="F109" s="31" t="s">
        <v>16</v>
      </c>
      <c r="G109" s="29">
        <f>MATCH(F109, {"Waiting for Input","Analyzing Object","Found Object","Needs Help","Confused","None"}, 0) - 1</f>
        <v>5</v>
      </c>
      <c r="H109" s="29">
        <v>2</v>
      </c>
      <c r="I109" s="29">
        <f t="shared" si="1"/>
        <v>0</v>
      </c>
    </row>
    <row r="110" spans="1:9" ht="22" customHeight="1" x14ac:dyDescent="0.3">
      <c r="A110" s="29">
        <v>108</v>
      </c>
      <c r="B110" s="29" t="s">
        <v>125</v>
      </c>
      <c r="C110" s="30" t="s">
        <v>17</v>
      </c>
      <c r="D110" s="29" t="s">
        <v>11</v>
      </c>
      <c r="E110" s="29">
        <f>MATCH(D110, {"Waiting for Input","Analyzing Object","Found Object","Needs Help","Confused","None"}, 0) - 1</f>
        <v>0</v>
      </c>
      <c r="F110" s="29" t="s">
        <v>11</v>
      </c>
      <c r="G110" s="29">
        <f>MATCH(F110, {"Waiting for Input","Analyzing Object","Found Object","Needs Help","Confused","None"}, 0) - 1</f>
        <v>0</v>
      </c>
      <c r="H110" s="29">
        <v>4</v>
      </c>
      <c r="I110" s="29">
        <f t="shared" si="1"/>
        <v>1</v>
      </c>
    </row>
    <row r="111" spans="1:9" ht="22" customHeight="1" x14ac:dyDescent="0.3">
      <c r="A111" s="29">
        <v>109</v>
      </c>
      <c r="B111" s="29" t="s">
        <v>125</v>
      </c>
      <c r="C111" s="30" t="s">
        <v>17</v>
      </c>
      <c r="D111" s="29" t="s">
        <v>11</v>
      </c>
      <c r="E111" s="29">
        <f>MATCH(D111, {"Waiting for Input","Analyzing Object","Found Object","Needs Help","Confused","None"}, 0) - 1</f>
        <v>0</v>
      </c>
      <c r="F111" s="29" t="s">
        <v>11</v>
      </c>
      <c r="G111" s="29">
        <f>MATCH(F111, {"Waiting for Input","Analyzing Object","Found Object","Needs Help","Confused","None"}, 0) - 1</f>
        <v>0</v>
      </c>
      <c r="H111" s="29">
        <v>4</v>
      </c>
      <c r="I111" s="29">
        <f t="shared" si="1"/>
        <v>1</v>
      </c>
    </row>
    <row r="112" spans="1:9" ht="22" customHeight="1" x14ac:dyDescent="0.3">
      <c r="A112" s="29">
        <v>110</v>
      </c>
      <c r="B112" s="29" t="s">
        <v>125</v>
      </c>
      <c r="C112" s="30" t="s">
        <v>17</v>
      </c>
      <c r="D112" s="29" t="s">
        <v>11</v>
      </c>
      <c r="E112" s="29">
        <f>MATCH(D112, {"Waiting for Input","Analyzing Object","Found Object","Needs Help","Confused","None"}, 0) - 1</f>
        <v>0</v>
      </c>
      <c r="F112" s="29" t="s">
        <v>11</v>
      </c>
      <c r="G112" s="29">
        <f>MATCH(F112, {"Waiting for Input","Analyzing Object","Found Object","Needs Help","Confused","None"}, 0) - 1</f>
        <v>0</v>
      </c>
      <c r="H112" s="29">
        <v>4</v>
      </c>
      <c r="I112" s="29">
        <f t="shared" si="1"/>
        <v>1</v>
      </c>
    </row>
    <row r="113" spans="1:9" ht="22" customHeight="1" x14ac:dyDescent="0.3">
      <c r="A113" s="29">
        <v>111</v>
      </c>
      <c r="B113" s="29" t="s">
        <v>124</v>
      </c>
      <c r="C113" s="30" t="s">
        <v>17</v>
      </c>
      <c r="D113" s="29" t="s">
        <v>11</v>
      </c>
      <c r="E113" s="29">
        <f>MATCH(D113, {"Waiting for Input","Analyzing Object","Found Object","Needs Help","Confused","None"}, 0) - 1</f>
        <v>0</v>
      </c>
      <c r="F113" s="29" t="s">
        <v>13</v>
      </c>
      <c r="G113" s="29">
        <f>MATCH(F113, {"Waiting for Input","Analyzing Object","Found Object","Needs Help","Confused","None"}, 0) - 1</f>
        <v>2</v>
      </c>
      <c r="H113" s="29">
        <v>3</v>
      </c>
      <c r="I113" s="29">
        <f t="shared" si="1"/>
        <v>0</v>
      </c>
    </row>
    <row r="114" spans="1:9" ht="22" customHeight="1" x14ac:dyDescent="0.3">
      <c r="A114" s="29">
        <v>112</v>
      </c>
      <c r="B114" s="29" t="s">
        <v>125</v>
      </c>
      <c r="C114" s="30" t="s">
        <v>17</v>
      </c>
      <c r="D114" s="29" t="s">
        <v>11</v>
      </c>
      <c r="E114" s="29">
        <f>MATCH(D114, {"Waiting for Input","Analyzing Object","Found Object","Needs Help","Confused","None"}, 0) - 1</f>
        <v>0</v>
      </c>
      <c r="F114" s="29" t="s">
        <v>15</v>
      </c>
      <c r="G114" s="29">
        <f>MATCH(F114, {"Waiting for Input","Analyzing Object","Found Object","Needs Help","Confused","None"}, 0) - 1</f>
        <v>4</v>
      </c>
      <c r="H114" s="29">
        <v>3</v>
      </c>
      <c r="I114" s="29">
        <f t="shared" si="1"/>
        <v>0</v>
      </c>
    </row>
    <row r="115" spans="1:9" ht="22" customHeight="1" x14ac:dyDescent="0.3">
      <c r="A115" s="29">
        <v>113</v>
      </c>
      <c r="B115" s="29" t="s">
        <v>125</v>
      </c>
      <c r="C115" s="30" t="s">
        <v>17</v>
      </c>
      <c r="D115" s="29" t="s">
        <v>11</v>
      </c>
      <c r="E115" s="29">
        <f>MATCH(D115, {"Waiting for Input","Analyzing Object","Found Object","Needs Help","Confused","None"}, 0) - 1</f>
        <v>0</v>
      </c>
      <c r="F115" s="29" t="s">
        <v>12</v>
      </c>
      <c r="G115" s="29">
        <f>MATCH(F115, {"Waiting for Input","Analyzing Object","Found Object","Needs Help","Confused","None"}, 0) - 1</f>
        <v>1</v>
      </c>
      <c r="H115" s="29">
        <v>4</v>
      </c>
      <c r="I115" s="29">
        <f t="shared" si="1"/>
        <v>0</v>
      </c>
    </row>
    <row r="116" spans="1:9" ht="22" customHeight="1" x14ac:dyDescent="0.3">
      <c r="A116" s="29">
        <v>114</v>
      </c>
      <c r="B116" s="29" t="s">
        <v>124</v>
      </c>
      <c r="C116" s="30" t="s">
        <v>17</v>
      </c>
      <c r="D116" s="29" t="s">
        <v>11</v>
      </c>
      <c r="E116" s="29">
        <f>MATCH(D116, {"Waiting for Input","Analyzing Object","Found Object","Needs Help","Confused","None"}, 0) - 1</f>
        <v>0</v>
      </c>
      <c r="F116" s="29" t="s">
        <v>14</v>
      </c>
      <c r="G116" s="29">
        <f>MATCH(F116, {"Waiting for Input","Analyzing Object","Found Object","Needs Help","Confused","None"}, 0) - 1</f>
        <v>3</v>
      </c>
      <c r="H116" s="29">
        <v>3</v>
      </c>
      <c r="I116" s="29">
        <f t="shared" si="1"/>
        <v>0</v>
      </c>
    </row>
    <row r="117" spans="1:9" ht="22" customHeight="1" x14ac:dyDescent="0.3">
      <c r="A117" s="29">
        <v>115</v>
      </c>
      <c r="B117" s="29" t="s">
        <v>125</v>
      </c>
      <c r="C117" s="30" t="s">
        <v>17</v>
      </c>
      <c r="D117" s="29" t="s">
        <v>11</v>
      </c>
      <c r="E117" s="29">
        <f>MATCH(D117, {"Waiting for Input","Analyzing Object","Found Object","Needs Help","Confused","None"}, 0) - 1</f>
        <v>0</v>
      </c>
      <c r="F117" s="29" t="s">
        <v>11</v>
      </c>
      <c r="G117" s="29">
        <f>MATCH(F117, {"Waiting for Input","Analyzing Object","Found Object","Needs Help","Confused","None"}, 0) - 1</f>
        <v>0</v>
      </c>
      <c r="H117" s="29">
        <v>2</v>
      </c>
      <c r="I117" s="29">
        <f t="shared" si="1"/>
        <v>1</v>
      </c>
    </row>
    <row r="118" spans="1:9" ht="22" customHeight="1" x14ac:dyDescent="0.3">
      <c r="A118" s="29">
        <v>116</v>
      </c>
      <c r="B118" s="29" t="s">
        <v>125</v>
      </c>
      <c r="C118" s="30" t="s">
        <v>17</v>
      </c>
      <c r="D118" s="29" t="s">
        <v>11</v>
      </c>
      <c r="E118" s="29">
        <f>MATCH(D118, {"Waiting for Input","Analyzing Object","Found Object","Needs Help","Confused","None"}, 0) - 1</f>
        <v>0</v>
      </c>
      <c r="F118" s="29" t="s">
        <v>11</v>
      </c>
      <c r="G118" s="29">
        <f>MATCH(F118, {"Waiting for Input","Analyzing Object","Found Object","Needs Help","Confused","None"}, 0) - 1</f>
        <v>0</v>
      </c>
      <c r="H118" s="29">
        <v>3</v>
      </c>
      <c r="I118" s="29">
        <f t="shared" si="1"/>
        <v>1</v>
      </c>
    </row>
    <row r="119" spans="1:9" ht="22" customHeight="1" x14ac:dyDescent="0.3">
      <c r="A119" s="29">
        <v>117</v>
      </c>
      <c r="B119" s="29" t="s">
        <v>125</v>
      </c>
      <c r="C119" s="30" t="s">
        <v>17</v>
      </c>
      <c r="D119" s="29" t="s">
        <v>11</v>
      </c>
      <c r="E119" s="29">
        <f>MATCH(D119, {"Waiting for Input","Analyzing Object","Found Object","Needs Help","Confused","None"}, 0) - 1</f>
        <v>0</v>
      </c>
      <c r="F119" s="29" t="s">
        <v>11</v>
      </c>
      <c r="G119" s="29">
        <f>MATCH(F119, {"Waiting for Input","Analyzing Object","Found Object","Needs Help","Confused","None"}, 0) - 1</f>
        <v>0</v>
      </c>
      <c r="H119" s="29">
        <v>3</v>
      </c>
      <c r="I119" s="29">
        <f t="shared" si="1"/>
        <v>1</v>
      </c>
    </row>
    <row r="120" spans="1:9" ht="22" customHeight="1" x14ac:dyDescent="0.3">
      <c r="A120" s="29">
        <v>118</v>
      </c>
      <c r="B120" s="29" t="s">
        <v>124</v>
      </c>
      <c r="C120" s="30" t="s">
        <v>17</v>
      </c>
      <c r="D120" s="29" t="s">
        <v>11</v>
      </c>
      <c r="E120" s="29">
        <f>MATCH(D120, {"Waiting for Input","Analyzing Object","Found Object","Needs Help","Confused","None"}, 0) - 1</f>
        <v>0</v>
      </c>
      <c r="F120" s="29" t="s">
        <v>13</v>
      </c>
      <c r="G120" s="29">
        <f>MATCH(F120, {"Waiting for Input","Analyzing Object","Found Object","Needs Help","Confused","None"}, 0) - 1</f>
        <v>2</v>
      </c>
      <c r="H120" s="29">
        <v>5</v>
      </c>
      <c r="I120" s="29">
        <f t="shared" si="1"/>
        <v>0</v>
      </c>
    </row>
    <row r="121" spans="1:9" ht="22" customHeight="1" x14ac:dyDescent="0.3">
      <c r="A121" s="29">
        <v>119</v>
      </c>
      <c r="B121" s="29" t="s">
        <v>125</v>
      </c>
      <c r="C121" s="30" t="s">
        <v>17</v>
      </c>
      <c r="D121" s="29" t="s">
        <v>11</v>
      </c>
      <c r="E121" s="29">
        <f>MATCH(D121, {"Waiting for Input","Analyzing Object","Found Object","Needs Help","Confused","None"}, 0) - 1</f>
        <v>0</v>
      </c>
      <c r="F121" s="29" t="s">
        <v>12</v>
      </c>
      <c r="G121" s="29">
        <f>MATCH(F121, {"Waiting for Input","Analyzing Object","Found Object","Needs Help","Confused","None"}, 0) - 1</f>
        <v>1</v>
      </c>
      <c r="H121" s="29">
        <v>4</v>
      </c>
      <c r="I121" s="29">
        <f t="shared" si="1"/>
        <v>0</v>
      </c>
    </row>
    <row r="122" spans="1:9" ht="22" customHeight="1" x14ac:dyDescent="0.3">
      <c r="A122" s="29">
        <v>120</v>
      </c>
      <c r="B122" s="29" t="s">
        <v>124</v>
      </c>
      <c r="C122" s="30" t="s">
        <v>18</v>
      </c>
      <c r="D122" s="29" t="s">
        <v>11</v>
      </c>
      <c r="E122" s="29">
        <f>MATCH(D122, {"Waiting for Input","Analyzing Object","Found Object","Needs Help","Confused","None"}, 0) - 1</f>
        <v>0</v>
      </c>
      <c r="F122" s="29" t="s">
        <v>12</v>
      </c>
      <c r="G122" s="29">
        <f>MATCH(F122, {"Waiting for Input","Analyzing Object","Found Object","Needs Help","Confused","None"}, 0) - 1</f>
        <v>1</v>
      </c>
      <c r="H122" s="29">
        <v>3</v>
      </c>
      <c r="I122" s="29">
        <f t="shared" si="1"/>
        <v>0</v>
      </c>
    </row>
    <row r="123" spans="1:9" ht="22" customHeight="1" x14ac:dyDescent="0.3">
      <c r="A123" s="29">
        <v>121</v>
      </c>
      <c r="B123" s="29" t="s">
        <v>124</v>
      </c>
      <c r="C123" s="30" t="s">
        <v>18</v>
      </c>
      <c r="D123" s="29" t="s">
        <v>11</v>
      </c>
      <c r="E123" s="29">
        <f>MATCH(D123, {"Waiting for Input","Analyzing Object","Found Object","Needs Help","Confused","None"}, 0) - 1</f>
        <v>0</v>
      </c>
      <c r="F123" s="29" t="s">
        <v>15</v>
      </c>
      <c r="G123" s="29">
        <f>MATCH(F123, {"Waiting for Input","Analyzing Object","Found Object","Needs Help","Confused","None"}, 0) - 1</f>
        <v>4</v>
      </c>
      <c r="H123" s="29">
        <v>2</v>
      </c>
      <c r="I123" s="29">
        <f t="shared" si="1"/>
        <v>0</v>
      </c>
    </row>
    <row r="124" spans="1:9" ht="22" customHeight="1" x14ac:dyDescent="0.3">
      <c r="A124" s="29">
        <v>122</v>
      </c>
      <c r="B124" s="29" t="s">
        <v>124</v>
      </c>
      <c r="C124" s="30" t="s">
        <v>18</v>
      </c>
      <c r="D124" s="29" t="s">
        <v>11</v>
      </c>
      <c r="E124" s="29">
        <f>MATCH(D124, {"Waiting for Input","Analyzing Object","Found Object","Needs Help","Confused","None"}, 0) - 1</f>
        <v>0</v>
      </c>
      <c r="F124" s="29" t="s">
        <v>15</v>
      </c>
      <c r="G124" s="29">
        <f>MATCH(F124, {"Waiting for Input","Analyzing Object","Found Object","Needs Help","Confused","None"}, 0) - 1</f>
        <v>4</v>
      </c>
      <c r="H124" s="29">
        <v>1</v>
      </c>
      <c r="I124" s="29">
        <f t="shared" si="1"/>
        <v>0</v>
      </c>
    </row>
    <row r="125" spans="1:9" ht="22" customHeight="1" x14ac:dyDescent="0.3">
      <c r="A125" s="29">
        <v>123</v>
      </c>
      <c r="B125" s="29" t="s">
        <v>125</v>
      </c>
      <c r="C125" s="30" t="s">
        <v>18</v>
      </c>
      <c r="D125" s="29" t="s">
        <v>11</v>
      </c>
      <c r="E125" s="29">
        <f>MATCH(D125, {"Waiting for Input","Analyzing Object","Found Object","Needs Help","Confused","None"}, 0) - 1</f>
        <v>0</v>
      </c>
      <c r="F125" s="29" t="s">
        <v>14</v>
      </c>
      <c r="G125" s="29">
        <f>MATCH(F125, {"Waiting for Input","Analyzing Object","Found Object","Needs Help","Confused","None"}, 0) - 1</f>
        <v>3</v>
      </c>
      <c r="H125" s="29">
        <v>4</v>
      </c>
      <c r="I125" s="29">
        <f t="shared" si="1"/>
        <v>0</v>
      </c>
    </row>
    <row r="126" spans="1:9" ht="22" customHeight="1" x14ac:dyDescent="0.3">
      <c r="A126" s="29">
        <v>124</v>
      </c>
      <c r="B126" s="29" t="s">
        <v>125</v>
      </c>
      <c r="C126" s="30" t="s">
        <v>18</v>
      </c>
      <c r="D126" s="29" t="s">
        <v>11</v>
      </c>
      <c r="E126" s="29">
        <f>MATCH(D126, {"Waiting for Input","Analyzing Object","Found Object","Needs Help","Confused","None"}, 0) - 1</f>
        <v>0</v>
      </c>
      <c r="F126" s="31" t="s">
        <v>16</v>
      </c>
      <c r="G126" s="29">
        <f>MATCH(F126, {"Waiting for Input","Analyzing Object","Found Object","Needs Help","Confused","None"}, 0) - 1</f>
        <v>5</v>
      </c>
      <c r="H126" s="29">
        <v>2</v>
      </c>
      <c r="I126" s="29">
        <f t="shared" si="1"/>
        <v>0</v>
      </c>
    </row>
    <row r="127" spans="1:9" ht="22" customHeight="1" x14ac:dyDescent="0.3">
      <c r="A127" s="29">
        <v>125</v>
      </c>
      <c r="B127" s="29" t="s">
        <v>124</v>
      </c>
      <c r="C127" s="30" t="s">
        <v>18</v>
      </c>
      <c r="D127" s="29" t="s">
        <v>11</v>
      </c>
      <c r="E127" s="29">
        <f>MATCH(D127, {"Waiting for Input","Analyzing Object","Found Object","Needs Help","Confused","None"}, 0) - 1</f>
        <v>0</v>
      </c>
      <c r="F127" s="29" t="s">
        <v>13</v>
      </c>
      <c r="G127" s="29">
        <f>MATCH(F127, {"Waiting for Input","Analyzing Object","Found Object","Needs Help","Confused","None"}, 0) - 1</f>
        <v>2</v>
      </c>
      <c r="H127" s="29">
        <v>5</v>
      </c>
      <c r="I127" s="29">
        <f t="shared" si="1"/>
        <v>0</v>
      </c>
    </row>
    <row r="128" spans="1:9" ht="22" customHeight="1" x14ac:dyDescent="0.3">
      <c r="A128" s="29">
        <v>126</v>
      </c>
      <c r="B128" s="29" t="s">
        <v>125</v>
      </c>
      <c r="C128" s="30" t="s">
        <v>18</v>
      </c>
      <c r="D128" s="29" t="s">
        <v>11</v>
      </c>
      <c r="E128" s="29">
        <f>MATCH(D128, {"Waiting for Input","Analyzing Object","Found Object","Needs Help","Confused","None"}, 0) - 1</f>
        <v>0</v>
      </c>
      <c r="F128" s="29" t="s">
        <v>15</v>
      </c>
      <c r="G128" s="29">
        <f>MATCH(F128, {"Waiting for Input","Analyzing Object","Found Object","Needs Help","Confused","None"}, 0) - 1</f>
        <v>4</v>
      </c>
      <c r="H128" s="29">
        <v>2</v>
      </c>
      <c r="I128" s="29">
        <f t="shared" si="1"/>
        <v>0</v>
      </c>
    </row>
    <row r="129" spans="1:9" ht="22" customHeight="1" x14ac:dyDescent="0.3">
      <c r="A129" s="29">
        <v>127</v>
      </c>
      <c r="B129" s="29" t="s">
        <v>124</v>
      </c>
      <c r="C129" s="30" t="s">
        <v>18</v>
      </c>
      <c r="D129" s="29" t="s">
        <v>11</v>
      </c>
      <c r="E129" s="29">
        <f>MATCH(D129, {"Waiting for Input","Analyzing Object","Found Object","Needs Help","Confused","None"}, 0) - 1</f>
        <v>0</v>
      </c>
      <c r="F129" s="29" t="s">
        <v>13</v>
      </c>
      <c r="G129" s="29">
        <f>MATCH(F129, {"Waiting for Input","Analyzing Object","Found Object","Needs Help","Confused","None"}, 0) - 1</f>
        <v>2</v>
      </c>
      <c r="H129" s="29">
        <v>3</v>
      </c>
      <c r="I129" s="29">
        <f t="shared" si="1"/>
        <v>0</v>
      </c>
    </row>
    <row r="130" spans="1:9" ht="22" customHeight="1" x14ac:dyDescent="0.3">
      <c r="A130" s="29">
        <v>128</v>
      </c>
      <c r="B130" s="29" t="s">
        <v>124</v>
      </c>
      <c r="C130" s="30" t="s">
        <v>18</v>
      </c>
      <c r="D130" s="29" t="s">
        <v>11</v>
      </c>
      <c r="E130" s="29">
        <f>MATCH(D130, {"Waiting for Input","Analyzing Object","Found Object","Needs Help","Confused","None"}, 0) - 1</f>
        <v>0</v>
      </c>
      <c r="F130" s="29" t="s">
        <v>15</v>
      </c>
      <c r="G130" s="29">
        <f>MATCH(F130, {"Waiting for Input","Analyzing Object","Found Object","Needs Help","Confused","None"}, 0) - 1</f>
        <v>4</v>
      </c>
      <c r="H130" s="29">
        <v>3</v>
      </c>
      <c r="I130" s="29">
        <f t="shared" ref="I130:I193" si="2">IF(E130=G130, 1, 0)</f>
        <v>0</v>
      </c>
    </row>
    <row r="131" spans="1:9" ht="22" customHeight="1" x14ac:dyDescent="0.3">
      <c r="A131" s="29">
        <v>129</v>
      </c>
      <c r="B131" s="29" t="s">
        <v>124</v>
      </c>
      <c r="C131" s="30" t="s">
        <v>18</v>
      </c>
      <c r="D131" s="29" t="s">
        <v>11</v>
      </c>
      <c r="E131" s="29">
        <f>MATCH(D131, {"Waiting for Input","Analyzing Object","Found Object","Needs Help","Confused","None"}, 0) - 1</f>
        <v>0</v>
      </c>
      <c r="F131" s="29" t="s">
        <v>15</v>
      </c>
      <c r="G131" s="29">
        <f>MATCH(F131, {"Waiting for Input","Analyzing Object","Found Object","Needs Help","Confused","None"}, 0) - 1</f>
        <v>4</v>
      </c>
      <c r="H131" s="29">
        <v>1</v>
      </c>
      <c r="I131" s="29">
        <f t="shared" si="2"/>
        <v>0</v>
      </c>
    </row>
    <row r="132" spans="1:9" ht="22" customHeight="1" x14ac:dyDescent="0.3">
      <c r="A132" s="29">
        <v>130</v>
      </c>
      <c r="B132" s="29" t="s">
        <v>125</v>
      </c>
      <c r="C132" s="30" t="s">
        <v>18</v>
      </c>
      <c r="D132" s="29" t="s">
        <v>11</v>
      </c>
      <c r="E132" s="29">
        <f>MATCH(D132, {"Waiting for Input","Analyzing Object","Found Object","Needs Help","Confused","None"}, 0) - 1</f>
        <v>0</v>
      </c>
      <c r="F132" s="29" t="s">
        <v>13</v>
      </c>
      <c r="G132" s="29">
        <f>MATCH(F132, {"Waiting for Input","Analyzing Object","Found Object","Needs Help","Confused","None"}, 0) - 1</f>
        <v>2</v>
      </c>
      <c r="H132" s="29">
        <v>4</v>
      </c>
      <c r="I132" s="29">
        <f t="shared" si="2"/>
        <v>0</v>
      </c>
    </row>
    <row r="133" spans="1:9" ht="22" customHeight="1" x14ac:dyDescent="0.3">
      <c r="A133" s="29">
        <v>131</v>
      </c>
      <c r="B133" s="29" t="s">
        <v>125</v>
      </c>
      <c r="C133" s="30" t="s">
        <v>18</v>
      </c>
      <c r="D133" s="29" t="s">
        <v>11</v>
      </c>
      <c r="E133" s="29">
        <f>MATCH(D133, {"Waiting for Input","Analyzing Object","Found Object","Needs Help","Confused","None"}, 0) - 1</f>
        <v>0</v>
      </c>
      <c r="F133" s="29" t="s">
        <v>12</v>
      </c>
      <c r="G133" s="29">
        <f>MATCH(F133, {"Waiting for Input","Analyzing Object","Found Object","Needs Help","Confused","None"}, 0) - 1</f>
        <v>1</v>
      </c>
      <c r="H133" s="29">
        <v>4</v>
      </c>
      <c r="I133" s="29">
        <f t="shared" si="2"/>
        <v>0</v>
      </c>
    </row>
    <row r="134" spans="1:9" ht="22" customHeight="1" x14ac:dyDescent="0.3">
      <c r="A134" s="29">
        <v>132</v>
      </c>
      <c r="B134" s="29" t="s">
        <v>125</v>
      </c>
      <c r="C134" s="30" t="s">
        <v>18</v>
      </c>
      <c r="D134" s="29" t="s">
        <v>11</v>
      </c>
      <c r="E134" s="29">
        <f>MATCH(D134, {"Waiting for Input","Analyzing Object","Found Object","Needs Help","Confused","None"}, 0) - 1</f>
        <v>0</v>
      </c>
      <c r="F134" s="29" t="s">
        <v>15</v>
      </c>
      <c r="G134" s="29">
        <f>MATCH(F134, {"Waiting for Input","Analyzing Object","Found Object","Needs Help","Confused","None"}, 0) - 1</f>
        <v>4</v>
      </c>
      <c r="H134" s="29">
        <v>2</v>
      </c>
      <c r="I134" s="29">
        <f t="shared" si="2"/>
        <v>0</v>
      </c>
    </row>
    <row r="135" spans="1:9" ht="22" customHeight="1" x14ac:dyDescent="0.3">
      <c r="A135" s="29">
        <v>133</v>
      </c>
      <c r="B135" s="29" t="s">
        <v>125</v>
      </c>
      <c r="C135" s="30" t="s">
        <v>18</v>
      </c>
      <c r="D135" s="29" t="s">
        <v>11</v>
      </c>
      <c r="E135" s="29">
        <f>MATCH(D135, {"Waiting for Input","Analyzing Object","Found Object","Needs Help","Confused","None"}, 0) - 1</f>
        <v>0</v>
      </c>
      <c r="F135" s="29" t="s">
        <v>13</v>
      </c>
      <c r="G135" s="29">
        <f>MATCH(F135, {"Waiting for Input","Analyzing Object","Found Object","Needs Help","Confused","None"}, 0) - 1</f>
        <v>2</v>
      </c>
      <c r="H135" s="29">
        <v>3</v>
      </c>
      <c r="I135" s="29">
        <f t="shared" si="2"/>
        <v>0</v>
      </c>
    </row>
    <row r="136" spans="1:9" ht="22" customHeight="1" x14ac:dyDescent="0.3">
      <c r="A136" s="29">
        <v>134</v>
      </c>
      <c r="B136" s="29" t="s">
        <v>124</v>
      </c>
      <c r="C136" s="30" t="s">
        <v>18</v>
      </c>
      <c r="D136" s="29" t="s">
        <v>11</v>
      </c>
      <c r="E136" s="29">
        <f>MATCH(D136, {"Waiting for Input","Analyzing Object","Found Object","Needs Help","Confused","None"}, 0) - 1</f>
        <v>0</v>
      </c>
      <c r="F136" s="29" t="s">
        <v>13</v>
      </c>
      <c r="G136" s="29">
        <f>MATCH(F136, {"Waiting for Input","Analyzing Object","Found Object","Needs Help","Confused","None"}, 0) - 1</f>
        <v>2</v>
      </c>
      <c r="H136" s="29">
        <v>4</v>
      </c>
      <c r="I136" s="29">
        <f t="shared" si="2"/>
        <v>0</v>
      </c>
    </row>
    <row r="137" spans="1:9" ht="22" customHeight="1" x14ac:dyDescent="0.3">
      <c r="A137" s="29">
        <v>135</v>
      </c>
      <c r="B137" s="29" t="s">
        <v>124</v>
      </c>
      <c r="C137" s="30" t="s">
        <v>18</v>
      </c>
      <c r="D137" s="29" t="s">
        <v>11</v>
      </c>
      <c r="E137" s="29">
        <f>MATCH(D137, {"Waiting for Input","Analyzing Object","Found Object","Needs Help","Confused","None"}, 0) - 1</f>
        <v>0</v>
      </c>
      <c r="F137" s="29" t="s">
        <v>15</v>
      </c>
      <c r="G137" s="29">
        <f>MATCH(F137, {"Waiting for Input","Analyzing Object","Found Object","Needs Help","Confused","None"}, 0) - 1</f>
        <v>4</v>
      </c>
      <c r="H137" s="29">
        <v>2</v>
      </c>
      <c r="I137" s="29">
        <f t="shared" si="2"/>
        <v>0</v>
      </c>
    </row>
    <row r="138" spans="1:9" ht="22" customHeight="1" x14ac:dyDescent="0.3">
      <c r="A138" s="29">
        <v>136</v>
      </c>
      <c r="B138" s="29" t="s">
        <v>124</v>
      </c>
      <c r="C138" s="30" t="s">
        <v>18</v>
      </c>
      <c r="D138" s="29" t="s">
        <v>11</v>
      </c>
      <c r="E138" s="29">
        <f>MATCH(D138, {"Waiting for Input","Analyzing Object","Found Object","Needs Help","Confused","None"}, 0) - 1</f>
        <v>0</v>
      </c>
      <c r="F138" s="29" t="s">
        <v>15</v>
      </c>
      <c r="G138" s="29">
        <f>MATCH(F138, {"Waiting for Input","Analyzing Object","Found Object","Needs Help","Confused","None"}, 0) - 1</f>
        <v>4</v>
      </c>
      <c r="H138" s="29">
        <v>1</v>
      </c>
      <c r="I138" s="29">
        <f t="shared" si="2"/>
        <v>0</v>
      </c>
    </row>
    <row r="139" spans="1:9" ht="22" customHeight="1" x14ac:dyDescent="0.3">
      <c r="A139" s="29">
        <v>137</v>
      </c>
      <c r="B139" s="29" t="s">
        <v>125</v>
      </c>
      <c r="C139" s="30" t="s">
        <v>18</v>
      </c>
      <c r="D139" s="29" t="s">
        <v>11</v>
      </c>
      <c r="E139" s="29">
        <f>MATCH(D139, {"Waiting for Input","Analyzing Object","Found Object","Needs Help","Confused","None"}, 0) - 1</f>
        <v>0</v>
      </c>
      <c r="F139" s="29" t="s">
        <v>15</v>
      </c>
      <c r="G139" s="29">
        <f>MATCH(F139, {"Waiting for Input","Analyzing Object","Found Object","Needs Help","Confused","None"}, 0) - 1</f>
        <v>4</v>
      </c>
      <c r="H139" s="29">
        <v>2</v>
      </c>
      <c r="I139" s="29">
        <f t="shared" si="2"/>
        <v>0</v>
      </c>
    </row>
    <row r="140" spans="1:9" ht="22" customHeight="1" x14ac:dyDescent="0.3">
      <c r="A140" s="29">
        <v>138</v>
      </c>
      <c r="B140" s="29" t="s">
        <v>125</v>
      </c>
      <c r="C140" s="30" t="s">
        <v>18</v>
      </c>
      <c r="D140" s="29" t="s">
        <v>11</v>
      </c>
      <c r="E140" s="29">
        <f>MATCH(D140, {"Waiting for Input","Analyzing Object","Found Object","Needs Help","Confused","None"}, 0) - 1</f>
        <v>0</v>
      </c>
      <c r="F140" s="29" t="s">
        <v>12</v>
      </c>
      <c r="G140" s="29">
        <f>MATCH(F140, {"Waiting for Input","Analyzing Object","Found Object","Needs Help","Confused","None"}, 0) - 1</f>
        <v>1</v>
      </c>
      <c r="H140" s="29">
        <v>2</v>
      </c>
      <c r="I140" s="29">
        <f t="shared" si="2"/>
        <v>0</v>
      </c>
    </row>
    <row r="141" spans="1:9" ht="22" customHeight="1" x14ac:dyDescent="0.3">
      <c r="A141" s="29">
        <v>139</v>
      </c>
      <c r="B141" s="29" t="s">
        <v>124</v>
      </c>
      <c r="C141" s="30" t="s">
        <v>18</v>
      </c>
      <c r="D141" s="29" t="s">
        <v>11</v>
      </c>
      <c r="E141" s="29">
        <f>MATCH(D141, {"Waiting for Input","Analyzing Object","Found Object","Needs Help","Confused","None"}, 0) - 1</f>
        <v>0</v>
      </c>
      <c r="F141" s="29" t="s">
        <v>14</v>
      </c>
      <c r="G141" s="29">
        <f>MATCH(F141, {"Waiting for Input","Analyzing Object","Found Object","Needs Help","Confused","None"}, 0) - 1</f>
        <v>3</v>
      </c>
      <c r="H141" s="29">
        <v>4</v>
      </c>
      <c r="I141" s="29">
        <f t="shared" si="2"/>
        <v>0</v>
      </c>
    </row>
    <row r="142" spans="1:9" ht="22" customHeight="1" x14ac:dyDescent="0.3">
      <c r="A142" s="29">
        <v>140</v>
      </c>
      <c r="B142" s="29" t="s">
        <v>124</v>
      </c>
      <c r="C142" s="30" t="s">
        <v>18</v>
      </c>
      <c r="D142" s="29" t="s">
        <v>11</v>
      </c>
      <c r="E142" s="29">
        <f>MATCH(D142, {"Waiting for Input","Analyzing Object","Found Object","Needs Help","Confused","None"}, 0) - 1</f>
        <v>0</v>
      </c>
      <c r="F142" s="29" t="s">
        <v>15</v>
      </c>
      <c r="G142" s="29">
        <f>MATCH(F142, {"Waiting for Input","Analyzing Object","Found Object","Needs Help","Confused","None"}, 0) - 1</f>
        <v>4</v>
      </c>
      <c r="H142" s="29">
        <v>2</v>
      </c>
      <c r="I142" s="29">
        <f t="shared" si="2"/>
        <v>0</v>
      </c>
    </row>
    <row r="143" spans="1:9" ht="22" customHeight="1" x14ac:dyDescent="0.3">
      <c r="A143" s="29">
        <v>141</v>
      </c>
      <c r="B143" s="29" t="s">
        <v>125</v>
      </c>
      <c r="C143" s="30" t="s">
        <v>18</v>
      </c>
      <c r="D143" s="29" t="s">
        <v>11</v>
      </c>
      <c r="E143" s="29">
        <f>MATCH(D143, {"Waiting for Input","Analyzing Object","Found Object","Needs Help","Confused","None"}, 0) - 1</f>
        <v>0</v>
      </c>
      <c r="F143" s="29" t="s">
        <v>12</v>
      </c>
      <c r="G143" s="29">
        <f>MATCH(F143, {"Waiting for Input","Analyzing Object","Found Object","Needs Help","Confused","None"}, 0) - 1</f>
        <v>1</v>
      </c>
      <c r="H143" s="29">
        <v>2</v>
      </c>
      <c r="I143" s="29">
        <f t="shared" si="2"/>
        <v>0</v>
      </c>
    </row>
    <row r="144" spans="1:9" ht="22" customHeight="1" x14ac:dyDescent="0.3">
      <c r="A144" s="29">
        <v>142</v>
      </c>
      <c r="B144" s="29" t="s">
        <v>125</v>
      </c>
      <c r="C144" s="30" t="s">
        <v>18</v>
      </c>
      <c r="D144" s="29" t="s">
        <v>11</v>
      </c>
      <c r="E144" s="29">
        <f>MATCH(D144, {"Waiting for Input","Analyzing Object","Found Object","Needs Help","Confused","None"}, 0) - 1</f>
        <v>0</v>
      </c>
      <c r="F144" s="29" t="s">
        <v>15</v>
      </c>
      <c r="G144" s="29">
        <f>MATCH(F144, {"Waiting for Input","Analyzing Object","Found Object","Needs Help","Confused","None"}, 0) - 1</f>
        <v>4</v>
      </c>
      <c r="H144" s="29">
        <v>2</v>
      </c>
      <c r="I144" s="29">
        <f t="shared" si="2"/>
        <v>0</v>
      </c>
    </row>
    <row r="145" spans="1:9" ht="22" customHeight="1" x14ac:dyDescent="0.3">
      <c r="A145" s="29">
        <v>143</v>
      </c>
      <c r="B145" s="29" t="s">
        <v>124</v>
      </c>
      <c r="C145" s="30" t="s">
        <v>18</v>
      </c>
      <c r="D145" s="29" t="s">
        <v>11</v>
      </c>
      <c r="E145" s="29">
        <f>MATCH(D145, {"Waiting for Input","Analyzing Object","Found Object","Needs Help","Confused","None"}, 0) - 1</f>
        <v>0</v>
      </c>
      <c r="F145" s="31" t="s">
        <v>16</v>
      </c>
      <c r="G145" s="29">
        <f>MATCH(F145, {"Waiting for Input","Analyzing Object","Found Object","Needs Help","Confused","None"}, 0) - 1</f>
        <v>5</v>
      </c>
      <c r="H145" s="29">
        <v>5</v>
      </c>
      <c r="I145" s="29">
        <f t="shared" si="2"/>
        <v>0</v>
      </c>
    </row>
    <row r="146" spans="1:9" ht="22" customHeight="1" x14ac:dyDescent="0.3">
      <c r="A146" s="29">
        <v>144</v>
      </c>
      <c r="B146" s="29" t="s">
        <v>124</v>
      </c>
      <c r="C146" s="30" t="s">
        <v>18</v>
      </c>
      <c r="D146" s="29" t="s">
        <v>11</v>
      </c>
      <c r="E146" s="29">
        <f>MATCH(D146, {"Waiting for Input","Analyzing Object","Found Object","Needs Help","Confused","None"}, 0) - 1</f>
        <v>0</v>
      </c>
      <c r="F146" s="29" t="s">
        <v>12</v>
      </c>
      <c r="G146" s="29">
        <f>MATCH(F146, {"Waiting for Input","Analyzing Object","Found Object","Needs Help","Confused","None"}, 0) - 1</f>
        <v>1</v>
      </c>
      <c r="H146" s="29">
        <v>4</v>
      </c>
      <c r="I146" s="29">
        <f t="shared" si="2"/>
        <v>0</v>
      </c>
    </row>
    <row r="147" spans="1:9" ht="22" customHeight="1" x14ac:dyDescent="0.3">
      <c r="A147" s="29">
        <v>145</v>
      </c>
      <c r="B147" s="29" t="s">
        <v>125</v>
      </c>
      <c r="C147" s="30" t="s">
        <v>18</v>
      </c>
      <c r="D147" s="29" t="s">
        <v>11</v>
      </c>
      <c r="E147" s="29">
        <f>MATCH(D147, {"Waiting for Input","Analyzing Object","Found Object","Needs Help","Confused","None"}, 0) - 1</f>
        <v>0</v>
      </c>
      <c r="F147" s="29" t="s">
        <v>15</v>
      </c>
      <c r="G147" s="29">
        <f>MATCH(F147, {"Waiting for Input","Analyzing Object","Found Object","Needs Help","Confused","None"}, 0) - 1</f>
        <v>4</v>
      </c>
      <c r="H147" s="29">
        <v>2</v>
      </c>
      <c r="I147" s="29">
        <f t="shared" si="2"/>
        <v>0</v>
      </c>
    </row>
    <row r="148" spans="1:9" ht="22" customHeight="1" x14ac:dyDescent="0.3">
      <c r="A148" s="29">
        <v>146</v>
      </c>
      <c r="B148" s="29" t="s">
        <v>125</v>
      </c>
      <c r="C148" s="30" t="s">
        <v>18</v>
      </c>
      <c r="D148" s="29" t="s">
        <v>11</v>
      </c>
      <c r="E148" s="29">
        <f>MATCH(D148, {"Waiting for Input","Analyzing Object","Found Object","Needs Help","Confused","None"}, 0) - 1</f>
        <v>0</v>
      </c>
      <c r="F148" s="29" t="s">
        <v>14</v>
      </c>
      <c r="G148" s="29">
        <f>MATCH(F148, {"Waiting for Input","Analyzing Object","Found Object","Needs Help","Confused","None"}, 0) - 1</f>
        <v>3</v>
      </c>
      <c r="H148" s="29">
        <v>3</v>
      </c>
      <c r="I148" s="29">
        <f t="shared" si="2"/>
        <v>0</v>
      </c>
    </row>
    <row r="149" spans="1:9" ht="22" customHeight="1" x14ac:dyDescent="0.3">
      <c r="A149" s="29">
        <v>147</v>
      </c>
      <c r="B149" s="29" t="s">
        <v>125</v>
      </c>
      <c r="C149" s="30" t="s">
        <v>18</v>
      </c>
      <c r="D149" s="29" t="s">
        <v>11</v>
      </c>
      <c r="E149" s="29">
        <f>MATCH(D149, {"Waiting for Input","Analyzing Object","Found Object","Needs Help","Confused","None"}, 0) - 1</f>
        <v>0</v>
      </c>
      <c r="F149" s="29" t="s">
        <v>13</v>
      </c>
      <c r="G149" s="29">
        <f>MATCH(F149, {"Waiting for Input","Analyzing Object","Found Object","Needs Help","Confused","None"}, 0) - 1</f>
        <v>2</v>
      </c>
      <c r="H149" s="29">
        <v>3</v>
      </c>
      <c r="I149" s="29">
        <f t="shared" si="2"/>
        <v>0</v>
      </c>
    </row>
    <row r="150" spans="1:9" ht="22" customHeight="1" x14ac:dyDescent="0.3">
      <c r="A150" s="29">
        <v>148</v>
      </c>
      <c r="B150" s="29" t="s">
        <v>125</v>
      </c>
      <c r="C150" s="30" t="s">
        <v>18</v>
      </c>
      <c r="D150" s="29" t="s">
        <v>11</v>
      </c>
      <c r="E150" s="29">
        <f>MATCH(D150, {"Waiting for Input","Analyzing Object","Found Object","Needs Help","Confused","None"}, 0) - 1</f>
        <v>0</v>
      </c>
      <c r="F150" s="29" t="s">
        <v>15</v>
      </c>
      <c r="G150" s="29">
        <f>MATCH(F150, {"Waiting for Input","Analyzing Object","Found Object","Needs Help","Confused","None"}, 0) - 1</f>
        <v>4</v>
      </c>
      <c r="H150" s="29">
        <v>3</v>
      </c>
      <c r="I150" s="29">
        <f t="shared" si="2"/>
        <v>0</v>
      </c>
    </row>
    <row r="151" spans="1:9" ht="22" customHeight="1" x14ac:dyDescent="0.3">
      <c r="A151" s="29">
        <v>149</v>
      </c>
      <c r="B151" s="29" t="s">
        <v>125</v>
      </c>
      <c r="C151" s="30" t="s">
        <v>18</v>
      </c>
      <c r="D151" s="29" t="s">
        <v>11</v>
      </c>
      <c r="E151" s="29">
        <f>MATCH(D151, {"Waiting for Input","Analyzing Object","Found Object","Needs Help","Confused","None"}, 0) - 1</f>
        <v>0</v>
      </c>
      <c r="F151" s="29" t="s">
        <v>15</v>
      </c>
      <c r="G151" s="29">
        <f>MATCH(F151, {"Waiting for Input","Analyzing Object","Found Object","Needs Help","Confused","None"}, 0) - 1</f>
        <v>4</v>
      </c>
      <c r="H151" s="29">
        <v>2</v>
      </c>
      <c r="I151" s="29">
        <f t="shared" si="2"/>
        <v>0</v>
      </c>
    </row>
    <row r="152" spans="1:9" ht="22" customHeight="1" x14ac:dyDescent="0.3">
      <c r="A152" s="29">
        <v>150</v>
      </c>
      <c r="B152" s="29" t="s">
        <v>125</v>
      </c>
      <c r="C152" s="30" t="s">
        <v>18</v>
      </c>
      <c r="D152" s="29" t="s">
        <v>11</v>
      </c>
      <c r="E152" s="29">
        <f>MATCH(D152, {"Waiting for Input","Analyzing Object","Found Object","Needs Help","Confused","None"}, 0) - 1</f>
        <v>0</v>
      </c>
      <c r="F152" s="29" t="s">
        <v>12</v>
      </c>
      <c r="G152" s="29">
        <f>MATCH(F152, {"Waiting for Input","Analyzing Object","Found Object","Needs Help","Confused","None"}, 0) - 1</f>
        <v>1</v>
      </c>
      <c r="H152" s="29">
        <v>4</v>
      </c>
      <c r="I152" s="29">
        <f t="shared" si="2"/>
        <v>0</v>
      </c>
    </row>
    <row r="153" spans="1:9" ht="22" customHeight="1" x14ac:dyDescent="0.3">
      <c r="A153" s="29">
        <v>151</v>
      </c>
      <c r="B153" s="29" t="s">
        <v>124</v>
      </c>
      <c r="C153" s="30" t="s">
        <v>18</v>
      </c>
      <c r="D153" s="29" t="s">
        <v>11</v>
      </c>
      <c r="E153" s="29">
        <f>MATCH(D153, {"Waiting for Input","Analyzing Object","Found Object","Needs Help","Confused","None"}, 0) - 1</f>
        <v>0</v>
      </c>
      <c r="F153" s="29" t="s">
        <v>15</v>
      </c>
      <c r="G153" s="29">
        <f>MATCH(F153, {"Waiting for Input","Analyzing Object","Found Object","Needs Help","Confused","None"}, 0) - 1</f>
        <v>4</v>
      </c>
      <c r="H153" s="29">
        <v>2</v>
      </c>
      <c r="I153" s="29">
        <f t="shared" si="2"/>
        <v>0</v>
      </c>
    </row>
    <row r="154" spans="1:9" ht="22" customHeight="1" x14ac:dyDescent="0.3">
      <c r="A154" s="29">
        <v>152</v>
      </c>
      <c r="B154" s="29" t="s">
        <v>125</v>
      </c>
      <c r="C154" s="30" t="s">
        <v>18</v>
      </c>
      <c r="D154" s="29" t="s">
        <v>11</v>
      </c>
      <c r="E154" s="29">
        <f>MATCH(D154, {"Waiting for Input","Analyzing Object","Found Object","Needs Help","Confused","None"}, 0) - 1</f>
        <v>0</v>
      </c>
      <c r="F154" s="29" t="s">
        <v>15</v>
      </c>
      <c r="G154" s="29">
        <f>MATCH(F154, {"Waiting for Input","Analyzing Object","Found Object","Needs Help","Confused","None"}, 0) - 1</f>
        <v>4</v>
      </c>
      <c r="H154" s="29">
        <v>3</v>
      </c>
      <c r="I154" s="29">
        <f t="shared" si="2"/>
        <v>0</v>
      </c>
    </row>
    <row r="155" spans="1:9" ht="22" customHeight="1" x14ac:dyDescent="0.3">
      <c r="A155" s="29">
        <v>153</v>
      </c>
      <c r="B155" s="29" t="s">
        <v>124</v>
      </c>
      <c r="C155" s="30" t="s">
        <v>18</v>
      </c>
      <c r="D155" s="29" t="s">
        <v>11</v>
      </c>
      <c r="E155" s="29">
        <f>MATCH(D155, {"Waiting for Input","Analyzing Object","Found Object","Needs Help","Confused","None"}, 0) - 1</f>
        <v>0</v>
      </c>
      <c r="F155" s="29" t="s">
        <v>14</v>
      </c>
      <c r="G155" s="29">
        <f>MATCH(F155, {"Waiting for Input","Analyzing Object","Found Object","Needs Help","Confused","None"}, 0) - 1</f>
        <v>3</v>
      </c>
      <c r="H155" s="29">
        <v>4</v>
      </c>
      <c r="I155" s="29">
        <f t="shared" si="2"/>
        <v>0</v>
      </c>
    </row>
    <row r="156" spans="1:9" ht="22" customHeight="1" x14ac:dyDescent="0.3">
      <c r="A156" s="29">
        <v>154</v>
      </c>
      <c r="B156" s="29" t="s">
        <v>124</v>
      </c>
      <c r="C156" s="30" t="s">
        <v>18</v>
      </c>
      <c r="D156" s="29" t="s">
        <v>11</v>
      </c>
      <c r="E156" s="29">
        <f>MATCH(D156, {"Waiting for Input","Analyzing Object","Found Object","Needs Help","Confused","None"}, 0) - 1</f>
        <v>0</v>
      </c>
      <c r="F156" s="29" t="s">
        <v>15</v>
      </c>
      <c r="G156" s="29">
        <f>MATCH(F156, {"Waiting for Input","Analyzing Object","Found Object","Needs Help","Confused","None"}, 0) - 1</f>
        <v>4</v>
      </c>
      <c r="H156" s="29">
        <v>3</v>
      </c>
      <c r="I156" s="29">
        <f t="shared" si="2"/>
        <v>0</v>
      </c>
    </row>
    <row r="157" spans="1:9" ht="22" customHeight="1" x14ac:dyDescent="0.3">
      <c r="A157" s="29">
        <v>155</v>
      </c>
      <c r="B157" s="29" t="s">
        <v>124</v>
      </c>
      <c r="C157" s="30" t="s">
        <v>18</v>
      </c>
      <c r="D157" s="29" t="s">
        <v>11</v>
      </c>
      <c r="E157" s="29">
        <f>MATCH(D157, {"Waiting for Input","Analyzing Object","Found Object","Needs Help","Confused","None"}, 0) - 1</f>
        <v>0</v>
      </c>
      <c r="F157" s="29" t="s">
        <v>15</v>
      </c>
      <c r="G157" s="29">
        <f>MATCH(F157, {"Waiting for Input","Analyzing Object","Found Object","Needs Help","Confused","None"}, 0) - 1</f>
        <v>4</v>
      </c>
      <c r="H157" s="29">
        <v>3</v>
      </c>
      <c r="I157" s="29">
        <f t="shared" si="2"/>
        <v>0</v>
      </c>
    </row>
    <row r="158" spans="1:9" ht="22" customHeight="1" x14ac:dyDescent="0.3">
      <c r="A158" s="29">
        <v>156</v>
      </c>
      <c r="B158" s="29" t="s">
        <v>125</v>
      </c>
      <c r="C158" s="30" t="s">
        <v>18</v>
      </c>
      <c r="D158" s="29" t="s">
        <v>11</v>
      </c>
      <c r="E158" s="29">
        <f>MATCH(D158, {"Waiting for Input","Analyzing Object","Found Object","Needs Help","Confused","None"}, 0) - 1</f>
        <v>0</v>
      </c>
      <c r="F158" s="29" t="s">
        <v>14</v>
      </c>
      <c r="G158" s="29">
        <f>MATCH(F158, {"Waiting for Input","Analyzing Object","Found Object","Needs Help","Confused","None"}, 0) - 1</f>
        <v>3</v>
      </c>
      <c r="H158" s="29">
        <v>3</v>
      </c>
      <c r="I158" s="29">
        <f t="shared" si="2"/>
        <v>0</v>
      </c>
    </row>
    <row r="159" spans="1:9" ht="22" customHeight="1" x14ac:dyDescent="0.3">
      <c r="A159" s="29">
        <v>157</v>
      </c>
      <c r="B159" s="29" t="s">
        <v>125</v>
      </c>
      <c r="C159" s="30" t="s">
        <v>18</v>
      </c>
      <c r="D159" s="29" t="s">
        <v>11</v>
      </c>
      <c r="E159" s="29">
        <f>MATCH(D159, {"Waiting for Input","Analyzing Object","Found Object","Needs Help","Confused","None"}, 0) - 1</f>
        <v>0</v>
      </c>
      <c r="F159" s="29" t="s">
        <v>11</v>
      </c>
      <c r="G159" s="29">
        <f>MATCH(F159, {"Waiting for Input","Analyzing Object","Found Object","Needs Help","Confused","None"}, 0) - 1</f>
        <v>0</v>
      </c>
      <c r="H159" s="29">
        <v>5</v>
      </c>
      <c r="I159" s="29">
        <f t="shared" si="2"/>
        <v>1</v>
      </c>
    </row>
    <row r="160" spans="1:9" ht="22" customHeight="1" x14ac:dyDescent="0.3">
      <c r="A160" s="29">
        <v>158</v>
      </c>
      <c r="B160" s="29" t="s">
        <v>124</v>
      </c>
      <c r="C160" s="30" t="s">
        <v>18</v>
      </c>
      <c r="D160" s="29" t="s">
        <v>11</v>
      </c>
      <c r="E160" s="29">
        <f>MATCH(D160, {"Waiting for Input","Analyzing Object","Found Object","Needs Help","Confused","None"}, 0) - 1</f>
        <v>0</v>
      </c>
      <c r="F160" s="29" t="s">
        <v>13</v>
      </c>
      <c r="G160" s="29">
        <f>MATCH(F160, {"Waiting for Input","Analyzing Object","Found Object","Needs Help","Confused","None"}, 0) - 1</f>
        <v>2</v>
      </c>
      <c r="H160" s="29">
        <v>2</v>
      </c>
      <c r="I160" s="29">
        <f t="shared" si="2"/>
        <v>0</v>
      </c>
    </row>
    <row r="161" spans="1:9" ht="22" customHeight="1" x14ac:dyDescent="0.3">
      <c r="A161" s="29">
        <v>159</v>
      </c>
      <c r="B161" s="29" t="s">
        <v>124</v>
      </c>
      <c r="C161" s="30" t="s">
        <v>18</v>
      </c>
      <c r="D161" s="29" t="s">
        <v>11</v>
      </c>
      <c r="E161" s="29">
        <f>MATCH(D161, {"Waiting for Input","Analyzing Object","Found Object","Needs Help","Confused","None"}, 0) - 1</f>
        <v>0</v>
      </c>
      <c r="F161" s="29" t="s">
        <v>15</v>
      </c>
      <c r="G161" s="29">
        <f>MATCH(F161, {"Waiting for Input","Analyzing Object","Found Object","Needs Help","Confused","None"}, 0) - 1</f>
        <v>4</v>
      </c>
      <c r="H161" s="29">
        <v>4</v>
      </c>
      <c r="I161" s="29">
        <f t="shared" si="2"/>
        <v>0</v>
      </c>
    </row>
    <row r="162" spans="1:9" ht="22" customHeight="1" x14ac:dyDescent="0.3">
      <c r="A162" s="29">
        <v>160</v>
      </c>
      <c r="B162" s="29" t="s">
        <v>124</v>
      </c>
      <c r="C162" s="30" t="s">
        <v>18</v>
      </c>
      <c r="D162" s="29" t="s">
        <v>11</v>
      </c>
      <c r="E162" s="29">
        <f>MATCH(D162, {"Waiting for Input","Analyzing Object","Found Object","Needs Help","Confused","None"}, 0) - 1</f>
        <v>0</v>
      </c>
      <c r="F162" s="29" t="s">
        <v>13</v>
      </c>
      <c r="G162" s="29">
        <f>MATCH(F162, {"Waiting for Input","Analyzing Object","Found Object","Needs Help","Confused","None"}, 0) - 1</f>
        <v>2</v>
      </c>
      <c r="H162" s="29">
        <v>3</v>
      </c>
      <c r="I162" s="29">
        <f t="shared" si="2"/>
        <v>0</v>
      </c>
    </row>
    <row r="163" spans="1:9" ht="22" customHeight="1" x14ac:dyDescent="0.3">
      <c r="A163" s="29">
        <v>161</v>
      </c>
      <c r="B163" s="29" t="s">
        <v>125</v>
      </c>
      <c r="C163" s="30" t="s">
        <v>18</v>
      </c>
      <c r="D163" s="29" t="s">
        <v>11</v>
      </c>
      <c r="E163" s="29">
        <f>MATCH(D163, {"Waiting for Input","Analyzing Object","Found Object","Needs Help","Confused","None"}, 0) - 1</f>
        <v>0</v>
      </c>
      <c r="F163" s="29" t="s">
        <v>13</v>
      </c>
      <c r="G163" s="29">
        <f>MATCH(F163, {"Waiting for Input","Analyzing Object","Found Object","Needs Help","Confused","None"}, 0) - 1</f>
        <v>2</v>
      </c>
      <c r="H163" s="29">
        <v>2</v>
      </c>
      <c r="I163" s="29">
        <f t="shared" si="2"/>
        <v>0</v>
      </c>
    </row>
    <row r="164" spans="1:9" ht="22" customHeight="1" x14ac:dyDescent="0.3">
      <c r="A164" s="29">
        <v>162</v>
      </c>
      <c r="B164" s="29" t="s">
        <v>125</v>
      </c>
      <c r="C164" s="30" t="s">
        <v>18</v>
      </c>
      <c r="D164" s="29" t="s">
        <v>11</v>
      </c>
      <c r="E164" s="29">
        <f>MATCH(D164, {"Waiting for Input","Analyzing Object","Found Object","Needs Help","Confused","None"}, 0) - 1</f>
        <v>0</v>
      </c>
      <c r="F164" s="29" t="s">
        <v>14</v>
      </c>
      <c r="G164" s="29">
        <f>MATCH(F164, {"Waiting for Input","Analyzing Object","Found Object","Needs Help","Confused","None"}, 0) - 1</f>
        <v>3</v>
      </c>
      <c r="H164" s="29">
        <v>5</v>
      </c>
      <c r="I164" s="29">
        <f t="shared" si="2"/>
        <v>0</v>
      </c>
    </row>
    <row r="165" spans="1:9" ht="22" customHeight="1" x14ac:dyDescent="0.3">
      <c r="A165" s="29">
        <v>163</v>
      </c>
      <c r="B165" s="29" t="s">
        <v>125</v>
      </c>
      <c r="C165" s="30" t="s">
        <v>18</v>
      </c>
      <c r="D165" s="29" t="s">
        <v>11</v>
      </c>
      <c r="E165" s="29">
        <f>MATCH(D165, {"Waiting for Input","Analyzing Object","Found Object","Needs Help","Confused","None"}, 0) - 1</f>
        <v>0</v>
      </c>
      <c r="F165" s="29" t="s">
        <v>13</v>
      </c>
      <c r="G165" s="29">
        <f>MATCH(F165, {"Waiting for Input","Analyzing Object","Found Object","Needs Help","Confused","None"}, 0) - 1</f>
        <v>2</v>
      </c>
      <c r="H165" s="29">
        <v>2</v>
      </c>
      <c r="I165" s="29">
        <f t="shared" si="2"/>
        <v>0</v>
      </c>
    </row>
    <row r="166" spans="1:9" ht="22" customHeight="1" x14ac:dyDescent="0.3">
      <c r="A166" s="29">
        <v>164</v>
      </c>
      <c r="B166" s="29" t="s">
        <v>125</v>
      </c>
      <c r="C166" s="30" t="s">
        <v>18</v>
      </c>
      <c r="D166" s="29" t="s">
        <v>11</v>
      </c>
      <c r="E166" s="29">
        <f>MATCH(D166, {"Waiting for Input","Analyzing Object","Found Object","Needs Help","Confused","None"}, 0) - 1</f>
        <v>0</v>
      </c>
      <c r="F166" s="29" t="s">
        <v>13</v>
      </c>
      <c r="G166" s="29">
        <f>MATCH(F166, {"Waiting for Input","Analyzing Object","Found Object","Needs Help","Confused","None"}, 0) - 1</f>
        <v>2</v>
      </c>
      <c r="H166" s="29">
        <v>3</v>
      </c>
      <c r="I166" s="29">
        <f t="shared" si="2"/>
        <v>0</v>
      </c>
    </row>
    <row r="167" spans="1:9" ht="22" customHeight="1" x14ac:dyDescent="0.3">
      <c r="A167" s="29">
        <v>165</v>
      </c>
      <c r="B167" s="29" t="s">
        <v>125</v>
      </c>
      <c r="C167" s="30" t="s">
        <v>18</v>
      </c>
      <c r="D167" s="29" t="s">
        <v>11</v>
      </c>
      <c r="E167" s="29">
        <f>MATCH(D167, {"Waiting for Input","Analyzing Object","Found Object","Needs Help","Confused","None"}, 0) - 1</f>
        <v>0</v>
      </c>
      <c r="F167" s="29" t="s">
        <v>12</v>
      </c>
      <c r="G167" s="29">
        <f>MATCH(F167, {"Waiting for Input","Analyzing Object","Found Object","Needs Help","Confused","None"}, 0) - 1</f>
        <v>1</v>
      </c>
      <c r="H167" s="29">
        <v>4</v>
      </c>
      <c r="I167" s="29">
        <f t="shared" si="2"/>
        <v>0</v>
      </c>
    </row>
    <row r="168" spans="1:9" ht="22" customHeight="1" x14ac:dyDescent="0.3">
      <c r="A168" s="29">
        <v>166</v>
      </c>
      <c r="B168" s="29" t="s">
        <v>125</v>
      </c>
      <c r="C168" s="30" t="s">
        <v>18</v>
      </c>
      <c r="D168" s="29" t="s">
        <v>11</v>
      </c>
      <c r="E168" s="29">
        <f>MATCH(D168, {"Waiting for Input","Analyzing Object","Found Object","Needs Help","Confused","None"}, 0) - 1</f>
        <v>0</v>
      </c>
      <c r="F168" s="29" t="s">
        <v>13</v>
      </c>
      <c r="G168" s="29">
        <f>MATCH(F168, {"Waiting for Input","Analyzing Object","Found Object","Needs Help","Confused","None"}, 0) - 1</f>
        <v>2</v>
      </c>
      <c r="H168" s="29">
        <v>3</v>
      </c>
      <c r="I168" s="29">
        <f t="shared" si="2"/>
        <v>0</v>
      </c>
    </row>
    <row r="169" spans="1:9" ht="22" customHeight="1" x14ac:dyDescent="0.3">
      <c r="A169" s="29">
        <v>167</v>
      </c>
      <c r="B169" s="29" t="s">
        <v>125</v>
      </c>
      <c r="C169" s="30" t="s">
        <v>18</v>
      </c>
      <c r="D169" s="29" t="s">
        <v>11</v>
      </c>
      <c r="E169" s="29">
        <f>MATCH(D169, {"Waiting for Input","Analyzing Object","Found Object","Needs Help","Confused","None"}, 0) - 1</f>
        <v>0</v>
      </c>
      <c r="F169" s="29" t="s">
        <v>12</v>
      </c>
      <c r="G169" s="29">
        <f>MATCH(F169, {"Waiting for Input","Analyzing Object","Found Object","Needs Help","Confused","None"}, 0) - 1</f>
        <v>1</v>
      </c>
      <c r="H169" s="29">
        <v>2</v>
      </c>
      <c r="I169" s="29">
        <f t="shared" si="2"/>
        <v>0</v>
      </c>
    </row>
    <row r="170" spans="1:9" ht="22" customHeight="1" x14ac:dyDescent="0.3">
      <c r="A170" s="29">
        <v>168</v>
      </c>
      <c r="B170" s="29" t="s">
        <v>125</v>
      </c>
      <c r="C170" s="30" t="s">
        <v>18</v>
      </c>
      <c r="D170" s="29" t="s">
        <v>11</v>
      </c>
      <c r="E170" s="29">
        <f>MATCH(D170, {"Waiting for Input","Analyzing Object","Found Object","Needs Help","Confused","None"}, 0) - 1</f>
        <v>0</v>
      </c>
      <c r="F170" s="29" t="s">
        <v>13</v>
      </c>
      <c r="G170" s="29">
        <f>MATCH(F170, {"Waiting for Input","Analyzing Object","Found Object","Needs Help","Confused","None"}, 0) - 1</f>
        <v>2</v>
      </c>
      <c r="H170" s="29">
        <v>4</v>
      </c>
      <c r="I170" s="29">
        <f t="shared" si="2"/>
        <v>0</v>
      </c>
    </row>
    <row r="171" spans="1:9" ht="22" customHeight="1" x14ac:dyDescent="0.3">
      <c r="A171" s="29">
        <v>169</v>
      </c>
      <c r="B171" s="29" t="s">
        <v>125</v>
      </c>
      <c r="C171" s="30" t="s">
        <v>18</v>
      </c>
      <c r="D171" s="29" t="s">
        <v>11</v>
      </c>
      <c r="E171" s="29">
        <f>MATCH(D171, {"Waiting for Input","Analyzing Object","Found Object","Needs Help","Confused","None"}, 0) - 1</f>
        <v>0</v>
      </c>
      <c r="F171" s="29" t="s">
        <v>15</v>
      </c>
      <c r="G171" s="29">
        <f>MATCH(F171, {"Waiting for Input","Analyzing Object","Found Object","Needs Help","Confused","None"}, 0) - 1</f>
        <v>4</v>
      </c>
      <c r="H171" s="29">
        <v>2</v>
      </c>
      <c r="I171" s="29">
        <f t="shared" si="2"/>
        <v>0</v>
      </c>
    </row>
    <row r="172" spans="1:9" ht="22" customHeight="1" x14ac:dyDescent="0.3">
      <c r="A172" s="29">
        <v>170</v>
      </c>
      <c r="B172" s="29" t="s">
        <v>125</v>
      </c>
      <c r="C172" s="30" t="s">
        <v>18</v>
      </c>
      <c r="D172" s="29" t="s">
        <v>11</v>
      </c>
      <c r="E172" s="29">
        <f>MATCH(D172, {"Waiting for Input","Analyzing Object","Found Object","Needs Help","Confused","None"}, 0) - 1</f>
        <v>0</v>
      </c>
      <c r="F172" s="29" t="s">
        <v>15</v>
      </c>
      <c r="G172" s="29">
        <f>MATCH(F172, {"Waiting for Input","Analyzing Object","Found Object","Needs Help","Confused","None"}, 0) - 1</f>
        <v>4</v>
      </c>
      <c r="H172" s="29">
        <v>3</v>
      </c>
      <c r="I172" s="29">
        <f t="shared" si="2"/>
        <v>0</v>
      </c>
    </row>
    <row r="173" spans="1:9" ht="22" customHeight="1" x14ac:dyDescent="0.3">
      <c r="A173" s="29">
        <v>171</v>
      </c>
      <c r="B173" s="29" t="s">
        <v>124</v>
      </c>
      <c r="C173" s="30" t="s">
        <v>18</v>
      </c>
      <c r="D173" s="29" t="s">
        <v>11</v>
      </c>
      <c r="E173" s="29">
        <f>MATCH(D173, {"Waiting for Input","Analyzing Object","Found Object","Needs Help","Confused","None"}, 0) - 1</f>
        <v>0</v>
      </c>
      <c r="F173" s="29" t="s">
        <v>13</v>
      </c>
      <c r="G173" s="29">
        <f>MATCH(F173, {"Waiting for Input","Analyzing Object","Found Object","Needs Help","Confused","None"}, 0) - 1</f>
        <v>2</v>
      </c>
      <c r="H173" s="29">
        <v>4</v>
      </c>
      <c r="I173" s="29">
        <f t="shared" si="2"/>
        <v>0</v>
      </c>
    </row>
    <row r="174" spans="1:9" ht="22" customHeight="1" x14ac:dyDescent="0.3">
      <c r="A174" s="29">
        <v>172</v>
      </c>
      <c r="B174" s="29" t="s">
        <v>125</v>
      </c>
      <c r="C174" s="30" t="s">
        <v>18</v>
      </c>
      <c r="D174" s="29" t="s">
        <v>11</v>
      </c>
      <c r="E174" s="29">
        <f>MATCH(D174, {"Waiting for Input","Analyzing Object","Found Object","Needs Help","Confused","None"}, 0) - 1</f>
        <v>0</v>
      </c>
      <c r="F174" s="29" t="s">
        <v>14</v>
      </c>
      <c r="G174" s="29">
        <f>MATCH(F174, {"Waiting for Input","Analyzing Object","Found Object","Needs Help","Confused","None"}, 0) - 1</f>
        <v>3</v>
      </c>
      <c r="H174" s="29">
        <v>3</v>
      </c>
      <c r="I174" s="29">
        <f t="shared" si="2"/>
        <v>0</v>
      </c>
    </row>
    <row r="175" spans="1:9" ht="22" customHeight="1" x14ac:dyDescent="0.3">
      <c r="A175" s="29">
        <v>173</v>
      </c>
      <c r="B175" s="29" t="s">
        <v>125</v>
      </c>
      <c r="C175" s="30" t="s">
        <v>18</v>
      </c>
      <c r="D175" s="29" t="s">
        <v>11</v>
      </c>
      <c r="E175" s="29">
        <f>MATCH(D175, {"Waiting for Input","Analyzing Object","Found Object","Needs Help","Confused","None"}, 0) - 1</f>
        <v>0</v>
      </c>
      <c r="F175" s="29" t="s">
        <v>14</v>
      </c>
      <c r="G175" s="29">
        <f>MATCH(F175, {"Waiting for Input","Analyzing Object","Found Object","Needs Help","Confused","None"}, 0) - 1</f>
        <v>3</v>
      </c>
      <c r="H175" s="29">
        <v>3</v>
      </c>
      <c r="I175" s="29">
        <f t="shared" si="2"/>
        <v>0</v>
      </c>
    </row>
    <row r="176" spans="1:9" ht="22" customHeight="1" x14ac:dyDescent="0.3">
      <c r="A176" s="29">
        <v>174</v>
      </c>
      <c r="B176" s="29" t="s">
        <v>124</v>
      </c>
      <c r="C176" s="30" t="s">
        <v>18</v>
      </c>
      <c r="D176" s="29" t="s">
        <v>11</v>
      </c>
      <c r="E176" s="29">
        <f>MATCH(D176, {"Waiting for Input","Analyzing Object","Found Object","Needs Help","Confused","None"}, 0) - 1</f>
        <v>0</v>
      </c>
      <c r="F176" s="29" t="s">
        <v>15</v>
      </c>
      <c r="G176" s="29">
        <f>MATCH(F176, {"Waiting for Input","Analyzing Object","Found Object","Needs Help","Confused","None"}, 0) - 1</f>
        <v>4</v>
      </c>
      <c r="H176" s="29">
        <v>2</v>
      </c>
      <c r="I176" s="29">
        <f t="shared" si="2"/>
        <v>0</v>
      </c>
    </row>
    <row r="177" spans="1:9" ht="22" customHeight="1" x14ac:dyDescent="0.3">
      <c r="A177" s="29">
        <v>175</v>
      </c>
      <c r="B177" s="29" t="s">
        <v>125</v>
      </c>
      <c r="C177" s="30" t="s">
        <v>18</v>
      </c>
      <c r="D177" s="29" t="s">
        <v>11</v>
      </c>
      <c r="E177" s="29">
        <f>MATCH(D177, {"Waiting for Input","Analyzing Object","Found Object","Needs Help","Confused","None"}, 0) - 1</f>
        <v>0</v>
      </c>
      <c r="F177" s="29" t="s">
        <v>14</v>
      </c>
      <c r="G177" s="29">
        <f>MATCH(F177, {"Waiting for Input","Analyzing Object","Found Object","Needs Help","Confused","None"}, 0) - 1</f>
        <v>3</v>
      </c>
      <c r="H177" s="29">
        <v>1</v>
      </c>
      <c r="I177" s="29">
        <f t="shared" si="2"/>
        <v>0</v>
      </c>
    </row>
    <row r="178" spans="1:9" ht="22" customHeight="1" x14ac:dyDescent="0.3">
      <c r="A178" s="29">
        <v>176</v>
      </c>
      <c r="B178" s="29" t="s">
        <v>125</v>
      </c>
      <c r="C178" s="30" t="s">
        <v>18</v>
      </c>
      <c r="D178" s="29" t="s">
        <v>11</v>
      </c>
      <c r="E178" s="29">
        <f>MATCH(D178, {"Waiting for Input","Analyzing Object","Found Object","Needs Help","Confused","None"}, 0) - 1</f>
        <v>0</v>
      </c>
      <c r="F178" s="29" t="s">
        <v>12</v>
      </c>
      <c r="G178" s="29">
        <f>MATCH(F178, {"Waiting for Input","Analyzing Object","Found Object","Needs Help","Confused","None"}, 0) - 1</f>
        <v>1</v>
      </c>
      <c r="H178" s="29">
        <v>3</v>
      </c>
      <c r="I178" s="29">
        <f t="shared" si="2"/>
        <v>0</v>
      </c>
    </row>
    <row r="179" spans="1:9" ht="22" customHeight="1" x14ac:dyDescent="0.3">
      <c r="A179" s="29">
        <v>177</v>
      </c>
      <c r="B179" s="29" t="s">
        <v>125</v>
      </c>
      <c r="C179" s="30" t="s">
        <v>18</v>
      </c>
      <c r="D179" s="29" t="s">
        <v>11</v>
      </c>
      <c r="E179" s="29">
        <f>MATCH(D179, {"Waiting for Input","Analyzing Object","Found Object","Needs Help","Confused","None"}, 0) - 1</f>
        <v>0</v>
      </c>
      <c r="F179" s="29" t="s">
        <v>15</v>
      </c>
      <c r="G179" s="29">
        <f>MATCH(F179, {"Waiting for Input","Analyzing Object","Found Object","Needs Help","Confused","None"}, 0) - 1</f>
        <v>4</v>
      </c>
      <c r="H179" s="29">
        <v>3</v>
      </c>
      <c r="I179" s="29">
        <f t="shared" si="2"/>
        <v>0</v>
      </c>
    </row>
    <row r="180" spans="1:9" ht="22" customHeight="1" x14ac:dyDescent="0.3">
      <c r="A180" s="29">
        <v>178</v>
      </c>
      <c r="B180" s="29" t="s">
        <v>124</v>
      </c>
      <c r="C180" s="30" t="s">
        <v>18</v>
      </c>
      <c r="D180" s="29" t="s">
        <v>11</v>
      </c>
      <c r="E180" s="29">
        <f>MATCH(D180, {"Waiting for Input","Analyzing Object","Found Object","Needs Help","Confused","None"}, 0) - 1</f>
        <v>0</v>
      </c>
      <c r="F180" s="31" t="s">
        <v>16</v>
      </c>
      <c r="G180" s="29">
        <f>MATCH(F180, {"Waiting for Input","Analyzing Object","Found Object","Needs Help","Confused","None"}, 0) - 1</f>
        <v>5</v>
      </c>
      <c r="H180" s="29">
        <v>1</v>
      </c>
      <c r="I180" s="29">
        <f t="shared" si="2"/>
        <v>0</v>
      </c>
    </row>
    <row r="181" spans="1:9" ht="22" customHeight="1" x14ac:dyDescent="0.3">
      <c r="A181" s="29">
        <v>179</v>
      </c>
      <c r="B181" s="29" t="s">
        <v>125</v>
      </c>
      <c r="C181" s="30" t="s">
        <v>18</v>
      </c>
      <c r="D181" s="29" t="s">
        <v>11</v>
      </c>
      <c r="E181" s="29">
        <f>MATCH(D181, {"Waiting for Input","Analyzing Object","Found Object","Needs Help","Confused","None"}, 0) - 1</f>
        <v>0</v>
      </c>
      <c r="F181" s="29" t="s">
        <v>13</v>
      </c>
      <c r="G181" s="29">
        <f>MATCH(F181, {"Waiting for Input","Analyzing Object","Found Object","Needs Help","Confused","None"}, 0) - 1</f>
        <v>2</v>
      </c>
      <c r="H181" s="29">
        <v>1</v>
      </c>
      <c r="I181" s="29">
        <f t="shared" si="2"/>
        <v>0</v>
      </c>
    </row>
    <row r="182" spans="1:9" ht="22" customHeight="1" x14ac:dyDescent="0.3">
      <c r="A182" s="29">
        <v>180</v>
      </c>
      <c r="B182" s="29" t="s">
        <v>124</v>
      </c>
      <c r="C182" s="30" t="s">
        <v>10</v>
      </c>
      <c r="D182" s="29" t="s">
        <v>12</v>
      </c>
      <c r="E182" s="29">
        <f>MATCH(D182, {"Waiting for Input","Analyzing Object","Found Object","Needs Help","Confused","None"}, 0) - 1</f>
        <v>1</v>
      </c>
      <c r="F182" s="31" t="s">
        <v>13</v>
      </c>
      <c r="G182" s="29">
        <f>MATCH(F182, {"Waiting for Input","Analyzing Object","Found Object","Needs Help","Confused","None"}, 0) - 1</f>
        <v>2</v>
      </c>
      <c r="H182" s="29">
        <v>4</v>
      </c>
      <c r="I182" s="29">
        <f t="shared" si="2"/>
        <v>0</v>
      </c>
    </row>
    <row r="183" spans="1:9" ht="22" customHeight="1" x14ac:dyDescent="0.3">
      <c r="A183" s="29">
        <v>181</v>
      </c>
      <c r="B183" s="29" t="s">
        <v>124</v>
      </c>
      <c r="C183" s="30" t="s">
        <v>10</v>
      </c>
      <c r="D183" s="29" t="s">
        <v>12</v>
      </c>
      <c r="E183" s="29">
        <f>MATCH(D183, {"Waiting for Input","Analyzing Object","Found Object","Needs Help","Confused","None"}, 0) - 1</f>
        <v>1</v>
      </c>
      <c r="F183" s="31" t="s">
        <v>12</v>
      </c>
      <c r="G183" s="29">
        <f>MATCH(F183, {"Waiting for Input","Analyzing Object","Found Object","Needs Help","Confused","None"}, 0) - 1</f>
        <v>1</v>
      </c>
      <c r="H183" s="29">
        <v>2</v>
      </c>
      <c r="I183" s="29">
        <f t="shared" si="2"/>
        <v>1</v>
      </c>
    </row>
    <row r="184" spans="1:9" ht="22" customHeight="1" x14ac:dyDescent="0.3">
      <c r="A184" s="29">
        <v>182</v>
      </c>
      <c r="B184" s="29" t="s">
        <v>124</v>
      </c>
      <c r="C184" s="30" t="s">
        <v>10</v>
      </c>
      <c r="D184" s="29" t="s">
        <v>12</v>
      </c>
      <c r="E184" s="29">
        <f>MATCH(D184, {"Waiting for Input","Analyzing Object","Found Object","Needs Help","Confused","None"}, 0) - 1</f>
        <v>1</v>
      </c>
      <c r="F184" s="31" t="s">
        <v>15</v>
      </c>
      <c r="G184" s="29">
        <f>MATCH(F184, {"Waiting for Input","Analyzing Object","Found Object","Needs Help","Confused","None"}, 0) - 1</f>
        <v>4</v>
      </c>
      <c r="H184" s="29">
        <v>3</v>
      </c>
      <c r="I184" s="29">
        <f t="shared" si="2"/>
        <v>0</v>
      </c>
    </row>
    <row r="185" spans="1:9" ht="22" customHeight="1" x14ac:dyDescent="0.3">
      <c r="A185" s="29">
        <v>183</v>
      </c>
      <c r="B185" s="29" t="s">
        <v>125</v>
      </c>
      <c r="C185" s="30" t="s">
        <v>10</v>
      </c>
      <c r="D185" s="29" t="s">
        <v>12</v>
      </c>
      <c r="E185" s="29">
        <f>MATCH(D185, {"Waiting for Input","Analyzing Object","Found Object","Needs Help","Confused","None"}, 0) - 1</f>
        <v>1</v>
      </c>
      <c r="F185" s="31" t="s">
        <v>12</v>
      </c>
      <c r="G185" s="29">
        <f>MATCH(F185, {"Waiting for Input","Analyzing Object","Found Object","Needs Help","Confused","None"}, 0) - 1</f>
        <v>1</v>
      </c>
      <c r="H185" s="29">
        <v>3</v>
      </c>
      <c r="I185" s="29">
        <f t="shared" si="2"/>
        <v>1</v>
      </c>
    </row>
    <row r="186" spans="1:9" ht="22" customHeight="1" x14ac:dyDescent="0.3">
      <c r="A186" s="29">
        <v>184</v>
      </c>
      <c r="B186" s="29" t="s">
        <v>125</v>
      </c>
      <c r="C186" s="30" t="s">
        <v>10</v>
      </c>
      <c r="D186" s="29" t="s">
        <v>12</v>
      </c>
      <c r="E186" s="29">
        <f>MATCH(D186, {"Waiting for Input","Analyzing Object","Found Object","Needs Help","Confused","None"}, 0) - 1</f>
        <v>1</v>
      </c>
      <c r="F186" s="31" t="s">
        <v>13</v>
      </c>
      <c r="G186" s="29">
        <f>MATCH(F186, {"Waiting for Input","Analyzing Object","Found Object","Needs Help","Confused","None"}, 0) - 1</f>
        <v>2</v>
      </c>
      <c r="H186" s="29">
        <v>5</v>
      </c>
      <c r="I186" s="29">
        <f t="shared" si="2"/>
        <v>0</v>
      </c>
    </row>
    <row r="187" spans="1:9" ht="22" customHeight="1" x14ac:dyDescent="0.3">
      <c r="A187" s="29">
        <v>185</v>
      </c>
      <c r="B187" s="29" t="s">
        <v>124</v>
      </c>
      <c r="C187" s="30" t="s">
        <v>10</v>
      </c>
      <c r="D187" s="29" t="s">
        <v>12</v>
      </c>
      <c r="E187" s="29">
        <f>MATCH(D187, {"Waiting for Input","Analyzing Object","Found Object","Needs Help","Confused","None"}, 0) - 1</f>
        <v>1</v>
      </c>
      <c r="F187" s="31" t="s">
        <v>12</v>
      </c>
      <c r="G187" s="29">
        <f>MATCH(F187, {"Waiting for Input","Analyzing Object","Found Object","Needs Help","Confused","None"}, 0) - 1</f>
        <v>1</v>
      </c>
      <c r="H187" s="29">
        <v>5</v>
      </c>
      <c r="I187" s="29">
        <f t="shared" si="2"/>
        <v>1</v>
      </c>
    </row>
    <row r="188" spans="1:9" ht="22" customHeight="1" x14ac:dyDescent="0.3">
      <c r="A188" s="29">
        <v>186</v>
      </c>
      <c r="B188" s="29" t="s">
        <v>125</v>
      </c>
      <c r="C188" s="30" t="s">
        <v>10</v>
      </c>
      <c r="D188" s="29" t="s">
        <v>12</v>
      </c>
      <c r="E188" s="29">
        <f>MATCH(D188, {"Waiting for Input","Analyzing Object","Found Object","Needs Help","Confused","None"}, 0) - 1</f>
        <v>1</v>
      </c>
      <c r="F188" s="31" t="s">
        <v>11</v>
      </c>
      <c r="G188" s="29">
        <f>MATCH(F188, {"Waiting for Input","Analyzing Object","Found Object","Needs Help","Confused","None"}, 0) - 1</f>
        <v>0</v>
      </c>
      <c r="H188" s="29">
        <v>3</v>
      </c>
      <c r="I188" s="29">
        <f t="shared" si="2"/>
        <v>0</v>
      </c>
    </row>
    <row r="189" spans="1:9" ht="22" customHeight="1" x14ac:dyDescent="0.3">
      <c r="A189" s="29">
        <v>187</v>
      </c>
      <c r="B189" s="29" t="s">
        <v>124</v>
      </c>
      <c r="C189" s="30" t="s">
        <v>10</v>
      </c>
      <c r="D189" s="29" t="s">
        <v>12</v>
      </c>
      <c r="E189" s="29">
        <f>MATCH(D189, {"Waiting for Input","Analyzing Object","Found Object","Needs Help","Confused","None"}, 0) - 1</f>
        <v>1</v>
      </c>
      <c r="F189" s="31" t="s">
        <v>13</v>
      </c>
      <c r="G189" s="29">
        <f>MATCH(F189, {"Waiting for Input","Analyzing Object","Found Object","Needs Help","Confused","None"}, 0) - 1</f>
        <v>2</v>
      </c>
      <c r="H189" s="29">
        <v>4</v>
      </c>
      <c r="I189" s="29">
        <f t="shared" si="2"/>
        <v>0</v>
      </c>
    </row>
    <row r="190" spans="1:9" ht="22" customHeight="1" x14ac:dyDescent="0.3">
      <c r="A190" s="29">
        <v>188</v>
      </c>
      <c r="B190" s="29" t="s">
        <v>124</v>
      </c>
      <c r="C190" s="30" t="s">
        <v>10</v>
      </c>
      <c r="D190" s="29" t="s">
        <v>12</v>
      </c>
      <c r="E190" s="29">
        <f>MATCH(D190, {"Waiting for Input","Analyzing Object","Found Object","Needs Help","Confused","None"}, 0) - 1</f>
        <v>1</v>
      </c>
      <c r="F190" s="31" t="s">
        <v>13</v>
      </c>
      <c r="G190" s="29">
        <f>MATCH(F190, {"Waiting for Input","Analyzing Object","Found Object","Needs Help","Confused","None"}, 0) - 1</f>
        <v>2</v>
      </c>
      <c r="H190" s="29">
        <v>4</v>
      </c>
      <c r="I190" s="29">
        <f t="shared" si="2"/>
        <v>0</v>
      </c>
    </row>
    <row r="191" spans="1:9" ht="22" customHeight="1" x14ac:dyDescent="0.3">
      <c r="A191" s="29">
        <v>189</v>
      </c>
      <c r="B191" s="29" t="s">
        <v>124</v>
      </c>
      <c r="C191" s="30" t="s">
        <v>10</v>
      </c>
      <c r="D191" s="29" t="s">
        <v>12</v>
      </c>
      <c r="E191" s="29">
        <f>MATCH(D191, {"Waiting for Input","Analyzing Object","Found Object","Needs Help","Confused","None"}, 0) - 1</f>
        <v>1</v>
      </c>
      <c r="F191" s="31" t="s">
        <v>13</v>
      </c>
      <c r="G191" s="29">
        <f>MATCH(F191, {"Waiting for Input","Analyzing Object","Found Object","Needs Help","Confused","None"}, 0) - 1</f>
        <v>2</v>
      </c>
      <c r="H191" s="29">
        <v>4</v>
      </c>
      <c r="I191" s="29">
        <f t="shared" si="2"/>
        <v>0</v>
      </c>
    </row>
    <row r="192" spans="1:9" ht="22" customHeight="1" x14ac:dyDescent="0.3">
      <c r="A192" s="29">
        <v>190</v>
      </c>
      <c r="B192" s="29" t="s">
        <v>125</v>
      </c>
      <c r="C192" s="30" t="s">
        <v>10</v>
      </c>
      <c r="D192" s="29" t="s">
        <v>12</v>
      </c>
      <c r="E192" s="29">
        <f>MATCH(D192, {"Waiting for Input","Analyzing Object","Found Object","Needs Help","Confused","None"}, 0) - 1</f>
        <v>1</v>
      </c>
      <c r="F192" s="31" t="s">
        <v>12</v>
      </c>
      <c r="G192" s="29">
        <f>MATCH(F192, {"Waiting for Input","Analyzing Object","Found Object","Needs Help","Confused","None"}, 0) - 1</f>
        <v>1</v>
      </c>
      <c r="H192" s="29">
        <v>5</v>
      </c>
      <c r="I192" s="29">
        <f t="shared" si="2"/>
        <v>1</v>
      </c>
    </row>
    <row r="193" spans="1:9" ht="22" customHeight="1" x14ac:dyDescent="0.3">
      <c r="A193" s="29">
        <v>191</v>
      </c>
      <c r="B193" s="29" t="s">
        <v>125</v>
      </c>
      <c r="C193" s="30" t="s">
        <v>10</v>
      </c>
      <c r="D193" s="29" t="s">
        <v>12</v>
      </c>
      <c r="E193" s="29">
        <f>MATCH(D193, {"Waiting for Input","Analyzing Object","Found Object","Needs Help","Confused","None"}, 0) - 1</f>
        <v>1</v>
      </c>
      <c r="F193" s="31" t="s">
        <v>13</v>
      </c>
      <c r="G193" s="29">
        <f>MATCH(F193, {"Waiting for Input","Analyzing Object","Found Object","Needs Help","Confused","None"}, 0) - 1</f>
        <v>2</v>
      </c>
      <c r="H193" s="29">
        <v>5</v>
      </c>
      <c r="I193" s="29">
        <f t="shared" si="2"/>
        <v>0</v>
      </c>
    </row>
    <row r="194" spans="1:9" ht="22" customHeight="1" x14ac:dyDescent="0.3">
      <c r="A194" s="29">
        <v>192</v>
      </c>
      <c r="B194" s="29" t="s">
        <v>125</v>
      </c>
      <c r="C194" s="30" t="s">
        <v>10</v>
      </c>
      <c r="D194" s="29" t="s">
        <v>12</v>
      </c>
      <c r="E194" s="29">
        <f>MATCH(D194, {"Waiting for Input","Analyzing Object","Found Object","Needs Help","Confused","None"}, 0) - 1</f>
        <v>1</v>
      </c>
      <c r="F194" s="31" t="s">
        <v>13</v>
      </c>
      <c r="G194" s="29">
        <f>MATCH(F194, {"Waiting for Input","Analyzing Object","Found Object","Needs Help","Confused","None"}, 0) - 1</f>
        <v>2</v>
      </c>
      <c r="H194" s="29">
        <v>2</v>
      </c>
      <c r="I194" s="29">
        <f t="shared" ref="I194:I257" si="3">IF(E194=G194, 1, 0)</f>
        <v>0</v>
      </c>
    </row>
    <row r="195" spans="1:9" ht="22" customHeight="1" x14ac:dyDescent="0.3">
      <c r="A195" s="29">
        <v>193</v>
      </c>
      <c r="B195" s="29" t="s">
        <v>125</v>
      </c>
      <c r="C195" s="30" t="s">
        <v>10</v>
      </c>
      <c r="D195" s="29" t="s">
        <v>12</v>
      </c>
      <c r="E195" s="29">
        <f>MATCH(D195, {"Waiting for Input","Analyzing Object","Found Object","Needs Help","Confused","None"}, 0) - 1</f>
        <v>1</v>
      </c>
      <c r="F195" s="31" t="s">
        <v>12</v>
      </c>
      <c r="G195" s="29">
        <f>MATCH(F195, {"Waiting for Input","Analyzing Object","Found Object","Needs Help","Confused","None"}, 0) - 1</f>
        <v>1</v>
      </c>
      <c r="H195" s="29">
        <v>5</v>
      </c>
      <c r="I195" s="29">
        <f t="shared" si="3"/>
        <v>1</v>
      </c>
    </row>
    <row r="196" spans="1:9" ht="22" customHeight="1" x14ac:dyDescent="0.3">
      <c r="A196" s="29">
        <v>194</v>
      </c>
      <c r="B196" s="29" t="s">
        <v>124</v>
      </c>
      <c r="C196" s="30" t="s">
        <v>10</v>
      </c>
      <c r="D196" s="29" t="s">
        <v>12</v>
      </c>
      <c r="E196" s="29">
        <f>MATCH(D196, {"Waiting for Input","Analyzing Object","Found Object","Needs Help","Confused","None"}, 0) - 1</f>
        <v>1</v>
      </c>
      <c r="F196" s="31" t="s">
        <v>12</v>
      </c>
      <c r="G196" s="29">
        <f>MATCH(F196, {"Waiting for Input","Analyzing Object","Found Object","Needs Help","Confused","None"}, 0) - 1</f>
        <v>1</v>
      </c>
      <c r="H196" s="29">
        <v>3</v>
      </c>
      <c r="I196" s="29">
        <f t="shared" si="3"/>
        <v>1</v>
      </c>
    </row>
    <row r="197" spans="1:9" ht="22" customHeight="1" x14ac:dyDescent="0.3">
      <c r="A197" s="29">
        <v>195</v>
      </c>
      <c r="B197" s="29" t="s">
        <v>124</v>
      </c>
      <c r="C197" s="30" t="s">
        <v>10</v>
      </c>
      <c r="D197" s="29" t="s">
        <v>12</v>
      </c>
      <c r="E197" s="29">
        <f>MATCH(D197, {"Waiting for Input","Analyzing Object","Found Object","Needs Help","Confused","None"}, 0) - 1</f>
        <v>1</v>
      </c>
      <c r="F197" s="31" t="s">
        <v>12</v>
      </c>
      <c r="G197" s="29">
        <f>MATCH(F197, {"Waiting for Input","Analyzing Object","Found Object","Needs Help","Confused","None"}, 0) - 1</f>
        <v>1</v>
      </c>
      <c r="H197" s="29">
        <v>4</v>
      </c>
      <c r="I197" s="29">
        <f t="shared" si="3"/>
        <v>1</v>
      </c>
    </row>
    <row r="198" spans="1:9" ht="22" customHeight="1" x14ac:dyDescent="0.3">
      <c r="A198" s="29">
        <v>196</v>
      </c>
      <c r="B198" s="29" t="s">
        <v>124</v>
      </c>
      <c r="C198" s="30" t="s">
        <v>10</v>
      </c>
      <c r="D198" s="29" t="s">
        <v>12</v>
      </c>
      <c r="E198" s="29">
        <f>MATCH(D198, {"Waiting for Input","Analyzing Object","Found Object","Needs Help","Confused","None"}, 0) - 1</f>
        <v>1</v>
      </c>
      <c r="F198" s="31" t="s">
        <v>13</v>
      </c>
      <c r="G198" s="29">
        <f>MATCH(F198, {"Waiting for Input","Analyzing Object","Found Object","Needs Help","Confused","None"}, 0) - 1</f>
        <v>2</v>
      </c>
      <c r="H198" s="29">
        <v>2</v>
      </c>
      <c r="I198" s="29">
        <f t="shared" si="3"/>
        <v>0</v>
      </c>
    </row>
    <row r="199" spans="1:9" ht="22" customHeight="1" x14ac:dyDescent="0.3">
      <c r="A199" s="29">
        <v>197</v>
      </c>
      <c r="B199" s="29" t="s">
        <v>125</v>
      </c>
      <c r="C199" s="30" t="s">
        <v>10</v>
      </c>
      <c r="D199" s="29" t="s">
        <v>12</v>
      </c>
      <c r="E199" s="29">
        <f>MATCH(D199, {"Waiting for Input","Analyzing Object","Found Object","Needs Help","Confused","None"}, 0) - 1</f>
        <v>1</v>
      </c>
      <c r="F199" s="31" t="s">
        <v>13</v>
      </c>
      <c r="G199" s="29">
        <f>MATCH(F199, {"Waiting for Input","Analyzing Object","Found Object","Needs Help","Confused","None"}, 0) - 1</f>
        <v>2</v>
      </c>
      <c r="H199" s="29">
        <v>4</v>
      </c>
      <c r="I199" s="29">
        <f t="shared" si="3"/>
        <v>0</v>
      </c>
    </row>
    <row r="200" spans="1:9" ht="22" customHeight="1" x14ac:dyDescent="0.3">
      <c r="A200" s="29">
        <v>198</v>
      </c>
      <c r="B200" s="29" t="s">
        <v>125</v>
      </c>
      <c r="C200" s="30" t="s">
        <v>10</v>
      </c>
      <c r="D200" s="29" t="s">
        <v>12</v>
      </c>
      <c r="E200" s="29">
        <f>MATCH(D200, {"Waiting for Input","Analyzing Object","Found Object","Needs Help","Confused","None"}, 0) - 1</f>
        <v>1</v>
      </c>
      <c r="F200" s="31" t="s">
        <v>13</v>
      </c>
      <c r="G200" s="29">
        <f>MATCH(F200, {"Waiting for Input","Analyzing Object","Found Object","Needs Help","Confused","None"}, 0) - 1</f>
        <v>2</v>
      </c>
      <c r="H200" s="29">
        <v>4</v>
      </c>
      <c r="I200" s="29">
        <f t="shared" si="3"/>
        <v>0</v>
      </c>
    </row>
    <row r="201" spans="1:9" ht="22" customHeight="1" x14ac:dyDescent="0.3">
      <c r="A201" s="29">
        <v>199</v>
      </c>
      <c r="B201" s="29" t="s">
        <v>124</v>
      </c>
      <c r="C201" s="30" t="s">
        <v>10</v>
      </c>
      <c r="D201" s="29" t="s">
        <v>12</v>
      </c>
      <c r="E201" s="29">
        <f>MATCH(D201, {"Waiting for Input","Analyzing Object","Found Object","Needs Help","Confused","None"}, 0) - 1</f>
        <v>1</v>
      </c>
      <c r="F201" s="31" t="s">
        <v>11</v>
      </c>
      <c r="G201" s="29">
        <f>MATCH(F201, {"Waiting for Input","Analyzing Object","Found Object","Needs Help","Confused","None"}, 0) - 1</f>
        <v>0</v>
      </c>
      <c r="H201" s="29">
        <v>4</v>
      </c>
      <c r="I201" s="29">
        <f t="shared" si="3"/>
        <v>0</v>
      </c>
    </row>
    <row r="202" spans="1:9" ht="22" customHeight="1" x14ac:dyDescent="0.3">
      <c r="A202" s="29">
        <v>200</v>
      </c>
      <c r="B202" s="29" t="s">
        <v>124</v>
      </c>
      <c r="C202" s="30" t="s">
        <v>10</v>
      </c>
      <c r="D202" s="29" t="s">
        <v>12</v>
      </c>
      <c r="E202" s="29">
        <f>MATCH(D202, {"Waiting for Input","Analyzing Object","Found Object","Needs Help","Confused","None"}, 0) - 1</f>
        <v>1</v>
      </c>
      <c r="F202" s="31" t="s">
        <v>15</v>
      </c>
      <c r="G202" s="29">
        <f>MATCH(F202, {"Waiting for Input","Analyzing Object","Found Object","Needs Help","Confused","None"}, 0) - 1</f>
        <v>4</v>
      </c>
      <c r="H202" s="29">
        <v>2</v>
      </c>
      <c r="I202" s="29">
        <f t="shared" si="3"/>
        <v>0</v>
      </c>
    </row>
    <row r="203" spans="1:9" ht="22" customHeight="1" x14ac:dyDescent="0.3">
      <c r="A203" s="29">
        <v>201</v>
      </c>
      <c r="B203" s="29" t="s">
        <v>125</v>
      </c>
      <c r="C203" s="30" t="s">
        <v>10</v>
      </c>
      <c r="D203" s="29" t="s">
        <v>12</v>
      </c>
      <c r="E203" s="29">
        <f>MATCH(D203, {"Waiting for Input","Analyzing Object","Found Object","Needs Help","Confused","None"}, 0) - 1</f>
        <v>1</v>
      </c>
      <c r="F203" s="31" t="s">
        <v>13</v>
      </c>
      <c r="G203" s="29">
        <f>MATCH(F203, {"Waiting for Input","Analyzing Object","Found Object","Needs Help","Confused","None"}, 0) - 1</f>
        <v>2</v>
      </c>
      <c r="H203" s="29">
        <v>4</v>
      </c>
      <c r="I203" s="29">
        <f t="shared" si="3"/>
        <v>0</v>
      </c>
    </row>
    <row r="204" spans="1:9" ht="22" customHeight="1" x14ac:dyDescent="0.3">
      <c r="A204" s="29">
        <v>202</v>
      </c>
      <c r="B204" s="29" t="s">
        <v>125</v>
      </c>
      <c r="C204" s="30" t="s">
        <v>10</v>
      </c>
      <c r="D204" s="29" t="s">
        <v>12</v>
      </c>
      <c r="E204" s="29">
        <f>MATCH(D204, {"Waiting for Input","Analyzing Object","Found Object","Needs Help","Confused","None"}, 0) - 1</f>
        <v>1</v>
      </c>
      <c r="F204" s="31" t="s">
        <v>13</v>
      </c>
      <c r="G204" s="29">
        <f>MATCH(F204, {"Waiting for Input","Analyzing Object","Found Object","Needs Help","Confused","None"}, 0) - 1</f>
        <v>2</v>
      </c>
      <c r="H204" s="29">
        <v>5</v>
      </c>
      <c r="I204" s="29">
        <f t="shared" si="3"/>
        <v>0</v>
      </c>
    </row>
    <row r="205" spans="1:9" ht="22" customHeight="1" x14ac:dyDescent="0.3">
      <c r="A205" s="29">
        <v>203</v>
      </c>
      <c r="B205" s="29" t="s">
        <v>124</v>
      </c>
      <c r="C205" s="30" t="s">
        <v>10</v>
      </c>
      <c r="D205" s="29" t="s">
        <v>12</v>
      </c>
      <c r="E205" s="29">
        <f>MATCH(D205, {"Waiting for Input","Analyzing Object","Found Object","Needs Help","Confused","None"}, 0) - 1</f>
        <v>1</v>
      </c>
      <c r="F205" s="31" t="s">
        <v>11</v>
      </c>
      <c r="G205" s="29">
        <f>MATCH(F205, {"Waiting for Input","Analyzing Object","Found Object","Needs Help","Confused","None"}, 0) - 1</f>
        <v>0</v>
      </c>
      <c r="H205" s="29">
        <v>2</v>
      </c>
      <c r="I205" s="29">
        <f t="shared" si="3"/>
        <v>0</v>
      </c>
    </row>
    <row r="206" spans="1:9" ht="22" customHeight="1" x14ac:dyDescent="0.3">
      <c r="A206" s="29">
        <v>204</v>
      </c>
      <c r="B206" s="29" t="s">
        <v>124</v>
      </c>
      <c r="C206" s="30" t="s">
        <v>10</v>
      </c>
      <c r="D206" s="29" t="s">
        <v>12</v>
      </c>
      <c r="E206" s="29">
        <f>MATCH(D206, {"Waiting for Input","Analyzing Object","Found Object","Needs Help","Confused","None"}, 0) - 1</f>
        <v>1</v>
      </c>
      <c r="F206" s="31" t="s">
        <v>12</v>
      </c>
      <c r="G206" s="29">
        <f>MATCH(F206, {"Waiting for Input","Analyzing Object","Found Object","Needs Help","Confused","None"}, 0) - 1</f>
        <v>1</v>
      </c>
      <c r="H206" s="29">
        <v>4</v>
      </c>
      <c r="I206" s="29">
        <f t="shared" si="3"/>
        <v>1</v>
      </c>
    </row>
    <row r="207" spans="1:9" ht="22" customHeight="1" x14ac:dyDescent="0.3">
      <c r="A207" s="29">
        <v>205</v>
      </c>
      <c r="B207" s="29" t="s">
        <v>125</v>
      </c>
      <c r="C207" s="30" t="s">
        <v>10</v>
      </c>
      <c r="D207" s="29" t="s">
        <v>12</v>
      </c>
      <c r="E207" s="29">
        <f>MATCH(D207, {"Waiting for Input","Analyzing Object","Found Object","Needs Help","Confused","None"}, 0) - 1</f>
        <v>1</v>
      </c>
      <c r="F207" s="31" t="s">
        <v>14</v>
      </c>
      <c r="G207" s="29">
        <f>MATCH(F207, {"Waiting for Input","Analyzing Object","Found Object","Needs Help","Confused","None"}, 0) - 1</f>
        <v>3</v>
      </c>
      <c r="H207" s="29">
        <v>2</v>
      </c>
      <c r="I207" s="29">
        <f t="shared" si="3"/>
        <v>0</v>
      </c>
    </row>
    <row r="208" spans="1:9" ht="22" customHeight="1" x14ac:dyDescent="0.3">
      <c r="A208" s="29">
        <v>206</v>
      </c>
      <c r="B208" s="29" t="s">
        <v>125</v>
      </c>
      <c r="C208" s="30" t="s">
        <v>10</v>
      </c>
      <c r="D208" s="29" t="s">
        <v>12</v>
      </c>
      <c r="E208" s="29">
        <f>MATCH(D208, {"Waiting for Input","Analyzing Object","Found Object","Needs Help","Confused","None"}, 0) - 1</f>
        <v>1</v>
      </c>
      <c r="F208" s="31" t="s">
        <v>13</v>
      </c>
      <c r="G208" s="29">
        <f>MATCH(F208, {"Waiting for Input","Analyzing Object","Found Object","Needs Help","Confused","None"}, 0) - 1</f>
        <v>2</v>
      </c>
      <c r="H208" s="29">
        <v>3</v>
      </c>
      <c r="I208" s="29">
        <f t="shared" si="3"/>
        <v>0</v>
      </c>
    </row>
    <row r="209" spans="1:9" ht="22" customHeight="1" x14ac:dyDescent="0.3">
      <c r="A209" s="29">
        <v>207</v>
      </c>
      <c r="B209" s="29" t="s">
        <v>125</v>
      </c>
      <c r="C209" s="30" t="s">
        <v>10</v>
      </c>
      <c r="D209" s="29" t="s">
        <v>12</v>
      </c>
      <c r="E209" s="29">
        <f>MATCH(D209, {"Waiting for Input","Analyzing Object","Found Object","Needs Help","Confused","None"}, 0) - 1</f>
        <v>1</v>
      </c>
      <c r="F209" s="31" t="s">
        <v>13</v>
      </c>
      <c r="G209" s="29">
        <f>MATCH(F209, {"Waiting for Input","Analyzing Object","Found Object","Needs Help","Confused","None"}, 0) - 1</f>
        <v>2</v>
      </c>
      <c r="H209" s="29">
        <v>3</v>
      </c>
      <c r="I209" s="29">
        <f t="shared" si="3"/>
        <v>0</v>
      </c>
    </row>
    <row r="210" spans="1:9" ht="22" customHeight="1" x14ac:dyDescent="0.3">
      <c r="A210" s="29">
        <v>208</v>
      </c>
      <c r="B210" s="29" t="s">
        <v>125</v>
      </c>
      <c r="C210" s="30" t="s">
        <v>10</v>
      </c>
      <c r="D210" s="29" t="s">
        <v>12</v>
      </c>
      <c r="E210" s="29">
        <f>MATCH(D210, {"Waiting for Input","Analyzing Object","Found Object","Needs Help","Confused","None"}, 0) - 1</f>
        <v>1</v>
      </c>
      <c r="F210" s="31" t="s">
        <v>13</v>
      </c>
      <c r="G210" s="29">
        <f>MATCH(F210, {"Waiting for Input","Analyzing Object","Found Object","Needs Help","Confused","None"}, 0) - 1</f>
        <v>2</v>
      </c>
      <c r="H210" s="29">
        <v>4</v>
      </c>
      <c r="I210" s="29">
        <f t="shared" si="3"/>
        <v>0</v>
      </c>
    </row>
    <row r="211" spans="1:9" ht="22" customHeight="1" x14ac:dyDescent="0.3">
      <c r="A211" s="29">
        <v>209</v>
      </c>
      <c r="B211" s="29" t="s">
        <v>125</v>
      </c>
      <c r="C211" s="30" t="s">
        <v>10</v>
      </c>
      <c r="D211" s="29" t="s">
        <v>12</v>
      </c>
      <c r="E211" s="29">
        <f>MATCH(D211, {"Waiting for Input","Analyzing Object","Found Object","Needs Help","Confused","None"}, 0) - 1</f>
        <v>1</v>
      </c>
      <c r="F211" s="31" t="s">
        <v>13</v>
      </c>
      <c r="G211" s="29">
        <f>MATCH(F211, {"Waiting for Input","Analyzing Object","Found Object","Needs Help","Confused","None"}, 0) - 1</f>
        <v>2</v>
      </c>
      <c r="H211" s="29">
        <v>3</v>
      </c>
      <c r="I211" s="29">
        <f t="shared" si="3"/>
        <v>0</v>
      </c>
    </row>
    <row r="212" spans="1:9" ht="22" customHeight="1" x14ac:dyDescent="0.3">
      <c r="A212" s="29">
        <v>210</v>
      </c>
      <c r="B212" s="29" t="s">
        <v>125</v>
      </c>
      <c r="C212" s="30" t="s">
        <v>10</v>
      </c>
      <c r="D212" s="29" t="s">
        <v>12</v>
      </c>
      <c r="E212" s="29">
        <f>MATCH(D212, {"Waiting for Input","Analyzing Object","Found Object","Needs Help","Confused","None"}, 0) - 1</f>
        <v>1</v>
      </c>
      <c r="F212" s="31" t="s">
        <v>16</v>
      </c>
      <c r="G212" s="29">
        <f>MATCH(F212, {"Waiting for Input","Analyzing Object","Found Object","Needs Help","Confused","None"}, 0) - 1</f>
        <v>5</v>
      </c>
      <c r="H212" s="29">
        <v>2</v>
      </c>
      <c r="I212" s="29">
        <f t="shared" si="3"/>
        <v>0</v>
      </c>
    </row>
    <row r="213" spans="1:9" ht="22" customHeight="1" x14ac:dyDescent="0.3">
      <c r="A213" s="29">
        <v>211</v>
      </c>
      <c r="B213" s="29" t="s">
        <v>124</v>
      </c>
      <c r="C213" s="30" t="s">
        <v>10</v>
      </c>
      <c r="D213" s="29" t="s">
        <v>12</v>
      </c>
      <c r="E213" s="29">
        <f>MATCH(D213, {"Waiting for Input","Analyzing Object","Found Object","Needs Help","Confused","None"}, 0) - 1</f>
        <v>1</v>
      </c>
      <c r="F213" s="31" t="s">
        <v>12</v>
      </c>
      <c r="G213" s="29">
        <f>MATCH(F213, {"Waiting for Input","Analyzing Object","Found Object","Needs Help","Confused","None"}, 0) - 1</f>
        <v>1</v>
      </c>
      <c r="H213" s="29">
        <v>5</v>
      </c>
      <c r="I213" s="29">
        <f t="shared" si="3"/>
        <v>1</v>
      </c>
    </row>
    <row r="214" spans="1:9" ht="22" customHeight="1" x14ac:dyDescent="0.3">
      <c r="A214" s="29">
        <v>212</v>
      </c>
      <c r="B214" s="29" t="s">
        <v>125</v>
      </c>
      <c r="C214" s="30" t="s">
        <v>10</v>
      </c>
      <c r="D214" s="29" t="s">
        <v>12</v>
      </c>
      <c r="E214" s="29">
        <f>MATCH(D214, {"Waiting for Input","Analyzing Object","Found Object","Needs Help","Confused","None"}, 0) - 1</f>
        <v>1</v>
      </c>
      <c r="F214" s="31" t="s">
        <v>13</v>
      </c>
      <c r="G214" s="29">
        <f>MATCH(F214, {"Waiting for Input","Analyzing Object","Found Object","Needs Help","Confused","None"}, 0) - 1</f>
        <v>2</v>
      </c>
      <c r="H214" s="29">
        <v>3</v>
      </c>
      <c r="I214" s="29">
        <f t="shared" si="3"/>
        <v>0</v>
      </c>
    </row>
    <row r="215" spans="1:9" ht="22" customHeight="1" x14ac:dyDescent="0.3">
      <c r="A215" s="29">
        <v>213</v>
      </c>
      <c r="B215" s="29" t="s">
        <v>124</v>
      </c>
      <c r="C215" s="30" t="s">
        <v>10</v>
      </c>
      <c r="D215" s="29" t="s">
        <v>12</v>
      </c>
      <c r="E215" s="29">
        <f>MATCH(D215, {"Waiting for Input","Analyzing Object","Found Object","Needs Help","Confused","None"}, 0) - 1</f>
        <v>1</v>
      </c>
      <c r="F215" s="31" t="s">
        <v>13</v>
      </c>
      <c r="G215" s="29">
        <f>MATCH(F215, {"Waiting for Input","Analyzing Object","Found Object","Needs Help","Confused","None"}, 0) - 1</f>
        <v>2</v>
      </c>
      <c r="H215" s="29">
        <v>5</v>
      </c>
      <c r="I215" s="29">
        <f t="shared" si="3"/>
        <v>0</v>
      </c>
    </row>
    <row r="216" spans="1:9" ht="22" customHeight="1" x14ac:dyDescent="0.3">
      <c r="A216" s="29">
        <v>214</v>
      </c>
      <c r="B216" s="29" t="s">
        <v>124</v>
      </c>
      <c r="C216" s="30" t="s">
        <v>10</v>
      </c>
      <c r="D216" s="29" t="s">
        <v>12</v>
      </c>
      <c r="E216" s="29">
        <f>MATCH(D216, {"Waiting for Input","Analyzing Object","Found Object","Needs Help","Confused","None"}, 0) - 1</f>
        <v>1</v>
      </c>
      <c r="F216" s="31" t="s">
        <v>12</v>
      </c>
      <c r="G216" s="29">
        <f>MATCH(F216, {"Waiting for Input","Analyzing Object","Found Object","Needs Help","Confused","None"}, 0) - 1</f>
        <v>1</v>
      </c>
      <c r="H216" s="29">
        <v>4</v>
      </c>
      <c r="I216" s="29">
        <f t="shared" si="3"/>
        <v>1</v>
      </c>
    </row>
    <row r="217" spans="1:9" ht="22" customHeight="1" x14ac:dyDescent="0.3">
      <c r="A217" s="29">
        <v>215</v>
      </c>
      <c r="B217" s="29" t="s">
        <v>124</v>
      </c>
      <c r="C217" s="30" t="s">
        <v>10</v>
      </c>
      <c r="D217" s="29" t="s">
        <v>12</v>
      </c>
      <c r="E217" s="29">
        <f>MATCH(D217, {"Waiting for Input","Analyzing Object","Found Object","Needs Help","Confused","None"}, 0) - 1</f>
        <v>1</v>
      </c>
      <c r="F217" s="31" t="s">
        <v>13</v>
      </c>
      <c r="G217" s="29">
        <f>MATCH(F217, {"Waiting for Input","Analyzing Object","Found Object","Needs Help","Confused","None"}, 0) - 1</f>
        <v>2</v>
      </c>
      <c r="H217" s="29">
        <v>5</v>
      </c>
      <c r="I217" s="29">
        <f t="shared" si="3"/>
        <v>0</v>
      </c>
    </row>
    <row r="218" spans="1:9" ht="22" customHeight="1" x14ac:dyDescent="0.3">
      <c r="A218" s="29">
        <v>216</v>
      </c>
      <c r="B218" s="29" t="s">
        <v>125</v>
      </c>
      <c r="C218" s="30" t="s">
        <v>10</v>
      </c>
      <c r="D218" s="29" t="s">
        <v>12</v>
      </c>
      <c r="E218" s="29">
        <f>MATCH(D218, {"Waiting for Input","Analyzing Object","Found Object","Needs Help","Confused","None"}, 0) - 1</f>
        <v>1</v>
      </c>
      <c r="F218" s="31" t="s">
        <v>13</v>
      </c>
      <c r="G218" s="29">
        <f>MATCH(F218, {"Waiting for Input","Analyzing Object","Found Object","Needs Help","Confused","None"}, 0) - 1</f>
        <v>2</v>
      </c>
      <c r="H218" s="29">
        <v>1</v>
      </c>
      <c r="I218" s="29">
        <f t="shared" si="3"/>
        <v>0</v>
      </c>
    </row>
    <row r="219" spans="1:9" ht="22" customHeight="1" x14ac:dyDescent="0.3">
      <c r="A219" s="29">
        <v>217</v>
      </c>
      <c r="B219" s="29" t="s">
        <v>125</v>
      </c>
      <c r="C219" s="30" t="s">
        <v>10</v>
      </c>
      <c r="D219" s="29" t="s">
        <v>12</v>
      </c>
      <c r="E219" s="29">
        <f>MATCH(D219, {"Waiting for Input","Analyzing Object","Found Object","Needs Help","Confused","None"}, 0) - 1</f>
        <v>1</v>
      </c>
      <c r="F219" s="31" t="s">
        <v>14</v>
      </c>
      <c r="G219" s="29">
        <f>MATCH(F219, {"Waiting for Input","Analyzing Object","Found Object","Needs Help","Confused","None"}, 0) - 1</f>
        <v>3</v>
      </c>
      <c r="H219" s="29">
        <v>4</v>
      </c>
      <c r="I219" s="29">
        <f t="shared" si="3"/>
        <v>0</v>
      </c>
    </row>
    <row r="220" spans="1:9" ht="22" customHeight="1" x14ac:dyDescent="0.3">
      <c r="A220" s="29">
        <v>218</v>
      </c>
      <c r="B220" s="29" t="s">
        <v>124</v>
      </c>
      <c r="C220" s="30" t="s">
        <v>10</v>
      </c>
      <c r="D220" s="29" t="s">
        <v>12</v>
      </c>
      <c r="E220" s="29">
        <f>MATCH(D220, {"Waiting for Input","Analyzing Object","Found Object","Needs Help","Confused","None"}, 0) - 1</f>
        <v>1</v>
      </c>
      <c r="F220" s="31" t="s">
        <v>12</v>
      </c>
      <c r="G220" s="29">
        <f>MATCH(F220, {"Waiting for Input","Analyzing Object","Found Object","Needs Help","Confused","None"}, 0) - 1</f>
        <v>1</v>
      </c>
      <c r="H220" s="29">
        <v>4</v>
      </c>
      <c r="I220" s="29">
        <f t="shared" si="3"/>
        <v>1</v>
      </c>
    </row>
    <row r="221" spans="1:9" ht="22" customHeight="1" x14ac:dyDescent="0.3">
      <c r="A221" s="29">
        <v>219</v>
      </c>
      <c r="B221" s="29" t="s">
        <v>124</v>
      </c>
      <c r="C221" s="30" t="s">
        <v>10</v>
      </c>
      <c r="D221" s="29" t="s">
        <v>12</v>
      </c>
      <c r="E221" s="29">
        <f>MATCH(D221, {"Waiting for Input","Analyzing Object","Found Object","Needs Help","Confused","None"}, 0) - 1</f>
        <v>1</v>
      </c>
      <c r="F221" s="31" t="s">
        <v>13</v>
      </c>
      <c r="G221" s="29">
        <f>MATCH(F221, {"Waiting for Input","Analyzing Object","Found Object","Needs Help","Confused","None"}, 0) - 1</f>
        <v>2</v>
      </c>
      <c r="H221" s="29">
        <v>3</v>
      </c>
      <c r="I221" s="29">
        <f t="shared" si="3"/>
        <v>0</v>
      </c>
    </row>
    <row r="222" spans="1:9" ht="22" customHeight="1" x14ac:dyDescent="0.3">
      <c r="A222" s="29">
        <v>220</v>
      </c>
      <c r="B222" s="29" t="s">
        <v>124</v>
      </c>
      <c r="C222" s="30" t="s">
        <v>10</v>
      </c>
      <c r="D222" s="29" t="s">
        <v>12</v>
      </c>
      <c r="E222" s="29">
        <f>MATCH(D222, {"Waiting for Input","Analyzing Object","Found Object","Needs Help","Confused","None"}, 0) - 1</f>
        <v>1</v>
      </c>
      <c r="F222" s="31" t="s">
        <v>11</v>
      </c>
      <c r="G222" s="29">
        <f>MATCH(F222, {"Waiting for Input","Analyzing Object","Found Object","Needs Help","Confused","None"}, 0) - 1</f>
        <v>0</v>
      </c>
      <c r="H222" s="29">
        <v>3</v>
      </c>
      <c r="I222" s="29">
        <f t="shared" si="3"/>
        <v>0</v>
      </c>
    </row>
    <row r="223" spans="1:9" ht="22" customHeight="1" x14ac:dyDescent="0.3">
      <c r="A223" s="29">
        <v>221</v>
      </c>
      <c r="B223" s="29" t="s">
        <v>125</v>
      </c>
      <c r="C223" s="30" t="s">
        <v>10</v>
      </c>
      <c r="D223" s="29" t="s">
        <v>12</v>
      </c>
      <c r="E223" s="29">
        <f>MATCH(D223, {"Waiting for Input","Analyzing Object","Found Object","Needs Help","Confused","None"}, 0) - 1</f>
        <v>1</v>
      </c>
      <c r="F223" s="31" t="s">
        <v>11</v>
      </c>
      <c r="G223" s="29">
        <f>MATCH(F223, {"Waiting for Input","Analyzing Object","Found Object","Needs Help","Confused","None"}, 0) - 1</f>
        <v>0</v>
      </c>
      <c r="H223" s="29">
        <v>2</v>
      </c>
      <c r="I223" s="29">
        <f t="shared" si="3"/>
        <v>0</v>
      </c>
    </row>
    <row r="224" spans="1:9" ht="22" customHeight="1" x14ac:dyDescent="0.3">
      <c r="A224" s="29">
        <v>222</v>
      </c>
      <c r="B224" s="29" t="s">
        <v>125</v>
      </c>
      <c r="C224" s="30" t="s">
        <v>10</v>
      </c>
      <c r="D224" s="29" t="s">
        <v>12</v>
      </c>
      <c r="E224" s="29">
        <f>MATCH(D224, {"Waiting for Input","Analyzing Object","Found Object","Needs Help","Confused","None"}, 0) - 1</f>
        <v>1</v>
      </c>
      <c r="F224" s="31" t="s">
        <v>13</v>
      </c>
      <c r="G224" s="29">
        <f>MATCH(F224, {"Waiting for Input","Analyzing Object","Found Object","Needs Help","Confused","None"}, 0) - 1</f>
        <v>2</v>
      </c>
      <c r="H224" s="29">
        <v>5</v>
      </c>
      <c r="I224" s="29">
        <f t="shared" si="3"/>
        <v>0</v>
      </c>
    </row>
    <row r="225" spans="1:9" ht="22" customHeight="1" x14ac:dyDescent="0.3">
      <c r="A225" s="29">
        <v>223</v>
      </c>
      <c r="B225" s="29" t="s">
        <v>125</v>
      </c>
      <c r="C225" s="30" t="s">
        <v>10</v>
      </c>
      <c r="D225" s="29" t="s">
        <v>12</v>
      </c>
      <c r="E225" s="29">
        <f>MATCH(D225, {"Waiting for Input","Analyzing Object","Found Object","Needs Help","Confused","None"}, 0) - 1</f>
        <v>1</v>
      </c>
      <c r="F225" s="31" t="s">
        <v>13</v>
      </c>
      <c r="G225" s="29">
        <f>MATCH(F225, {"Waiting for Input","Analyzing Object","Found Object","Needs Help","Confused","None"}, 0) - 1</f>
        <v>2</v>
      </c>
      <c r="H225" s="29">
        <v>3</v>
      </c>
      <c r="I225" s="29">
        <f t="shared" si="3"/>
        <v>0</v>
      </c>
    </row>
    <row r="226" spans="1:9" ht="22" customHeight="1" x14ac:dyDescent="0.3">
      <c r="A226" s="29">
        <v>224</v>
      </c>
      <c r="B226" s="29" t="s">
        <v>125</v>
      </c>
      <c r="C226" s="30" t="s">
        <v>10</v>
      </c>
      <c r="D226" s="29" t="s">
        <v>12</v>
      </c>
      <c r="E226" s="29">
        <f>MATCH(D226, {"Waiting for Input","Analyzing Object","Found Object","Needs Help","Confused","None"}, 0) - 1</f>
        <v>1</v>
      </c>
      <c r="F226" s="31" t="s">
        <v>13</v>
      </c>
      <c r="G226" s="29">
        <f>MATCH(F226, {"Waiting for Input","Analyzing Object","Found Object","Needs Help","Confused","None"}, 0) - 1</f>
        <v>2</v>
      </c>
      <c r="H226" s="29">
        <v>4</v>
      </c>
      <c r="I226" s="29">
        <f t="shared" si="3"/>
        <v>0</v>
      </c>
    </row>
    <row r="227" spans="1:9" ht="22" customHeight="1" x14ac:dyDescent="0.3">
      <c r="A227" s="29">
        <v>225</v>
      </c>
      <c r="B227" s="29" t="s">
        <v>125</v>
      </c>
      <c r="C227" s="30" t="s">
        <v>10</v>
      </c>
      <c r="D227" s="29" t="s">
        <v>12</v>
      </c>
      <c r="E227" s="29">
        <f>MATCH(D227, {"Waiting for Input","Analyzing Object","Found Object","Needs Help","Confused","None"}, 0) - 1</f>
        <v>1</v>
      </c>
      <c r="F227" s="31" t="s">
        <v>12</v>
      </c>
      <c r="G227" s="29">
        <f>MATCH(F227, {"Waiting for Input","Analyzing Object","Found Object","Needs Help","Confused","None"}, 0) - 1</f>
        <v>1</v>
      </c>
      <c r="H227" s="29">
        <v>3</v>
      </c>
      <c r="I227" s="29">
        <f t="shared" si="3"/>
        <v>1</v>
      </c>
    </row>
    <row r="228" spans="1:9" ht="22" customHeight="1" x14ac:dyDescent="0.3">
      <c r="A228" s="29">
        <v>226</v>
      </c>
      <c r="B228" s="29" t="s">
        <v>125</v>
      </c>
      <c r="C228" s="30" t="s">
        <v>10</v>
      </c>
      <c r="D228" s="29" t="s">
        <v>12</v>
      </c>
      <c r="E228" s="29">
        <f>MATCH(D228, {"Waiting for Input","Analyzing Object","Found Object","Needs Help","Confused","None"}, 0) - 1</f>
        <v>1</v>
      </c>
      <c r="F228" s="31" t="s">
        <v>12</v>
      </c>
      <c r="G228" s="29">
        <f>MATCH(F228, {"Waiting for Input","Analyzing Object","Found Object","Needs Help","Confused","None"}, 0) - 1</f>
        <v>1</v>
      </c>
      <c r="H228" s="29">
        <v>3</v>
      </c>
      <c r="I228" s="29">
        <f t="shared" si="3"/>
        <v>1</v>
      </c>
    </row>
    <row r="229" spans="1:9" ht="22" customHeight="1" x14ac:dyDescent="0.3">
      <c r="A229" s="29">
        <v>227</v>
      </c>
      <c r="B229" s="29" t="s">
        <v>125</v>
      </c>
      <c r="C229" s="30" t="s">
        <v>10</v>
      </c>
      <c r="D229" s="29" t="s">
        <v>12</v>
      </c>
      <c r="E229" s="29">
        <f>MATCH(D229, {"Waiting for Input","Analyzing Object","Found Object","Needs Help","Confused","None"}, 0) - 1</f>
        <v>1</v>
      </c>
      <c r="F229" s="31" t="s">
        <v>12</v>
      </c>
      <c r="G229" s="29">
        <f>MATCH(F229, {"Waiting for Input","Analyzing Object","Found Object","Needs Help","Confused","None"}, 0) - 1</f>
        <v>1</v>
      </c>
      <c r="H229" s="29">
        <v>2</v>
      </c>
      <c r="I229" s="29">
        <f t="shared" si="3"/>
        <v>1</v>
      </c>
    </row>
    <row r="230" spans="1:9" ht="22" customHeight="1" x14ac:dyDescent="0.3">
      <c r="A230" s="29">
        <v>228</v>
      </c>
      <c r="B230" s="29" t="s">
        <v>125</v>
      </c>
      <c r="C230" s="30" t="s">
        <v>10</v>
      </c>
      <c r="D230" s="29" t="s">
        <v>12</v>
      </c>
      <c r="E230" s="29">
        <f>MATCH(D230, {"Waiting for Input","Analyzing Object","Found Object","Needs Help","Confused","None"}, 0) - 1</f>
        <v>1</v>
      </c>
      <c r="F230" s="31" t="s">
        <v>13</v>
      </c>
      <c r="G230" s="29">
        <f>MATCH(F230, {"Waiting for Input","Analyzing Object","Found Object","Needs Help","Confused","None"}, 0) - 1</f>
        <v>2</v>
      </c>
      <c r="H230" s="29">
        <v>4</v>
      </c>
      <c r="I230" s="29">
        <f t="shared" si="3"/>
        <v>0</v>
      </c>
    </row>
    <row r="231" spans="1:9" ht="22" customHeight="1" x14ac:dyDescent="0.3">
      <c r="A231" s="29">
        <v>229</v>
      </c>
      <c r="B231" s="29" t="s">
        <v>125</v>
      </c>
      <c r="C231" s="30" t="s">
        <v>10</v>
      </c>
      <c r="D231" s="29" t="s">
        <v>12</v>
      </c>
      <c r="E231" s="29">
        <f>MATCH(D231, {"Waiting for Input","Analyzing Object","Found Object","Needs Help","Confused","None"}, 0) - 1</f>
        <v>1</v>
      </c>
      <c r="F231" s="31" t="s">
        <v>13</v>
      </c>
      <c r="G231" s="29">
        <f>MATCH(F231, {"Waiting for Input","Analyzing Object","Found Object","Needs Help","Confused","None"}, 0) - 1</f>
        <v>2</v>
      </c>
      <c r="H231" s="29">
        <v>3</v>
      </c>
      <c r="I231" s="29">
        <f t="shared" si="3"/>
        <v>0</v>
      </c>
    </row>
    <row r="232" spans="1:9" ht="22" customHeight="1" x14ac:dyDescent="0.3">
      <c r="A232" s="29">
        <v>230</v>
      </c>
      <c r="B232" s="29" t="s">
        <v>125</v>
      </c>
      <c r="C232" s="30" t="s">
        <v>10</v>
      </c>
      <c r="D232" s="29" t="s">
        <v>12</v>
      </c>
      <c r="E232" s="29">
        <f>MATCH(D232, {"Waiting for Input","Analyzing Object","Found Object","Needs Help","Confused","None"}, 0) - 1</f>
        <v>1</v>
      </c>
      <c r="F232" s="31" t="s">
        <v>12</v>
      </c>
      <c r="G232" s="29">
        <f>MATCH(F232, {"Waiting for Input","Analyzing Object","Found Object","Needs Help","Confused","None"}, 0) - 1</f>
        <v>1</v>
      </c>
      <c r="H232" s="29">
        <v>5</v>
      </c>
      <c r="I232" s="29">
        <f t="shared" si="3"/>
        <v>1</v>
      </c>
    </row>
    <row r="233" spans="1:9" ht="22" customHeight="1" x14ac:dyDescent="0.3">
      <c r="A233" s="29">
        <v>231</v>
      </c>
      <c r="B233" s="29" t="s">
        <v>124</v>
      </c>
      <c r="C233" s="30" t="s">
        <v>10</v>
      </c>
      <c r="D233" s="29" t="s">
        <v>12</v>
      </c>
      <c r="E233" s="29">
        <f>MATCH(D233, {"Waiting for Input","Analyzing Object","Found Object","Needs Help","Confused","None"}, 0) - 1</f>
        <v>1</v>
      </c>
      <c r="F233" s="31" t="s">
        <v>13</v>
      </c>
      <c r="G233" s="29">
        <f>MATCH(F233, {"Waiting for Input","Analyzing Object","Found Object","Needs Help","Confused","None"}, 0) - 1</f>
        <v>2</v>
      </c>
      <c r="H233" s="29">
        <v>4</v>
      </c>
      <c r="I233" s="29">
        <f t="shared" si="3"/>
        <v>0</v>
      </c>
    </row>
    <row r="234" spans="1:9" ht="22" customHeight="1" x14ac:dyDescent="0.3">
      <c r="A234" s="29">
        <v>232</v>
      </c>
      <c r="B234" s="29" t="s">
        <v>125</v>
      </c>
      <c r="C234" s="30" t="s">
        <v>10</v>
      </c>
      <c r="D234" s="29" t="s">
        <v>12</v>
      </c>
      <c r="E234" s="29">
        <f>MATCH(D234, {"Waiting for Input","Analyzing Object","Found Object","Needs Help","Confused","None"}, 0) - 1</f>
        <v>1</v>
      </c>
      <c r="F234" s="31" t="s">
        <v>12</v>
      </c>
      <c r="G234" s="29">
        <f>MATCH(F234, {"Waiting for Input","Analyzing Object","Found Object","Needs Help","Confused","None"}, 0) - 1</f>
        <v>1</v>
      </c>
      <c r="H234" s="29">
        <v>2</v>
      </c>
      <c r="I234" s="29">
        <f t="shared" si="3"/>
        <v>1</v>
      </c>
    </row>
    <row r="235" spans="1:9" ht="22" customHeight="1" x14ac:dyDescent="0.3">
      <c r="A235" s="29">
        <v>233</v>
      </c>
      <c r="B235" s="29" t="s">
        <v>125</v>
      </c>
      <c r="C235" s="30" t="s">
        <v>10</v>
      </c>
      <c r="D235" s="29" t="s">
        <v>12</v>
      </c>
      <c r="E235" s="29">
        <f>MATCH(D235, {"Waiting for Input","Analyzing Object","Found Object","Needs Help","Confused","None"}, 0) - 1</f>
        <v>1</v>
      </c>
      <c r="F235" s="31" t="s">
        <v>13</v>
      </c>
      <c r="G235" s="29">
        <f>MATCH(F235, {"Waiting for Input","Analyzing Object","Found Object","Needs Help","Confused","None"}, 0) - 1</f>
        <v>2</v>
      </c>
      <c r="H235" s="29">
        <v>3</v>
      </c>
      <c r="I235" s="29">
        <f t="shared" si="3"/>
        <v>0</v>
      </c>
    </row>
    <row r="236" spans="1:9" ht="22" customHeight="1" x14ac:dyDescent="0.3">
      <c r="A236" s="29">
        <v>234</v>
      </c>
      <c r="B236" s="29" t="s">
        <v>124</v>
      </c>
      <c r="C236" s="30" t="s">
        <v>10</v>
      </c>
      <c r="D236" s="29" t="s">
        <v>12</v>
      </c>
      <c r="E236" s="29">
        <f>MATCH(D236, {"Waiting for Input","Analyzing Object","Found Object","Needs Help","Confused","None"}, 0) - 1</f>
        <v>1</v>
      </c>
      <c r="F236" s="31" t="s">
        <v>13</v>
      </c>
      <c r="G236" s="29">
        <f>MATCH(F236, {"Waiting for Input","Analyzing Object","Found Object","Needs Help","Confused","None"}, 0) - 1</f>
        <v>2</v>
      </c>
      <c r="H236" s="29">
        <v>3</v>
      </c>
      <c r="I236" s="29">
        <f t="shared" si="3"/>
        <v>0</v>
      </c>
    </row>
    <row r="237" spans="1:9" ht="22" customHeight="1" x14ac:dyDescent="0.3">
      <c r="A237" s="29">
        <v>235</v>
      </c>
      <c r="B237" s="29" t="s">
        <v>125</v>
      </c>
      <c r="C237" s="30" t="s">
        <v>10</v>
      </c>
      <c r="D237" s="29" t="s">
        <v>12</v>
      </c>
      <c r="E237" s="29">
        <f>MATCH(D237, {"Waiting for Input","Analyzing Object","Found Object","Needs Help","Confused","None"}, 0) - 1</f>
        <v>1</v>
      </c>
      <c r="F237" s="31" t="s">
        <v>12</v>
      </c>
      <c r="G237" s="29">
        <f>MATCH(F237, {"Waiting for Input","Analyzing Object","Found Object","Needs Help","Confused","None"}, 0) - 1</f>
        <v>1</v>
      </c>
      <c r="H237" s="29">
        <v>5</v>
      </c>
      <c r="I237" s="29">
        <f t="shared" si="3"/>
        <v>1</v>
      </c>
    </row>
    <row r="238" spans="1:9" ht="22" customHeight="1" x14ac:dyDescent="0.3">
      <c r="A238" s="29">
        <v>236</v>
      </c>
      <c r="B238" s="29" t="s">
        <v>125</v>
      </c>
      <c r="C238" s="30" t="s">
        <v>10</v>
      </c>
      <c r="D238" s="29" t="s">
        <v>12</v>
      </c>
      <c r="E238" s="29">
        <f>MATCH(D238, {"Waiting for Input","Analyzing Object","Found Object","Needs Help","Confused","None"}, 0) - 1</f>
        <v>1</v>
      </c>
      <c r="F238" s="31" t="s">
        <v>13</v>
      </c>
      <c r="G238" s="29">
        <f>MATCH(F238, {"Waiting for Input","Analyzing Object","Found Object","Needs Help","Confused","None"}, 0) - 1</f>
        <v>2</v>
      </c>
      <c r="H238" s="29">
        <v>4</v>
      </c>
      <c r="I238" s="29">
        <f t="shared" si="3"/>
        <v>0</v>
      </c>
    </row>
    <row r="239" spans="1:9" ht="22" customHeight="1" x14ac:dyDescent="0.3">
      <c r="A239" s="29">
        <v>237</v>
      </c>
      <c r="B239" s="29" t="s">
        <v>125</v>
      </c>
      <c r="C239" s="30" t="s">
        <v>10</v>
      </c>
      <c r="D239" s="29" t="s">
        <v>12</v>
      </c>
      <c r="E239" s="29">
        <f>MATCH(D239, {"Waiting for Input","Analyzing Object","Found Object","Needs Help","Confused","None"}, 0) - 1</f>
        <v>1</v>
      </c>
      <c r="F239" s="31" t="s">
        <v>12</v>
      </c>
      <c r="G239" s="29">
        <f>MATCH(F239, {"Waiting for Input","Analyzing Object","Found Object","Needs Help","Confused","None"}, 0) - 1</f>
        <v>1</v>
      </c>
      <c r="H239" s="29">
        <v>3</v>
      </c>
      <c r="I239" s="29">
        <f t="shared" si="3"/>
        <v>1</v>
      </c>
    </row>
    <row r="240" spans="1:9" ht="22" customHeight="1" x14ac:dyDescent="0.3">
      <c r="A240" s="29">
        <v>238</v>
      </c>
      <c r="B240" s="29" t="s">
        <v>124</v>
      </c>
      <c r="C240" s="30" t="s">
        <v>10</v>
      </c>
      <c r="D240" s="29" t="s">
        <v>12</v>
      </c>
      <c r="E240" s="29">
        <f>MATCH(D240, {"Waiting for Input","Analyzing Object","Found Object","Needs Help","Confused","None"}, 0) - 1</f>
        <v>1</v>
      </c>
      <c r="F240" s="31" t="s">
        <v>12</v>
      </c>
      <c r="G240" s="29">
        <f>MATCH(F240, {"Waiting for Input","Analyzing Object","Found Object","Needs Help","Confused","None"}, 0) - 1</f>
        <v>1</v>
      </c>
      <c r="H240" s="29">
        <v>5</v>
      </c>
      <c r="I240" s="29">
        <f t="shared" si="3"/>
        <v>1</v>
      </c>
    </row>
    <row r="241" spans="1:9" ht="22" customHeight="1" x14ac:dyDescent="0.3">
      <c r="A241" s="29">
        <v>239</v>
      </c>
      <c r="B241" s="29" t="s">
        <v>125</v>
      </c>
      <c r="C241" s="30" t="s">
        <v>10</v>
      </c>
      <c r="D241" s="29" t="s">
        <v>12</v>
      </c>
      <c r="E241" s="29">
        <f>MATCH(D241, {"Waiting for Input","Analyzing Object","Found Object","Needs Help","Confused","None"}, 0) - 1</f>
        <v>1</v>
      </c>
      <c r="F241" s="31" t="s">
        <v>12</v>
      </c>
      <c r="G241" s="29">
        <f>MATCH(F241, {"Waiting for Input","Analyzing Object","Found Object","Needs Help","Confused","None"}, 0) - 1</f>
        <v>1</v>
      </c>
      <c r="H241" s="29">
        <v>4</v>
      </c>
      <c r="I241" s="29">
        <f t="shared" si="3"/>
        <v>1</v>
      </c>
    </row>
    <row r="242" spans="1:9" ht="22" customHeight="1" x14ac:dyDescent="0.3">
      <c r="A242" s="29">
        <v>240</v>
      </c>
      <c r="B242" s="29" t="s">
        <v>124</v>
      </c>
      <c r="C242" s="30" t="s">
        <v>17</v>
      </c>
      <c r="D242" s="29" t="s">
        <v>12</v>
      </c>
      <c r="E242" s="29">
        <f>MATCH(D242, {"Waiting for Input","Analyzing Object","Found Object","Needs Help","Confused","None"}, 0) - 1</f>
        <v>1</v>
      </c>
      <c r="F242" s="31" t="s">
        <v>12</v>
      </c>
      <c r="G242" s="29">
        <f>MATCH(F242, {"Waiting for Input","Analyzing Object","Found Object","Needs Help","Confused","None"}, 0) - 1</f>
        <v>1</v>
      </c>
      <c r="H242" s="29">
        <v>3</v>
      </c>
      <c r="I242" s="29">
        <f t="shared" si="3"/>
        <v>1</v>
      </c>
    </row>
    <row r="243" spans="1:9" ht="22" customHeight="1" x14ac:dyDescent="0.3">
      <c r="A243" s="29">
        <v>241</v>
      </c>
      <c r="B243" s="29" t="s">
        <v>124</v>
      </c>
      <c r="C243" s="30" t="s">
        <v>17</v>
      </c>
      <c r="D243" s="29" t="s">
        <v>12</v>
      </c>
      <c r="E243" s="29">
        <f>MATCH(D243, {"Waiting for Input","Analyzing Object","Found Object","Needs Help","Confused","None"}, 0) - 1</f>
        <v>1</v>
      </c>
      <c r="F243" s="31" t="s">
        <v>12</v>
      </c>
      <c r="G243" s="29">
        <f>MATCH(F243, {"Waiting for Input","Analyzing Object","Found Object","Needs Help","Confused","None"}, 0) - 1</f>
        <v>1</v>
      </c>
      <c r="H243" s="29">
        <v>4</v>
      </c>
      <c r="I243" s="29">
        <f t="shared" si="3"/>
        <v>1</v>
      </c>
    </row>
    <row r="244" spans="1:9" ht="22" customHeight="1" x14ac:dyDescent="0.3">
      <c r="A244" s="29">
        <v>242</v>
      </c>
      <c r="B244" s="29" t="s">
        <v>124</v>
      </c>
      <c r="C244" s="30" t="s">
        <v>17</v>
      </c>
      <c r="D244" s="29" t="s">
        <v>12</v>
      </c>
      <c r="E244" s="29">
        <f>MATCH(D244, {"Waiting for Input","Analyzing Object","Found Object","Needs Help","Confused","None"}, 0) - 1</f>
        <v>1</v>
      </c>
      <c r="F244" s="31" t="s">
        <v>12</v>
      </c>
      <c r="G244" s="29">
        <f>MATCH(F244, {"Waiting for Input","Analyzing Object","Found Object","Needs Help","Confused","None"}, 0) - 1</f>
        <v>1</v>
      </c>
      <c r="H244" s="29">
        <v>3</v>
      </c>
      <c r="I244" s="29">
        <f t="shared" si="3"/>
        <v>1</v>
      </c>
    </row>
    <row r="245" spans="1:9" ht="22" customHeight="1" x14ac:dyDescent="0.3">
      <c r="A245" s="29">
        <v>243</v>
      </c>
      <c r="B245" s="29" t="s">
        <v>125</v>
      </c>
      <c r="C245" s="30" t="s">
        <v>17</v>
      </c>
      <c r="D245" s="29" t="s">
        <v>12</v>
      </c>
      <c r="E245" s="29">
        <f>MATCH(D245, {"Waiting for Input","Analyzing Object","Found Object","Needs Help","Confused","None"}, 0) - 1</f>
        <v>1</v>
      </c>
      <c r="F245" s="31" t="s">
        <v>12</v>
      </c>
      <c r="G245" s="29">
        <f>MATCH(F245, {"Waiting for Input","Analyzing Object","Found Object","Needs Help","Confused","None"}, 0) - 1</f>
        <v>1</v>
      </c>
      <c r="H245" s="29">
        <v>4</v>
      </c>
      <c r="I245" s="29">
        <f t="shared" si="3"/>
        <v>1</v>
      </c>
    </row>
    <row r="246" spans="1:9" ht="22" customHeight="1" x14ac:dyDescent="0.3">
      <c r="A246" s="29">
        <v>244</v>
      </c>
      <c r="B246" s="29" t="s">
        <v>125</v>
      </c>
      <c r="C246" s="30" t="s">
        <v>17</v>
      </c>
      <c r="D246" s="29" t="s">
        <v>12</v>
      </c>
      <c r="E246" s="29">
        <f>MATCH(D246, {"Waiting for Input","Analyzing Object","Found Object","Needs Help","Confused","None"}, 0) - 1</f>
        <v>1</v>
      </c>
      <c r="F246" s="31" t="s">
        <v>13</v>
      </c>
      <c r="G246" s="29">
        <f>MATCH(F246, {"Waiting for Input","Analyzing Object","Found Object","Needs Help","Confused","None"}, 0) - 1</f>
        <v>2</v>
      </c>
      <c r="H246" s="29">
        <v>3</v>
      </c>
      <c r="I246" s="29">
        <f t="shared" si="3"/>
        <v>0</v>
      </c>
    </row>
    <row r="247" spans="1:9" ht="22" customHeight="1" x14ac:dyDescent="0.3">
      <c r="A247" s="29">
        <v>245</v>
      </c>
      <c r="B247" s="29" t="s">
        <v>124</v>
      </c>
      <c r="C247" s="30" t="s">
        <v>17</v>
      </c>
      <c r="D247" s="29" t="s">
        <v>12</v>
      </c>
      <c r="E247" s="29">
        <f>MATCH(D247, {"Waiting for Input","Analyzing Object","Found Object","Needs Help","Confused","None"}, 0) - 1</f>
        <v>1</v>
      </c>
      <c r="F247" s="31" t="s">
        <v>12</v>
      </c>
      <c r="G247" s="29">
        <f>MATCH(F247, {"Waiting for Input","Analyzing Object","Found Object","Needs Help","Confused","None"}, 0) - 1</f>
        <v>1</v>
      </c>
      <c r="H247" s="29">
        <v>5</v>
      </c>
      <c r="I247" s="29">
        <f t="shared" si="3"/>
        <v>1</v>
      </c>
    </row>
    <row r="248" spans="1:9" ht="22" customHeight="1" x14ac:dyDescent="0.3">
      <c r="A248" s="29">
        <v>246</v>
      </c>
      <c r="B248" s="29" t="s">
        <v>125</v>
      </c>
      <c r="C248" s="30" t="s">
        <v>17</v>
      </c>
      <c r="D248" s="29" t="s">
        <v>12</v>
      </c>
      <c r="E248" s="29">
        <f>MATCH(D248, {"Waiting for Input","Analyzing Object","Found Object","Needs Help","Confused","None"}, 0) - 1</f>
        <v>1</v>
      </c>
      <c r="F248" s="31" t="s">
        <v>13</v>
      </c>
      <c r="G248" s="29">
        <f>MATCH(F248, {"Waiting for Input","Analyzing Object","Found Object","Needs Help","Confused","None"}, 0) - 1</f>
        <v>2</v>
      </c>
      <c r="H248" s="29">
        <v>4</v>
      </c>
      <c r="I248" s="29">
        <f t="shared" si="3"/>
        <v>0</v>
      </c>
    </row>
    <row r="249" spans="1:9" ht="22" customHeight="1" x14ac:dyDescent="0.3">
      <c r="A249" s="29">
        <v>247</v>
      </c>
      <c r="B249" s="29" t="s">
        <v>124</v>
      </c>
      <c r="C249" s="30" t="s">
        <v>17</v>
      </c>
      <c r="D249" s="29" t="s">
        <v>12</v>
      </c>
      <c r="E249" s="29">
        <f>MATCH(D249, {"Waiting for Input","Analyzing Object","Found Object","Needs Help","Confused","None"}, 0) - 1</f>
        <v>1</v>
      </c>
      <c r="F249" s="31" t="s">
        <v>12</v>
      </c>
      <c r="G249" s="29">
        <f>MATCH(F249, {"Waiting for Input","Analyzing Object","Found Object","Needs Help","Confused","None"}, 0) - 1</f>
        <v>1</v>
      </c>
      <c r="H249" s="29">
        <v>4</v>
      </c>
      <c r="I249" s="29">
        <f t="shared" si="3"/>
        <v>1</v>
      </c>
    </row>
    <row r="250" spans="1:9" ht="22" customHeight="1" x14ac:dyDescent="0.3">
      <c r="A250" s="29">
        <v>248</v>
      </c>
      <c r="B250" s="29" t="s">
        <v>124</v>
      </c>
      <c r="C250" s="30" t="s">
        <v>17</v>
      </c>
      <c r="D250" s="29" t="s">
        <v>12</v>
      </c>
      <c r="E250" s="29">
        <f>MATCH(D250, {"Waiting for Input","Analyzing Object","Found Object","Needs Help","Confused","None"}, 0) - 1</f>
        <v>1</v>
      </c>
      <c r="F250" s="31" t="s">
        <v>13</v>
      </c>
      <c r="G250" s="29">
        <f>MATCH(F250, {"Waiting for Input","Analyzing Object","Found Object","Needs Help","Confused","None"}, 0) - 1</f>
        <v>2</v>
      </c>
      <c r="H250" s="29">
        <v>4</v>
      </c>
      <c r="I250" s="29">
        <f t="shared" si="3"/>
        <v>0</v>
      </c>
    </row>
    <row r="251" spans="1:9" ht="22" customHeight="1" x14ac:dyDescent="0.3">
      <c r="A251" s="29">
        <v>249</v>
      </c>
      <c r="B251" s="29" t="s">
        <v>124</v>
      </c>
      <c r="C251" s="30" t="s">
        <v>17</v>
      </c>
      <c r="D251" s="29" t="s">
        <v>12</v>
      </c>
      <c r="E251" s="29">
        <f>MATCH(D251, {"Waiting for Input","Analyzing Object","Found Object","Needs Help","Confused","None"}, 0) - 1</f>
        <v>1</v>
      </c>
      <c r="F251" s="31" t="s">
        <v>12</v>
      </c>
      <c r="G251" s="29">
        <f>MATCH(F251, {"Waiting for Input","Analyzing Object","Found Object","Needs Help","Confused","None"}, 0) - 1</f>
        <v>1</v>
      </c>
      <c r="H251" s="29">
        <v>4</v>
      </c>
      <c r="I251" s="29">
        <f t="shared" si="3"/>
        <v>1</v>
      </c>
    </row>
    <row r="252" spans="1:9" ht="22" customHeight="1" x14ac:dyDescent="0.3">
      <c r="A252" s="29">
        <v>250</v>
      </c>
      <c r="B252" s="29" t="s">
        <v>125</v>
      </c>
      <c r="C252" s="30" t="s">
        <v>17</v>
      </c>
      <c r="D252" s="29" t="s">
        <v>12</v>
      </c>
      <c r="E252" s="29">
        <f>MATCH(D252, {"Waiting for Input","Analyzing Object","Found Object","Needs Help","Confused","None"}, 0) - 1</f>
        <v>1</v>
      </c>
      <c r="F252" s="31" t="s">
        <v>12</v>
      </c>
      <c r="G252" s="29">
        <f>MATCH(F252, {"Waiting for Input","Analyzing Object","Found Object","Needs Help","Confused","None"}, 0) - 1</f>
        <v>1</v>
      </c>
      <c r="H252" s="29">
        <v>4</v>
      </c>
      <c r="I252" s="29">
        <f t="shared" si="3"/>
        <v>1</v>
      </c>
    </row>
    <row r="253" spans="1:9" ht="22" customHeight="1" x14ac:dyDescent="0.3">
      <c r="A253" s="29">
        <v>251</v>
      </c>
      <c r="B253" s="29" t="s">
        <v>125</v>
      </c>
      <c r="C253" s="30" t="s">
        <v>17</v>
      </c>
      <c r="D253" s="29" t="s">
        <v>12</v>
      </c>
      <c r="E253" s="29">
        <f>MATCH(D253, {"Waiting for Input","Analyzing Object","Found Object","Needs Help","Confused","None"}, 0) - 1</f>
        <v>1</v>
      </c>
      <c r="F253" s="31" t="s">
        <v>13</v>
      </c>
      <c r="G253" s="29">
        <f>MATCH(F253, {"Waiting for Input","Analyzing Object","Found Object","Needs Help","Confused","None"}, 0) - 1</f>
        <v>2</v>
      </c>
      <c r="H253" s="29">
        <v>4</v>
      </c>
      <c r="I253" s="29">
        <f t="shared" si="3"/>
        <v>0</v>
      </c>
    </row>
    <row r="254" spans="1:9" ht="22" customHeight="1" x14ac:dyDescent="0.3">
      <c r="A254" s="29">
        <v>252</v>
      </c>
      <c r="B254" s="29" t="s">
        <v>125</v>
      </c>
      <c r="C254" s="30" t="s">
        <v>17</v>
      </c>
      <c r="D254" s="29" t="s">
        <v>12</v>
      </c>
      <c r="E254" s="29">
        <f>MATCH(D254, {"Waiting for Input","Analyzing Object","Found Object","Needs Help","Confused","None"}, 0) - 1</f>
        <v>1</v>
      </c>
      <c r="F254" s="31" t="s">
        <v>13</v>
      </c>
      <c r="G254" s="29">
        <f>MATCH(F254, {"Waiting for Input","Analyzing Object","Found Object","Needs Help","Confused","None"}, 0) - 1</f>
        <v>2</v>
      </c>
      <c r="H254" s="29">
        <v>3</v>
      </c>
      <c r="I254" s="29">
        <f t="shared" si="3"/>
        <v>0</v>
      </c>
    </row>
    <row r="255" spans="1:9" ht="22" customHeight="1" x14ac:dyDescent="0.3">
      <c r="A255" s="29">
        <v>253</v>
      </c>
      <c r="B255" s="29" t="s">
        <v>125</v>
      </c>
      <c r="C255" s="30" t="s">
        <v>17</v>
      </c>
      <c r="D255" s="29" t="s">
        <v>12</v>
      </c>
      <c r="E255" s="29">
        <f>MATCH(D255, {"Waiting for Input","Analyzing Object","Found Object","Needs Help","Confused","None"}, 0) - 1</f>
        <v>1</v>
      </c>
      <c r="F255" s="31" t="s">
        <v>12</v>
      </c>
      <c r="G255" s="29">
        <f>MATCH(F255, {"Waiting for Input","Analyzing Object","Found Object","Needs Help","Confused","None"}, 0) - 1</f>
        <v>1</v>
      </c>
      <c r="H255" s="29">
        <v>5</v>
      </c>
      <c r="I255" s="29">
        <f t="shared" si="3"/>
        <v>1</v>
      </c>
    </row>
    <row r="256" spans="1:9" ht="22" customHeight="1" x14ac:dyDescent="0.3">
      <c r="A256" s="29">
        <v>254</v>
      </c>
      <c r="B256" s="29" t="s">
        <v>124</v>
      </c>
      <c r="C256" s="30" t="s">
        <v>17</v>
      </c>
      <c r="D256" s="29" t="s">
        <v>12</v>
      </c>
      <c r="E256" s="29">
        <f>MATCH(D256, {"Waiting for Input","Analyzing Object","Found Object","Needs Help","Confused","None"}, 0) - 1</f>
        <v>1</v>
      </c>
      <c r="F256" s="31" t="s">
        <v>12</v>
      </c>
      <c r="G256" s="29">
        <f>MATCH(F256, {"Waiting for Input","Analyzing Object","Found Object","Needs Help","Confused","None"}, 0) - 1</f>
        <v>1</v>
      </c>
      <c r="H256" s="29">
        <v>4</v>
      </c>
      <c r="I256" s="29">
        <f t="shared" si="3"/>
        <v>1</v>
      </c>
    </row>
    <row r="257" spans="1:9" ht="22" customHeight="1" x14ac:dyDescent="0.3">
      <c r="A257" s="29">
        <v>255</v>
      </c>
      <c r="B257" s="29" t="s">
        <v>124</v>
      </c>
      <c r="C257" s="30" t="s">
        <v>17</v>
      </c>
      <c r="D257" s="29" t="s">
        <v>12</v>
      </c>
      <c r="E257" s="29">
        <f>MATCH(D257, {"Waiting for Input","Analyzing Object","Found Object","Needs Help","Confused","None"}, 0) - 1</f>
        <v>1</v>
      </c>
      <c r="F257" s="31" t="s">
        <v>13</v>
      </c>
      <c r="G257" s="29">
        <f>MATCH(F257, {"Waiting for Input","Analyzing Object","Found Object","Needs Help","Confused","None"}, 0) - 1</f>
        <v>2</v>
      </c>
      <c r="H257" s="29">
        <v>4</v>
      </c>
      <c r="I257" s="29">
        <f t="shared" si="3"/>
        <v>0</v>
      </c>
    </row>
    <row r="258" spans="1:9" ht="22" customHeight="1" x14ac:dyDescent="0.3">
      <c r="A258" s="29">
        <v>256</v>
      </c>
      <c r="B258" s="29" t="s">
        <v>124</v>
      </c>
      <c r="C258" s="30" t="s">
        <v>17</v>
      </c>
      <c r="D258" s="29" t="s">
        <v>12</v>
      </c>
      <c r="E258" s="29">
        <f>MATCH(D258, {"Waiting for Input","Analyzing Object","Found Object","Needs Help","Confused","None"}, 0) - 1</f>
        <v>1</v>
      </c>
      <c r="F258" s="31" t="s">
        <v>12</v>
      </c>
      <c r="G258" s="29">
        <f>MATCH(F258, {"Waiting for Input","Analyzing Object","Found Object","Needs Help","Confused","None"}, 0) - 1</f>
        <v>1</v>
      </c>
      <c r="H258" s="29">
        <v>2</v>
      </c>
      <c r="I258" s="29">
        <f t="shared" ref="I258:I321" si="4">IF(E258=G258, 1, 0)</f>
        <v>1</v>
      </c>
    </row>
    <row r="259" spans="1:9" ht="22" customHeight="1" x14ac:dyDescent="0.3">
      <c r="A259" s="29">
        <v>257</v>
      </c>
      <c r="B259" s="29" t="s">
        <v>125</v>
      </c>
      <c r="C259" s="30" t="s">
        <v>17</v>
      </c>
      <c r="D259" s="29" t="s">
        <v>12</v>
      </c>
      <c r="E259" s="29">
        <f>MATCH(D259, {"Waiting for Input","Analyzing Object","Found Object","Needs Help","Confused","None"}, 0) - 1</f>
        <v>1</v>
      </c>
      <c r="F259" s="31" t="s">
        <v>13</v>
      </c>
      <c r="G259" s="29">
        <f>MATCH(F259, {"Waiting for Input","Analyzing Object","Found Object","Needs Help","Confused","None"}, 0) - 1</f>
        <v>2</v>
      </c>
      <c r="H259" s="29">
        <v>5</v>
      </c>
      <c r="I259" s="29">
        <f t="shared" si="4"/>
        <v>0</v>
      </c>
    </row>
    <row r="260" spans="1:9" ht="22" customHeight="1" x14ac:dyDescent="0.3">
      <c r="A260" s="29">
        <v>258</v>
      </c>
      <c r="B260" s="29" t="s">
        <v>125</v>
      </c>
      <c r="C260" s="30" t="s">
        <v>17</v>
      </c>
      <c r="D260" s="29" t="s">
        <v>12</v>
      </c>
      <c r="E260" s="29">
        <f>MATCH(D260, {"Waiting for Input","Analyzing Object","Found Object","Needs Help","Confused","None"}, 0) - 1</f>
        <v>1</v>
      </c>
      <c r="F260" s="31" t="s">
        <v>13</v>
      </c>
      <c r="G260" s="29">
        <f>MATCH(F260, {"Waiting for Input","Analyzing Object","Found Object","Needs Help","Confused","None"}, 0) - 1</f>
        <v>2</v>
      </c>
      <c r="H260" s="29">
        <v>4</v>
      </c>
      <c r="I260" s="29">
        <f t="shared" si="4"/>
        <v>0</v>
      </c>
    </row>
    <row r="261" spans="1:9" ht="22" customHeight="1" x14ac:dyDescent="0.3">
      <c r="A261" s="29">
        <v>259</v>
      </c>
      <c r="B261" s="29" t="s">
        <v>124</v>
      </c>
      <c r="C261" s="30" t="s">
        <v>17</v>
      </c>
      <c r="D261" s="29" t="s">
        <v>12</v>
      </c>
      <c r="E261" s="29">
        <f>MATCH(D261, {"Waiting for Input","Analyzing Object","Found Object","Needs Help","Confused","None"}, 0) - 1</f>
        <v>1</v>
      </c>
      <c r="F261" s="31" t="s">
        <v>13</v>
      </c>
      <c r="G261" s="29">
        <f>MATCH(F261, {"Waiting for Input","Analyzing Object","Found Object","Needs Help","Confused","None"}, 0) - 1</f>
        <v>2</v>
      </c>
      <c r="H261" s="29">
        <v>5</v>
      </c>
      <c r="I261" s="29">
        <f t="shared" si="4"/>
        <v>0</v>
      </c>
    </row>
    <row r="262" spans="1:9" ht="22" customHeight="1" x14ac:dyDescent="0.3">
      <c r="A262" s="29">
        <v>260</v>
      </c>
      <c r="B262" s="29" t="s">
        <v>124</v>
      </c>
      <c r="C262" s="30" t="s">
        <v>17</v>
      </c>
      <c r="D262" s="29" t="s">
        <v>12</v>
      </c>
      <c r="E262" s="29">
        <f>MATCH(D262, {"Waiting for Input","Analyzing Object","Found Object","Needs Help","Confused","None"}, 0) - 1</f>
        <v>1</v>
      </c>
      <c r="F262" s="31" t="s">
        <v>12</v>
      </c>
      <c r="G262" s="29">
        <f>MATCH(F262, {"Waiting for Input","Analyzing Object","Found Object","Needs Help","Confused","None"}, 0) - 1</f>
        <v>1</v>
      </c>
      <c r="H262" s="29">
        <v>3</v>
      </c>
      <c r="I262" s="29">
        <f t="shared" si="4"/>
        <v>1</v>
      </c>
    </row>
    <row r="263" spans="1:9" ht="22" customHeight="1" x14ac:dyDescent="0.3">
      <c r="A263" s="29">
        <v>261</v>
      </c>
      <c r="B263" s="29" t="s">
        <v>125</v>
      </c>
      <c r="C263" s="30" t="s">
        <v>17</v>
      </c>
      <c r="D263" s="29" t="s">
        <v>12</v>
      </c>
      <c r="E263" s="29">
        <f>MATCH(D263, {"Waiting for Input","Analyzing Object","Found Object","Needs Help","Confused","None"}, 0) - 1</f>
        <v>1</v>
      </c>
      <c r="F263" s="31" t="s">
        <v>12</v>
      </c>
      <c r="G263" s="29">
        <f>MATCH(F263, {"Waiting for Input","Analyzing Object","Found Object","Needs Help","Confused","None"}, 0) - 1</f>
        <v>1</v>
      </c>
      <c r="H263" s="29">
        <v>4</v>
      </c>
      <c r="I263" s="29">
        <f t="shared" si="4"/>
        <v>1</v>
      </c>
    </row>
    <row r="264" spans="1:9" ht="22" customHeight="1" x14ac:dyDescent="0.3">
      <c r="A264" s="29">
        <v>262</v>
      </c>
      <c r="B264" s="29" t="s">
        <v>125</v>
      </c>
      <c r="C264" s="30" t="s">
        <v>17</v>
      </c>
      <c r="D264" s="29" t="s">
        <v>12</v>
      </c>
      <c r="E264" s="29">
        <f>MATCH(D264, {"Waiting for Input","Analyzing Object","Found Object","Needs Help","Confused","None"}, 0) - 1</f>
        <v>1</v>
      </c>
      <c r="F264" s="31" t="s">
        <v>12</v>
      </c>
      <c r="G264" s="29">
        <f>MATCH(F264, {"Waiting for Input","Analyzing Object","Found Object","Needs Help","Confused","None"}, 0) - 1</f>
        <v>1</v>
      </c>
      <c r="H264" s="29">
        <v>4</v>
      </c>
      <c r="I264" s="29">
        <f t="shared" si="4"/>
        <v>1</v>
      </c>
    </row>
    <row r="265" spans="1:9" ht="22" customHeight="1" x14ac:dyDescent="0.3">
      <c r="A265" s="29">
        <v>263</v>
      </c>
      <c r="B265" s="29" t="s">
        <v>124</v>
      </c>
      <c r="C265" s="30" t="s">
        <v>17</v>
      </c>
      <c r="D265" s="29" t="s">
        <v>12</v>
      </c>
      <c r="E265" s="29">
        <f>MATCH(D265, {"Waiting for Input","Analyzing Object","Found Object","Needs Help","Confused","None"}, 0) - 1</f>
        <v>1</v>
      </c>
      <c r="F265" s="31" t="s">
        <v>13</v>
      </c>
      <c r="G265" s="29">
        <f>MATCH(F265, {"Waiting for Input","Analyzing Object","Found Object","Needs Help","Confused","None"}, 0) - 1</f>
        <v>2</v>
      </c>
      <c r="H265" s="29">
        <v>5</v>
      </c>
      <c r="I265" s="29">
        <f t="shared" si="4"/>
        <v>0</v>
      </c>
    </row>
    <row r="266" spans="1:9" ht="22" customHeight="1" x14ac:dyDescent="0.3">
      <c r="A266" s="29">
        <v>264</v>
      </c>
      <c r="B266" s="29" t="s">
        <v>124</v>
      </c>
      <c r="C266" s="30" t="s">
        <v>17</v>
      </c>
      <c r="D266" s="29" t="s">
        <v>12</v>
      </c>
      <c r="E266" s="29">
        <f>MATCH(D266, {"Waiting for Input","Analyzing Object","Found Object","Needs Help","Confused","None"}, 0) - 1</f>
        <v>1</v>
      </c>
      <c r="F266" s="31" t="s">
        <v>12</v>
      </c>
      <c r="G266" s="29">
        <f>MATCH(F266, {"Waiting for Input","Analyzing Object","Found Object","Needs Help","Confused","None"}, 0) - 1</f>
        <v>1</v>
      </c>
      <c r="H266" s="29">
        <v>4</v>
      </c>
      <c r="I266" s="29">
        <f t="shared" si="4"/>
        <v>1</v>
      </c>
    </row>
    <row r="267" spans="1:9" ht="22" customHeight="1" x14ac:dyDescent="0.3">
      <c r="A267" s="29">
        <v>265</v>
      </c>
      <c r="B267" s="29" t="s">
        <v>125</v>
      </c>
      <c r="C267" s="30" t="s">
        <v>17</v>
      </c>
      <c r="D267" s="29" t="s">
        <v>12</v>
      </c>
      <c r="E267" s="29">
        <f>MATCH(D267, {"Waiting for Input","Analyzing Object","Found Object","Needs Help","Confused","None"}, 0) - 1</f>
        <v>1</v>
      </c>
      <c r="F267" s="31" t="s">
        <v>12</v>
      </c>
      <c r="G267" s="29">
        <f>MATCH(F267, {"Waiting for Input","Analyzing Object","Found Object","Needs Help","Confused","None"}, 0) - 1</f>
        <v>1</v>
      </c>
      <c r="H267" s="29">
        <v>2</v>
      </c>
      <c r="I267" s="29">
        <f t="shared" si="4"/>
        <v>1</v>
      </c>
    </row>
    <row r="268" spans="1:9" ht="22" customHeight="1" x14ac:dyDescent="0.3">
      <c r="A268" s="29">
        <v>266</v>
      </c>
      <c r="B268" s="29" t="s">
        <v>125</v>
      </c>
      <c r="C268" s="30" t="s">
        <v>17</v>
      </c>
      <c r="D268" s="29" t="s">
        <v>12</v>
      </c>
      <c r="E268" s="29">
        <f>MATCH(D268, {"Waiting for Input","Analyzing Object","Found Object","Needs Help","Confused","None"}, 0) - 1</f>
        <v>1</v>
      </c>
      <c r="F268" s="31" t="s">
        <v>12</v>
      </c>
      <c r="G268" s="29">
        <f>MATCH(F268, {"Waiting for Input","Analyzing Object","Found Object","Needs Help","Confused","None"}, 0) - 1</f>
        <v>1</v>
      </c>
      <c r="H268" s="29">
        <v>3</v>
      </c>
      <c r="I268" s="29">
        <f t="shared" si="4"/>
        <v>1</v>
      </c>
    </row>
    <row r="269" spans="1:9" ht="22" customHeight="1" x14ac:dyDescent="0.3">
      <c r="A269" s="29">
        <v>267</v>
      </c>
      <c r="B269" s="29" t="s">
        <v>125</v>
      </c>
      <c r="C269" s="30" t="s">
        <v>17</v>
      </c>
      <c r="D269" s="29" t="s">
        <v>12</v>
      </c>
      <c r="E269" s="29">
        <f>MATCH(D269, {"Waiting for Input","Analyzing Object","Found Object","Needs Help","Confused","None"}, 0) - 1</f>
        <v>1</v>
      </c>
      <c r="F269" s="31" t="s">
        <v>12</v>
      </c>
      <c r="G269" s="29">
        <f>MATCH(F269, {"Waiting for Input","Analyzing Object","Found Object","Needs Help","Confused","None"}, 0) - 1</f>
        <v>1</v>
      </c>
      <c r="H269" s="29">
        <v>4</v>
      </c>
      <c r="I269" s="29">
        <f t="shared" si="4"/>
        <v>1</v>
      </c>
    </row>
    <row r="270" spans="1:9" ht="22" customHeight="1" x14ac:dyDescent="0.3">
      <c r="A270" s="29">
        <v>268</v>
      </c>
      <c r="B270" s="29" t="s">
        <v>125</v>
      </c>
      <c r="C270" s="30" t="s">
        <v>17</v>
      </c>
      <c r="D270" s="29" t="s">
        <v>12</v>
      </c>
      <c r="E270" s="29">
        <f>MATCH(D270, {"Waiting for Input","Analyzing Object","Found Object","Needs Help","Confused","None"}, 0) - 1</f>
        <v>1</v>
      </c>
      <c r="F270" s="31" t="s">
        <v>13</v>
      </c>
      <c r="G270" s="29">
        <f>MATCH(F270, {"Waiting for Input","Analyzing Object","Found Object","Needs Help","Confused","None"}, 0) - 1</f>
        <v>2</v>
      </c>
      <c r="H270" s="29">
        <v>4</v>
      </c>
      <c r="I270" s="29">
        <f t="shared" si="4"/>
        <v>0</v>
      </c>
    </row>
    <row r="271" spans="1:9" ht="22" customHeight="1" x14ac:dyDescent="0.3">
      <c r="A271" s="29">
        <v>269</v>
      </c>
      <c r="B271" s="29" t="s">
        <v>125</v>
      </c>
      <c r="C271" s="30" t="s">
        <v>17</v>
      </c>
      <c r="D271" s="29" t="s">
        <v>12</v>
      </c>
      <c r="E271" s="29">
        <f>MATCH(D271, {"Waiting for Input","Analyzing Object","Found Object","Needs Help","Confused","None"}, 0) - 1</f>
        <v>1</v>
      </c>
      <c r="F271" s="31" t="s">
        <v>12</v>
      </c>
      <c r="G271" s="29">
        <f>MATCH(F271, {"Waiting for Input","Analyzing Object","Found Object","Needs Help","Confused","None"}, 0) - 1</f>
        <v>1</v>
      </c>
      <c r="H271" s="29">
        <v>4</v>
      </c>
      <c r="I271" s="29">
        <f t="shared" si="4"/>
        <v>1</v>
      </c>
    </row>
    <row r="272" spans="1:9" ht="22" customHeight="1" x14ac:dyDescent="0.3">
      <c r="A272" s="29">
        <v>270</v>
      </c>
      <c r="B272" s="29" t="s">
        <v>125</v>
      </c>
      <c r="C272" s="30" t="s">
        <v>17</v>
      </c>
      <c r="D272" s="29" t="s">
        <v>12</v>
      </c>
      <c r="E272" s="29">
        <f>MATCH(D272, {"Waiting for Input","Analyzing Object","Found Object","Needs Help","Confused","None"}, 0) - 1</f>
        <v>1</v>
      </c>
      <c r="F272" s="31" t="s">
        <v>13</v>
      </c>
      <c r="G272" s="29">
        <f>MATCH(F272, {"Waiting for Input","Analyzing Object","Found Object","Needs Help","Confused","None"}, 0) - 1</f>
        <v>2</v>
      </c>
      <c r="H272" s="29">
        <v>5</v>
      </c>
      <c r="I272" s="29">
        <f t="shared" si="4"/>
        <v>0</v>
      </c>
    </row>
    <row r="273" spans="1:9" ht="22" customHeight="1" x14ac:dyDescent="0.3">
      <c r="A273" s="29">
        <v>271</v>
      </c>
      <c r="B273" s="29" t="s">
        <v>124</v>
      </c>
      <c r="C273" s="30" t="s">
        <v>17</v>
      </c>
      <c r="D273" s="29" t="s">
        <v>12</v>
      </c>
      <c r="E273" s="29">
        <f>MATCH(D273, {"Waiting for Input","Analyzing Object","Found Object","Needs Help","Confused","None"}, 0) - 1</f>
        <v>1</v>
      </c>
      <c r="F273" s="31" t="s">
        <v>13</v>
      </c>
      <c r="G273" s="29">
        <f>MATCH(F273, {"Waiting for Input","Analyzing Object","Found Object","Needs Help","Confused","None"}, 0) - 1</f>
        <v>2</v>
      </c>
      <c r="H273" s="29">
        <v>4</v>
      </c>
      <c r="I273" s="29">
        <f t="shared" si="4"/>
        <v>0</v>
      </c>
    </row>
    <row r="274" spans="1:9" ht="22" customHeight="1" x14ac:dyDescent="0.3">
      <c r="A274" s="29">
        <v>272</v>
      </c>
      <c r="B274" s="29" t="s">
        <v>125</v>
      </c>
      <c r="C274" s="30" t="s">
        <v>17</v>
      </c>
      <c r="D274" s="29" t="s">
        <v>12</v>
      </c>
      <c r="E274" s="29">
        <f>MATCH(D274, {"Waiting for Input","Analyzing Object","Found Object","Needs Help","Confused","None"}, 0) - 1</f>
        <v>1</v>
      </c>
      <c r="F274" s="31" t="s">
        <v>12</v>
      </c>
      <c r="G274" s="29">
        <f>MATCH(F274, {"Waiting for Input","Analyzing Object","Found Object","Needs Help","Confused","None"}, 0) - 1</f>
        <v>1</v>
      </c>
      <c r="H274" s="29">
        <v>5</v>
      </c>
      <c r="I274" s="29">
        <f t="shared" si="4"/>
        <v>1</v>
      </c>
    </row>
    <row r="275" spans="1:9" ht="22" customHeight="1" x14ac:dyDescent="0.3">
      <c r="A275" s="29">
        <v>273</v>
      </c>
      <c r="B275" s="29" t="s">
        <v>124</v>
      </c>
      <c r="C275" s="30" t="s">
        <v>17</v>
      </c>
      <c r="D275" s="29" t="s">
        <v>12</v>
      </c>
      <c r="E275" s="29">
        <f>MATCH(D275, {"Waiting for Input","Analyzing Object","Found Object","Needs Help","Confused","None"}, 0) - 1</f>
        <v>1</v>
      </c>
      <c r="F275" s="31" t="s">
        <v>12</v>
      </c>
      <c r="G275" s="29">
        <f>MATCH(F275, {"Waiting for Input","Analyzing Object","Found Object","Needs Help","Confused","None"}, 0) - 1</f>
        <v>1</v>
      </c>
      <c r="H275" s="29">
        <v>5</v>
      </c>
      <c r="I275" s="29">
        <f t="shared" si="4"/>
        <v>1</v>
      </c>
    </row>
    <row r="276" spans="1:9" ht="22" customHeight="1" x14ac:dyDescent="0.3">
      <c r="A276" s="29">
        <v>274</v>
      </c>
      <c r="B276" s="29" t="s">
        <v>124</v>
      </c>
      <c r="C276" s="30" t="s">
        <v>17</v>
      </c>
      <c r="D276" s="29" t="s">
        <v>12</v>
      </c>
      <c r="E276" s="29">
        <f>MATCH(D276, {"Waiting for Input","Analyzing Object","Found Object","Needs Help","Confused","None"}, 0) - 1</f>
        <v>1</v>
      </c>
      <c r="F276" s="31" t="s">
        <v>13</v>
      </c>
      <c r="G276" s="29">
        <f>MATCH(F276, {"Waiting for Input","Analyzing Object","Found Object","Needs Help","Confused","None"}, 0) - 1</f>
        <v>2</v>
      </c>
      <c r="H276" s="29">
        <v>4</v>
      </c>
      <c r="I276" s="29">
        <f t="shared" si="4"/>
        <v>0</v>
      </c>
    </row>
    <row r="277" spans="1:9" ht="22" customHeight="1" x14ac:dyDescent="0.3">
      <c r="A277" s="29">
        <v>275</v>
      </c>
      <c r="B277" s="29" t="s">
        <v>124</v>
      </c>
      <c r="C277" s="30" t="s">
        <v>17</v>
      </c>
      <c r="D277" s="29" t="s">
        <v>12</v>
      </c>
      <c r="E277" s="29">
        <f>MATCH(D277, {"Waiting for Input","Analyzing Object","Found Object","Needs Help","Confused","None"}, 0) - 1</f>
        <v>1</v>
      </c>
      <c r="F277" s="31" t="s">
        <v>12</v>
      </c>
      <c r="G277" s="29">
        <f>MATCH(F277, {"Waiting for Input","Analyzing Object","Found Object","Needs Help","Confused","None"}, 0) - 1</f>
        <v>1</v>
      </c>
      <c r="H277" s="29">
        <v>5</v>
      </c>
      <c r="I277" s="29">
        <f t="shared" si="4"/>
        <v>1</v>
      </c>
    </row>
    <row r="278" spans="1:9" ht="22" customHeight="1" x14ac:dyDescent="0.3">
      <c r="A278" s="29">
        <v>276</v>
      </c>
      <c r="B278" s="29" t="s">
        <v>125</v>
      </c>
      <c r="C278" s="30" t="s">
        <v>17</v>
      </c>
      <c r="D278" s="29" t="s">
        <v>12</v>
      </c>
      <c r="E278" s="29">
        <f>MATCH(D278, {"Waiting for Input","Analyzing Object","Found Object","Needs Help","Confused","None"}, 0) - 1</f>
        <v>1</v>
      </c>
      <c r="F278" s="31" t="s">
        <v>13</v>
      </c>
      <c r="G278" s="29">
        <f>MATCH(F278, {"Waiting for Input","Analyzing Object","Found Object","Needs Help","Confused","None"}, 0) - 1</f>
        <v>2</v>
      </c>
      <c r="H278" s="29">
        <v>2</v>
      </c>
      <c r="I278" s="29">
        <f t="shared" si="4"/>
        <v>0</v>
      </c>
    </row>
    <row r="279" spans="1:9" ht="22" customHeight="1" x14ac:dyDescent="0.3">
      <c r="A279" s="29">
        <v>277</v>
      </c>
      <c r="B279" s="29" t="s">
        <v>125</v>
      </c>
      <c r="C279" s="30" t="s">
        <v>17</v>
      </c>
      <c r="D279" s="29" t="s">
        <v>12</v>
      </c>
      <c r="E279" s="29">
        <f>MATCH(D279, {"Waiting for Input","Analyzing Object","Found Object","Needs Help","Confused","None"}, 0) - 1</f>
        <v>1</v>
      </c>
      <c r="F279" s="31" t="s">
        <v>13</v>
      </c>
      <c r="G279" s="29">
        <f>MATCH(F279, {"Waiting for Input","Analyzing Object","Found Object","Needs Help","Confused","None"}, 0) - 1</f>
        <v>2</v>
      </c>
      <c r="H279" s="29">
        <v>5</v>
      </c>
      <c r="I279" s="29">
        <f t="shared" si="4"/>
        <v>0</v>
      </c>
    </row>
    <row r="280" spans="1:9" ht="22" customHeight="1" x14ac:dyDescent="0.3">
      <c r="A280" s="29">
        <v>278</v>
      </c>
      <c r="B280" s="29" t="s">
        <v>124</v>
      </c>
      <c r="C280" s="30" t="s">
        <v>17</v>
      </c>
      <c r="D280" s="29" t="s">
        <v>12</v>
      </c>
      <c r="E280" s="29">
        <f>MATCH(D280, {"Waiting for Input","Analyzing Object","Found Object","Needs Help","Confused","None"}, 0) - 1</f>
        <v>1</v>
      </c>
      <c r="F280" s="31" t="s">
        <v>12</v>
      </c>
      <c r="G280" s="29">
        <f>MATCH(F280, {"Waiting for Input","Analyzing Object","Found Object","Needs Help","Confused","None"}, 0) - 1</f>
        <v>1</v>
      </c>
      <c r="H280" s="29">
        <v>4</v>
      </c>
      <c r="I280" s="29">
        <f t="shared" si="4"/>
        <v>1</v>
      </c>
    </row>
    <row r="281" spans="1:9" ht="22" customHeight="1" x14ac:dyDescent="0.3">
      <c r="A281" s="29">
        <v>279</v>
      </c>
      <c r="B281" s="29" t="s">
        <v>124</v>
      </c>
      <c r="C281" s="30" t="s">
        <v>17</v>
      </c>
      <c r="D281" s="29" t="s">
        <v>12</v>
      </c>
      <c r="E281" s="29">
        <f>MATCH(D281, {"Waiting for Input","Analyzing Object","Found Object","Needs Help","Confused","None"}, 0) - 1</f>
        <v>1</v>
      </c>
      <c r="F281" s="31" t="s">
        <v>13</v>
      </c>
      <c r="G281" s="29">
        <f>MATCH(F281, {"Waiting for Input","Analyzing Object","Found Object","Needs Help","Confused","None"}, 0) - 1</f>
        <v>2</v>
      </c>
      <c r="H281" s="29">
        <v>5</v>
      </c>
      <c r="I281" s="29">
        <f t="shared" si="4"/>
        <v>0</v>
      </c>
    </row>
    <row r="282" spans="1:9" ht="22" customHeight="1" x14ac:dyDescent="0.3">
      <c r="A282" s="29">
        <v>280</v>
      </c>
      <c r="B282" s="29" t="s">
        <v>124</v>
      </c>
      <c r="C282" s="30" t="s">
        <v>17</v>
      </c>
      <c r="D282" s="29" t="s">
        <v>12</v>
      </c>
      <c r="E282" s="29">
        <f>MATCH(D282, {"Waiting for Input","Analyzing Object","Found Object","Needs Help","Confused","None"}, 0) - 1</f>
        <v>1</v>
      </c>
      <c r="F282" s="31" t="s">
        <v>13</v>
      </c>
      <c r="G282" s="29">
        <f>MATCH(F282, {"Waiting for Input","Analyzing Object","Found Object","Needs Help","Confused","None"}, 0) - 1</f>
        <v>2</v>
      </c>
      <c r="H282" s="29">
        <v>5</v>
      </c>
      <c r="I282" s="29">
        <f t="shared" si="4"/>
        <v>0</v>
      </c>
    </row>
    <row r="283" spans="1:9" ht="22" customHeight="1" x14ac:dyDescent="0.3">
      <c r="A283" s="29">
        <v>281</v>
      </c>
      <c r="B283" s="29" t="s">
        <v>125</v>
      </c>
      <c r="C283" s="30" t="s">
        <v>17</v>
      </c>
      <c r="D283" s="29" t="s">
        <v>12</v>
      </c>
      <c r="E283" s="29">
        <f>MATCH(D283, {"Waiting for Input","Analyzing Object","Found Object","Needs Help","Confused","None"}, 0) - 1</f>
        <v>1</v>
      </c>
      <c r="F283" s="31" t="s">
        <v>12</v>
      </c>
      <c r="G283" s="29">
        <f>MATCH(F283, {"Waiting for Input","Analyzing Object","Found Object","Needs Help","Confused","None"}, 0) - 1</f>
        <v>1</v>
      </c>
      <c r="H283" s="29">
        <v>2</v>
      </c>
      <c r="I283" s="29">
        <f t="shared" si="4"/>
        <v>1</v>
      </c>
    </row>
    <row r="284" spans="1:9" ht="22" customHeight="1" x14ac:dyDescent="0.3">
      <c r="A284" s="29">
        <v>282</v>
      </c>
      <c r="B284" s="29" t="s">
        <v>125</v>
      </c>
      <c r="C284" s="30" t="s">
        <v>17</v>
      </c>
      <c r="D284" s="29" t="s">
        <v>12</v>
      </c>
      <c r="E284" s="29">
        <f>MATCH(D284, {"Waiting for Input","Analyzing Object","Found Object","Needs Help","Confused","None"}, 0) - 1</f>
        <v>1</v>
      </c>
      <c r="F284" s="31" t="s">
        <v>13</v>
      </c>
      <c r="G284" s="29">
        <f>MATCH(F284, {"Waiting for Input","Analyzing Object","Found Object","Needs Help","Confused","None"}, 0) - 1</f>
        <v>2</v>
      </c>
      <c r="H284" s="29">
        <v>3</v>
      </c>
      <c r="I284" s="29">
        <f t="shared" si="4"/>
        <v>0</v>
      </c>
    </row>
    <row r="285" spans="1:9" ht="22" customHeight="1" x14ac:dyDescent="0.3">
      <c r="A285" s="29">
        <v>283</v>
      </c>
      <c r="B285" s="29" t="s">
        <v>125</v>
      </c>
      <c r="C285" s="30" t="s">
        <v>17</v>
      </c>
      <c r="D285" s="29" t="s">
        <v>12</v>
      </c>
      <c r="E285" s="29">
        <f>MATCH(D285, {"Waiting for Input","Analyzing Object","Found Object","Needs Help","Confused","None"}, 0) - 1</f>
        <v>1</v>
      </c>
      <c r="F285" s="31" t="s">
        <v>12</v>
      </c>
      <c r="G285" s="29">
        <f>MATCH(F285, {"Waiting for Input","Analyzing Object","Found Object","Needs Help","Confused","None"}, 0) - 1</f>
        <v>1</v>
      </c>
      <c r="H285" s="29">
        <v>3</v>
      </c>
      <c r="I285" s="29">
        <f t="shared" si="4"/>
        <v>1</v>
      </c>
    </row>
    <row r="286" spans="1:9" ht="22" customHeight="1" x14ac:dyDescent="0.3">
      <c r="A286" s="29">
        <v>284</v>
      </c>
      <c r="B286" s="29" t="s">
        <v>125</v>
      </c>
      <c r="C286" s="30" t="s">
        <v>17</v>
      </c>
      <c r="D286" s="29" t="s">
        <v>12</v>
      </c>
      <c r="E286" s="29">
        <f>MATCH(D286, {"Waiting for Input","Analyzing Object","Found Object","Needs Help","Confused","None"}, 0) - 1</f>
        <v>1</v>
      </c>
      <c r="F286" s="31" t="s">
        <v>12</v>
      </c>
      <c r="G286" s="29">
        <f>MATCH(F286, {"Waiting for Input","Analyzing Object","Found Object","Needs Help","Confused","None"}, 0) - 1</f>
        <v>1</v>
      </c>
      <c r="H286" s="29">
        <v>3</v>
      </c>
      <c r="I286" s="29">
        <f t="shared" si="4"/>
        <v>1</v>
      </c>
    </row>
    <row r="287" spans="1:9" ht="22" customHeight="1" x14ac:dyDescent="0.3">
      <c r="A287" s="29">
        <v>285</v>
      </c>
      <c r="B287" s="29" t="s">
        <v>125</v>
      </c>
      <c r="C287" s="30" t="s">
        <v>17</v>
      </c>
      <c r="D287" s="29" t="s">
        <v>12</v>
      </c>
      <c r="E287" s="29">
        <f>MATCH(D287, {"Waiting for Input","Analyzing Object","Found Object","Needs Help","Confused","None"}, 0) - 1</f>
        <v>1</v>
      </c>
      <c r="F287" s="31" t="s">
        <v>13</v>
      </c>
      <c r="G287" s="29">
        <f>MATCH(F287, {"Waiting for Input","Analyzing Object","Found Object","Needs Help","Confused","None"}, 0) - 1</f>
        <v>2</v>
      </c>
      <c r="H287" s="29">
        <v>3</v>
      </c>
      <c r="I287" s="29">
        <f t="shared" si="4"/>
        <v>0</v>
      </c>
    </row>
    <row r="288" spans="1:9" ht="22" customHeight="1" x14ac:dyDescent="0.3">
      <c r="A288" s="29">
        <v>286</v>
      </c>
      <c r="B288" s="29" t="s">
        <v>125</v>
      </c>
      <c r="C288" s="30" t="s">
        <v>17</v>
      </c>
      <c r="D288" s="29" t="s">
        <v>12</v>
      </c>
      <c r="E288" s="29">
        <f>MATCH(D288, {"Waiting for Input","Analyzing Object","Found Object","Needs Help","Confused","None"}, 0) - 1</f>
        <v>1</v>
      </c>
      <c r="F288" s="31" t="s">
        <v>12</v>
      </c>
      <c r="G288" s="29">
        <f>MATCH(F288, {"Waiting for Input","Analyzing Object","Found Object","Needs Help","Confused","None"}, 0) - 1</f>
        <v>1</v>
      </c>
      <c r="H288" s="29">
        <v>3</v>
      </c>
      <c r="I288" s="29">
        <f t="shared" si="4"/>
        <v>1</v>
      </c>
    </row>
    <row r="289" spans="1:9" ht="22" customHeight="1" x14ac:dyDescent="0.3">
      <c r="A289" s="29">
        <v>287</v>
      </c>
      <c r="B289" s="29" t="s">
        <v>125</v>
      </c>
      <c r="C289" s="30" t="s">
        <v>17</v>
      </c>
      <c r="D289" s="29" t="s">
        <v>12</v>
      </c>
      <c r="E289" s="29">
        <f>MATCH(D289, {"Waiting for Input","Analyzing Object","Found Object","Needs Help","Confused","None"}, 0) - 1</f>
        <v>1</v>
      </c>
      <c r="F289" s="31" t="s">
        <v>13</v>
      </c>
      <c r="G289" s="29">
        <f>MATCH(F289, {"Waiting for Input","Analyzing Object","Found Object","Needs Help","Confused","None"}, 0) - 1</f>
        <v>2</v>
      </c>
      <c r="H289" s="29">
        <v>2</v>
      </c>
      <c r="I289" s="29">
        <f t="shared" si="4"/>
        <v>0</v>
      </c>
    </row>
    <row r="290" spans="1:9" ht="22" customHeight="1" x14ac:dyDescent="0.3">
      <c r="A290" s="29">
        <v>288</v>
      </c>
      <c r="B290" s="29" t="s">
        <v>125</v>
      </c>
      <c r="C290" s="30" t="s">
        <v>17</v>
      </c>
      <c r="D290" s="29" t="s">
        <v>12</v>
      </c>
      <c r="E290" s="29">
        <f>MATCH(D290, {"Waiting for Input","Analyzing Object","Found Object","Needs Help","Confused","None"}, 0) - 1</f>
        <v>1</v>
      </c>
      <c r="F290" s="31" t="s">
        <v>12</v>
      </c>
      <c r="G290" s="29">
        <f>MATCH(F290, {"Waiting for Input","Analyzing Object","Found Object","Needs Help","Confused","None"}, 0) - 1</f>
        <v>1</v>
      </c>
      <c r="H290" s="29">
        <v>5</v>
      </c>
      <c r="I290" s="29">
        <f t="shared" si="4"/>
        <v>1</v>
      </c>
    </row>
    <row r="291" spans="1:9" ht="22" customHeight="1" x14ac:dyDescent="0.3">
      <c r="A291" s="29">
        <v>289</v>
      </c>
      <c r="B291" s="29" t="s">
        <v>125</v>
      </c>
      <c r="C291" s="30" t="s">
        <v>17</v>
      </c>
      <c r="D291" s="29" t="s">
        <v>12</v>
      </c>
      <c r="E291" s="29">
        <f>MATCH(D291, {"Waiting for Input","Analyzing Object","Found Object","Needs Help","Confused","None"}, 0) - 1</f>
        <v>1</v>
      </c>
      <c r="F291" s="31" t="s">
        <v>13</v>
      </c>
      <c r="G291" s="29">
        <f>MATCH(F291, {"Waiting for Input","Analyzing Object","Found Object","Needs Help","Confused","None"}, 0) - 1</f>
        <v>2</v>
      </c>
      <c r="H291" s="29">
        <v>4</v>
      </c>
      <c r="I291" s="29">
        <f t="shared" si="4"/>
        <v>0</v>
      </c>
    </row>
    <row r="292" spans="1:9" ht="22" customHeight="1" x14ac:dyDescent="0.3">
      <c r="A292" s="29">
        <v>290</v>
      </c>
      <c r="B292" s="29" t="s">
        <v>125</v>
      </c>
      <c r="C292" s="30" t="s">
        <v>17</v>
      </c>
      <c r="D292" s="29" t="s">
        <v>12</v>
      </c>
      <c r="E292" s="29">
        <f>MATCH(D292, {"Waiting for Input","Analyzing Object","Found Object","Needs Help","Confused","None"}, 0) - 1</f>
        <v>1</v>
      </c>
      <c r="F292" s="31" t="s">
        <v>15</v>
      </c>
      <c r="G292" s="29">
        <f>MATCH(F292, {"Waiting for Input","Analyzing Object","Found Object","Needs Help","Confused","None"}, 0) - 1</f>
        <v>4</v>
      </c>
      <c r="H292" s="29">
        <v>3</v>
      </c>
      <c r="I292" s="29">
        <f t="shared" si="4"/>
        <v>0</v>
      </c>
    </row>
    <row r="293" spans="1:9" ht="22" customHeight="1" x14ac:dyDescent="0.3">
      <c r="A293" s="29">
        <v>291</v>
      </c>
      <c r="B293" s="29" t="s">
        <v>124</v>
      </c>
      <c r="C293" s="30" t="s">
        <v>17</v>
      </c>
      <c r="D293" s="29" t="s">
        <v>12</v>
      </c>
      <c r="E293" s="29">
        <f>MATCH(D293, {"Waiting for Input","Analyzing Object","Found Object","Needs Help","Confused","None"}, 0) - 1</f>
        <v>1</v>
      </c>
      <c r="F293" s="31" t="s">
        <v>12</v>
      </c>
      <c r="G293" s="29">
        <f>MATCH(F293, {"Waiting for Input","Analyzing Object","Found Object","Needs Help","Confused","None"}, 0) - 1</f>
        <v>1</v>
      </c>
      <c r="H293" s="29">
        <v>4</v>
      </c>
      <c r="I293" s="29">
        <f t="shared" si="4"/>
        <v>1</v>
      </c>
    </row>
    <row r="294" spans="1:9" ht="22" customHeight="1" x14ac:dyDescent="0.3">
      <c r="A294" s="29">
        <v>292</v>
      </c>
      <c r="B294" s="29" t="s">
        <v>125</v>
      </c>
      <c r="C294" s="30" t="s">
        <v>17</v>
      </c>
      <c r="D294" s="29" t="s">
        <v>12</v>
      </c>
      <c r="E294" s="29">
        <f>MATCH(D294, {"Waiting for Input","Analyzing Object","Found Object","Needs Help","Confused","None"}, 0) - 1</f>
        <v>1</v>
      </c>
      <c r="F294" s="31" t="s">
        <v>12</v>
      </c>
      <c r="G294" s="29">
        <f>MATCH(F294, {"Waiting for Input","Analyzing Object","Found Object","Needs Help","Confused","None"}, 0) - 1</f>
        <v>1</v>
      </c>
      <c r="H294" s="29">
        <v>4</v>
      </c>
      <c r="I294" s="29">
        <f t="shared" si="4"/>
        <v>1</v>
      </c>
    </row>
    <row r="295" spans="1:9" ht="22" customHeight="1" x14ac:dyDescent="0.3">
      <c r="A295" s="29">
        <v>293</v>
      </c>
      <c r="B295" s="29" t="s">
        <v>125</v>
      </c>
      <c r="C295" s="30" t="s">
        <v>17</v>
      </c>
      <c r="D295" s="29" t="s">
        <v>12</v>
      </c>
      <c r="E295" s="29">
        <f>MATCH(D295, {"Waiting for Input","Analyzing Object","Found Object","Needs Help","Confused","None"}, 0) - 1</f>
        <v>1</v>
      </c>
      <c r="F295" s="31" t="s">
        <v>13</v>
      </c>
      <c r="G295" s="29">
        <f>MATCH(F295, {"Waiting for Input","Analyzing Object","Found Object","Needs Help","Confused","None"}, 0) - 1</f>
        <v>2</v>
      </c>
      <c r="H295" s="29">
        <v>2</v>
      </c>
      <c r="I295" s="29">
        <f t="shared" si="4"/>
        <v>0</v>
      </c>
    </row>
    <row r="296" spans="1:9" ht="22" customHeight="1" x14ac:dyDescent="0.3">
      <c r="A296" s="29">
        <v>294</v>
      </c>
      <c r="B296" s="29" t="s">
        <v>124</v>
      </c>
      <c r="C296" s="30" t="s">
        <v>17</v>
      </c>
      <c r="D296" s="29" t="s">
        <v>12</v>
      </c>
      <c r="E296" s="29">
        <f>MATCH(D296, {"Waiting for Input","Analyzing Object","Found Object","Needs Help","Confused","None"}, 0) - 1</f>
        <v>1</v>
      </c>
      <c r="F296" s="31" t="s">
        <v>12</v>
      </c>
      <c r="G296" s="29">
        <f>MATCH(F296, {"Waiting for Input","Analyzing Object","Found Object","Needs Help","Confused","None"}, 0) - 1</f>
        <v>1</v>
      </c>
      <c r="H296" s="29">
        <v>4</v>
      </c>
      <c r="I296" s="29">
        <f t="shared" si="4"/>
        <v>1</v>
      </c>
    </row>
    <row r="297" spans="1:9" ht="22" customHeight="1" x14ac:dyDescent="0.3">
      <c r="A297" s="29">
        <v>295</v>
      </c>
      <c r="B297" s="29" t="s">
        <v>125</v>
      </c>
      <c r="C297" s="30" t="s">
        <v>17</v>
      </c>
      <c r="D297" s="29" t="s">
        <v>12</v>
      </c>
      <c r="E297" s="29">
        <f>MATCH(D297, {"Waiting for Input","Analyzing Object","Found Object","Needs Help","Confused","None"}, 0) - 1</f>
        <v>1</v>
      </c>
      <c r="F297" s="31" t="s">
        <v>13</v>
      </c>
      <c r="G297" s="29">
        <f>MATCH(F297, {"Waiting for Input","Analyzing Object","Found Object","Needs Help","Confused","None"}, 0) - 1</f>
        <v>2</v>
      </c>
      <c r="H297" s="29">
        <v>5</v>
      </c>
      <c r="I297" s="29">
        <f t="shared" si="4"/>
        <v>0</v>
      </c>
    </row>
    <row r="298" spans="1:9" ht="22" customHeight="1" x14ac:dyDescent="0.3">
      <c r="A298" s="29">
        <v>296</v>
      </c>
      <c r="B298" s="29" t="s">
        <v>125</v>
      </c>
      <c r="C298" s="30" t="s">
        <v>17</v>
      </c>
      <c r="D298" s="29" t="s">
        <v>12</v>
      </c>
      <c r="E298" s="29">
        <f>MATCH(D298, {"Waiting for Input","Analyzing Object","Found Object","Needs Help","Confused","None"}, 0) - 1</f>
        <v>1</v>
      </c>
      <c r="F298" s="31" t="s">
        <v>13</v>
      </c>
      <c r="G298" s="29">
        <f>MATCH(F298, {"Waiting for Input","Analyzing Object","Found Object","Needs Help","Confused","None"}, 0) - 1</f>
        <v>2</v>
      </c>
      <c r="H298" s="29">
        <v>5</v>
      </c>
      <c r="I298" s="29">
        <f t="shared" si="4"/>
        <v>0</v>
      </c>
    </row>
    <row r="299" spans="1:9" ht="22" customHeight="1" x14ac:dyDescent="0.3">
      <c r="A299" s="29">
        <v>297</v>
      </c>
      <c r="B299" s="29" t="s">
        <v>125</v>
      </c>
      <c r="C299" s="30" t="s">
        <v>17</v>
      </c>
      <c r="D299" s="29" t="s">
        <v>12</v>
      </c>
      <c r="E299" s="29">
        <f>MATCH(D299, {"Waiting for Input","Analyzing Object","Found Object","Needs Help","Confused","None"}, 0) - 1</f>
        <v>1</v>
      </c>
      <c r="F299" s="31" t="s">
        <v>12</v>
      </c>
      <c r="G299" s="29">
        <f>MATCH(F299, {"Waiting for Input","Analyzing Object","Found Object","Needs Help","Confused","None"}, 0) - 1</f>
        <v>1</v>
      </c>
      <c r="H299" s="29">
        <v>3</v>
      </c>
      <c r="I299" s="29">
        <f t="shared" si="4"/>
        <v>1</v>
      </c>
    </row>
    <row r="300" spans="1:9" ht="22" customHeight="1" x14ac:dyDescent="0.3">
      <c r="A300" s="29">
        <v>298</v>
      </c>
      <c r="B300" s="29" t="s">
        <v>124</v>
      </c>
      <c r="C300" s="30" t="s">
        <v>17</v>
      </c>
      <c r="D300" s="29" t="s">
        <v>12</v>
      </c>
      <c r="E300" s="29">
        <f>MATCH(D300, {"Waiting for Input","Analyzing Object","Found Object","Needs Help","Confused","None"}, 0) - 1</f>
        <v>1</v>
      </c>
      <c r="F300" s="31" t="s">
        <v>13</v>
      </c>
      <c r="G300" s="29">
        <f>MATCH(F300, {"Waiting for Input","Analyzing Object","Found Object","Needs Help","Confused","None"}, 0) - 1</f>
        <v>2</v>
      </c>
      <c r="H300" s="29">
        <v>3</v>
      </c>
      <c r="I300" s="29">
        <f t="shared" si="4"/>
        <v>0</v>
      </c>
    </row>
    <row r="301" spans="1:9" ht="22" customHeight="1" x14ac:dyDescent="0.3">
      <c r="A301" s="29">
        <v>299</v>
      </c>
      <c r="B301" s="29" t="s">
        <v>125</v>
      </c>
      <c r="C301" s="30" t="s">
        <v>17</v>
      </c>
      <c r="D301" s="29" t="s">
        <v>12</v>
      </c>
      <c r="E301" s="29">
        <f>MATCH(D301, {"Waiting for Input","Analyzing Object","Found Object","Needs Help","Confused","None"}, 0) - 1</f>
        <v>1</v>
      </c>
      <c r="F301" s="31" t="s">
        <v>12</v>
      </c>
      <c r="G301" s="29">
        <f>MATCH(F301, {"Waiting for Input","Analyzing Object","Found Object","Needs Help","Confused","None"}, 0) - 1</f>
        <v>1</v>
      </c>
      <c r="H301" s="29">
        <v>3</v>
      </c>
      <c r="I301" s="29">
        <f t="shared" si="4"/>
        <v>1</v>
      </c>
    </row>
    <row r="302" spans="1:9" ht="22" customHeight="1" x14ac:dyDescent="0.3">
      <c r="A302" s="29">
        <v>300</v>
      </c>
      <c r="B302" s="29" t="s">
        <v>124</v>
      </c>
      <c r="C302" s="30" t="s">
        <v>18</v>
      </c>
      <c r="D302" s="29" t="s">
        <v>12</v>
      </c>
      <c r="E302" s="29">
        <f>MATCH(D302, {"Waiting for Input","Analyzing Object","Found Object","Needs Help","Confused","None"}, 0) - 1</f>
        <v>1</v>
      </c>
      <c r="F302" s="31" t="s">
        <v>14</v>
      </c>
      <c r="G302" s="29">
        <f>MATCH(F302, {"Waiting for Input","Analyzing Object","Found Object","Needs Help","Confused","None"}, 0) - 1</f>
        <v>3</v>
      </c>
      <c r="H302" s="29">
        <v>4</v>
      </c>
      <c r="I302" s="29">
        <f t="shared" si="4"/>
        <v>0</v>
      </c>
    </row>
    <row r="303" spans="1:9" ht="22" customHeight="1" x14ac:dyDescent="0.3">
      <c r="A303" s="29">
        <v>301</v>
      </c>
      <c r="B303" s="29" t="s">
        <v>124</v>
      </c>
      <c r="C303" s="30" t="s">
        <v>18</v>
      </c>
      <c r="D303" s="29" t="s">
        <v>12</v>
      </c>
      <c r="E303" s="29">
        <f>MATCH(D303, {"Waiting for Input","Analyzing Object","Found Object","Needs Help","Confused","None"}, 0) - 1</f>
        <v>1</v>
      </c>
      <c r="F303" s="31" t="s">
        <v>14</v>
      </c>
      <c r="G303" s="29">
        <f>MATCH(F303, {"Waiting for Input","Analyzing Object","Found Object","Needs Help","Confused","None"}, 0) - 1</f>
        <v>3</v>
      </c>
      <c r="H303" s="29">
        <v>3</v>
      </c>
      <c r="I303" s="29">
        <f t="shared" si="4"/>
        <v>0</v>
      </c>
    </row>
    <row r="304" spans="1:9" ht="22" customHeight="1" x14ac:dyDescent="0.3">
      <c r="A304" s="29">
        <v>302</v>
      </c>
      <c r="B304" s="29" t="s">
        <v>124</v>
      </c>
      <c r="C304" s="30" t="s">
        <v>18</v>
      </c>
      <c r="D304" s="29" t="s">
        <v>12</v>
      </c>
      <c r="E304" s="29">
        <f>MATCH(D304, {"Waiting for Input","Analyzing Object","Found Object","Needs Help","Confused","None"}, 0) - 1</f>
        <v>1</v>
      </c>
      <c r="F304" s="31" t="s">
        <v>14</v>
      </c>
      <c r="G304" s="29">
        <f>MATCH(F304, {"Waiting for Input","Analyzing Object","Found Object","Needs Help","Confused","None"}, 0) - 1</f>
        <v>3</v>
      </c>
      <c r="H304" s="29">
        <v>1</v>
      </c>
      <c r="I304" s="29">
        <f t="shared" si="4"/>
        <v>0</v>
      </c>
    </row>
    <row r="305" spans="1:9" ht="22" customHeight="1" x14ac:dyDescent="0.3">
      <c r="A305" s="29">
        <v>303</v>
      </c>
      <c r="B305" s="29" t="s">
        <v>125</v>
      </c>
      <c r="C305" s="30" t="s">
        <v>18</v>
      </c>
      <c r="D305" s="29" t="s">
        <v>12</v>
      </c>
      <c r="E305" s="29">
        <f>MATCH(D305, {"Waiting for Input","Analyzing Object","Found Object","Needs Help","Confused","None"}, 0) - 1</f>
        <v>1</v>
      </c>
      <c r="F305" s="31" t="s">
        <v>12</v>
      </c>
      <c r="G305" s="29">
        <f>MATCH(F305, {"Waiting for Input","Analyzing Object","Found Object","Needs Help","Confused","None"}, 0) - 1</f>
        <v>1</v>
      </c>
      <c r="H305" s="29">
        <v>1</v>
      </c>
      <c r="I305" s="29">
        <f t="shared" si="4"/>
        <v>1</v>
      </c>
    </row>
    <row r="306" spans="1:9" ht="22" customHeight="1" x14ac:dyDescent="0.3">
      <c r="A306" s="29">
        <v>304</v>
      </c>
      <c r="B306" s="29" t="s">
        <v>125</v>
      </c>
      <c r="C306" s="30" t="s">
        <v>18</v>
      </c>
      <c r="D306" s="29" t="s">
        <v>12</v>
      </c>
      <c r="E306" s="29">
        <f>MATCH(D306, {"Waiting for Input","Analyzing Object","Found Object","Needs Help","Confused","None"}, 0) - 1</f>
        <v>1</v>
      </c>
      <c r="F306" s="31" t="s">
        <v>11</v>
      </c>
      <c r="G306" s="29">
        <f>MATCH(F306, {"Waiting for Input","Analyzing Object","Found Object","Needs Help","Confused","None"}, 0) - 1</f>
        <v>0</v>
      </c>
      <c r="H306" s="29">
        <v>4</v>
      </c>
      <c r="I306" s="29">
        <f t="shared" si="4"/>
        <v>0</v>
      </c>
    </row>
    <row r="307" spans="1:9" ht="22" customHeight="1" x14ac:dyDescent="0.3">
      <c r="A307" s="29">
        <v>305</v>
      </c>
      <c r="B307" s="29" t="s">
        <v>124</v>
      </c>
      <c r="C307" s="30" t="s">
        <v>18</v>
      </c>
      <c r="D307" s="29" t="s">
        <v>12</v>
      </c>
      <c r="E307" s="29">
        <f>MATCH(D307, {"Waiting for Input","Analyzing Object","Found Object","Needs Help","Confused","None"}, 0) - 1</f>
        <v>1</v>
      </c>
      <c r="F307" s="31" t="s">
        <v>11</v>
      </c>
      <c r="G307" s="29">
        <f>MATCH(F307, {"Waiting for Input","Analyzing Object","Found Object","Needs Help","Confused","None"}, 0) - 1</f>
        <v>0</v>
      </c>
      <c r="H307" s="29">
        <v>5</v>
      </c>
      <c r="I307" s="29">
        <f t="shared" si="4"/>
        <v>0</v>
      </c>
    </row>
    <row r="308" spans="1:9" ht="22" customHeight="1" x14ac:dyDescent="0.3">
      <c r="A308" s="29">
        <v>306</v>
      </c>
      <c r="B308" s="29" t="s">
        <v>125</v>
      </c>
      <c r="C308" s="30" t="s">
        <v>18</v>
      </c>
      <c r="D308" s="29" t="s">
        <v>12</v>
      </c>
      <c r="E308" s="29">
        <f>MATCH(D308, {"Waiting for Input","Analyzing Object","Found Object","Needs Help","Confused","None"}, 0) - 1</f>
        <v>1</v>
      </c>
      <c r="F308" s="31" t="s">
        <v>15</v>
      </c>
      <c r="G308" s="29">
        <f>MATCH(F308, {"Waiting for Input","Analyzing Object","Found Object","Needs Help","Confused","None"}, 0) - 1</f>
        <v>4</v>
      </c>
      <c r="H308" s="29">
        <v>5</v>
      </c>
      <c r="I308" s="29">
        <f t="shared" si="4"/>
        <v>0</v>
      </c>
    </row>
    <row r="309" spans="1:9" ht="22" customHeight="1" x14ac:dyDescent="0.3">
      <c r="A309" s="29">
        <v>307</v>
      </c>
      <c r="B309" s="29" t="s">
        <v>124</v>
      </c>
      <c r="C309" s="30" t="s">
        <v>18</v>
      </c>
      <c r="D309" s="29" t="s">
        <v>12</v>
      </c>
      <c r="E309" s="29">
        <f>MATCH(D309, {"Waiting for Input","Analyzing Object","Found Object","Needs Help","Confused","None"}, 0) - 1</f>
        <v>1</v>
      </c>
      <c r="F309" s="31" t="s">
        <v>11</v>
      </c>
      <c r="G309" s="29">
        <f>MATCH(F309, {"Waiting for Input","Analyzing Object","Found Object","Needs Help","Confused","None"}, 0) - 1</f>
        <v>0</v>
      </c>
      <c r="H309" s="29">
        <v>3</v>
      </c>
      <c r="I309" s="29">
        <f t="shared" si="4"/>
        <v>0</v>
      </c>
    </row>
    <row r="310" spans="1:9" ht="22" customHeight="1" x14ac:dyDescent="0.3">
      <c r="A310" s="29">
        <v>308</v>
      </c>
      <c r="B310" s="29" t="s">
        <v>124</v>
      </c>
      <c r="C310" s="30" t="s">
        <v>18</v>
      </c>
      <c r="D310" s="29" t="s">
        <v>12</v>
      </c>
      <c r="E310" s="29">
        <f>MATCH(D310, {"Waiting for Input","Analyzing Object","Found Object","Needs Help","Confused","None"}, 0) - 1</f>
        <v>1</v>
      </c>
      <c r="F310" s="31" t="s">
        <v>16</v>
      </c>
      <c r="G310" s="29">
        <f>MATCH(F310, {"Waiting for Input","Analyzing Object","Found Object","Needs Help","Confused","None"}, 0) - 1</f>
        <v>5</v>
      </c>
      <c r="H310" s="29">
        <v>2</v>
      </c>
      <c r="I310" s="29">
        <f t="shared" si="4"/>
        <v>0</v>
      </c>
    </row>
    <row r="311" spans="1:9" ht="22" customHeight="1" x14ac:dyDescent="0.3">
      <c r="A311" s="29">
        <v>309</v>
      </c>
      <c r="B311" s="29" t="s">
        <v>124</v>
      </c>
      <c r="C311" s="30" t="s">
        <v>18</v>
      </c>
      <c r="D311" s="29" t="s">
        <v>12</v>
      </c>
      <c r="E311" s="29">
        <f>MATCH(D311, {"Waiting for Input","Analyzing Object","Found Object","Needs Help","Confused","None"}, 0) - 1</f>
        <v>1</v>
      </c>
      <c r="F311" s="31" t="s">
        <v>14</v>
      </c>
      <c r="G311" s="29">
        <f>MATCH(F311, {"Waiting for Input","Analyzing Object","Found Object","Needs Help","Confused","None"}, 0) - 1</f>
        <v>3</v>
      </c>
      <c r="H311" s="29">
        <v>2</v>
      </c>
      <c r="I311" s="29">
        <f t="shared" si="4"/>
        <v>0</v>
      </c>
    </row>
    <row r="312" spans="1:9" ht="22" customHeight="1" x14ac:dyDescent="0.3">
      <c r="A312" s="29">
        <v>310</v>
      </c>
      <c r="B312" s="29" t="s">
        <v>125</v>
      </c>
      <c r="C312" s="30" t="s">
        <v>18</v>
      </c>
      <c r="D312" s="29" t="s">
        <v>12</v>
      </c>
      <c r="E312" s="29">
        <f>MATCH(D312, {"Waiting for Input","Analyzing Object","Found Object","Needs Help","Confused","None"}, 0) - 1</f>
        <v>1</v>
      </c>
      <c r="F312" s="31" t="s">
        <v>15</v>
      </c>
      <c r="G312" s="29">
        <f>MATCH(F312, {"Waiting for Input","Analyzing Object","Found Object","Needs Help","Confused","None"}, 0) - 1</f>
        <v>4</v>
      </c>
      <c r="H312" s="29">
        <v>3</v>
      </c>
      <c r="I312" s="29">
        <f t="shared" si="4"/>
        <v>0</v>
      </c>
    </row>
    <row r="313" spans="1:9" ht="22" customHeight="1" x14ac:dyDescent="0.3">
      <c r="A313" s="29">
        <v>311</v>
      </c>
      <c r="B313" s="29" t="s">
        <v>125</v>
      </c>
      <c r="C313" s="30" t="s">
        <v>18</v>
      </c>
      <c r="D313" s="29" t="s">
        <v>12</v>
      </c>
      <c r="E313" s="29">
        <f>MATCH(D313, {"Waiting for Input","Analyzing Object","Found Object","Needs Help","Confused","None"}, 0) - 1</f>
        <v>1</v>
      </c>
      <c r="F313" s="31" t="s">
        <v>14</v>
      </c>
      <c r="G313" s="29">
        <f>MATCH(F313, {"Waiting for Input","Analyzing Object","Found Object","Needs Help","Confused","None"}, 0) - 1</f>
        <v>3</v>
      </c>
      <c r="H313" s="29">
        <v>4</v>
      </c>
      <c r="I313" s="29">
        <f t="shared" si="4"/>
        <v>0</v>
      </c>
    </row>
    <row r="314" spans="1:9" ht="22" customHeight="1" x14ac:dyDescent="0.3">
      <c r="A314" s="29">
        <v>312</v>
      </c>
      <c r="B314" s="29" t="s">
        <v>125</v>
      </c>
      <c r="C314" s="30" t="s">
        <v>18</v>
      </c>
      <c r="D314" s="29" t="s">
        <v>12</v>
      </c>
      <c r="E314" s="29">
        <f>MATCH(D314, {"Waiting for Input","Analyzing Object","Found Object","Needs Help","Confused","None"}, 0) - 1</f>
        <v>1</v>
      </c>
      <c r="F314" s="31" t="s">
        <v>11</v>
      </c>
      <c r="G314" s="29">
        <f>MATCH(F314, {"Waiting for Input","Analyzing Object","Found Object","Needs Help","Confused","None"}, 0) - 1</f>
        <v>0</v>
      </c>
      <c r="H314" s="29">
        <v>3</v>
      </c>
      <c r="I314" s="29">
        <f t="shared" si="4"/>
        <v>0</v>
      </c>
    </row>
    <row r="315" spans="1:9" ht="22" customHeight="1" x14ac:dyDescent="0.3">
      <c r="A315" s="29">
        <v>313</v>
      </c>
      <c r="B315" s="29" t="s">
        <v>125</v>
      </c>
      <c r="C315" s="30" t="s">
        <v>18</v>
      </c>
      <c r="D315" s="29" t="s">
        <v>12</v>
      </c>
      <c r="E315" s="29">
        <f>MATCH(D315, {"Waiting for Input","Analyzing Object","Found Object","Needs Help","Confused","None"}, 0) - 1</f>
        <v>1</v>
      </c>
      <c r="F315" s="31" t="s">
        <v>14</v>
      </c>
      <c r="G315" s="29">
        <f>MATCH(F315, {"Waiting for Input","Analyzing Object","Found Object","Needs Help","Confused","None"}, 0) - 1</f>
        <v>3</v>
      </c>
      <c r="H315" s="29">
        <v>3</v>
      </c>
      <c r="I315" s="29">
        <f t="shared" si="4"/>
        <v>0</v>
      </c>
    </row>
    <row r="316" spans="1:9" ht="22" customHeight="1" x14ac:dyDescent="0.3">
      <c r="A316" s="29">
        <v>314</v>
      </c>
      <c r="B316" s="29" t="s">
        <v>124</v>
      </c>
      <c r="C316" s="30" t="s">
        <v>18</v>
      </c>
      <c r="D316" s="29" t="s">
        <v>12</v>
      </c>
      <c r="E316" s="29">
        <f>MATCH(D316, {"Waiting for Input","Analyzing Object","Found Object","Needs Help","Confused","None"}, 0) - 1</f>
        <v>1</v>
      </c>
      <c r="F316" s="31" t="s">
        <v>14</v>
      </c>
      <c r="G316" s="29">
        <f>MATCH(F316, {"Waiting for Input","Analyzing Object","Found Object","Needs Help","Confused","None"}, 0) - 1</f>
        <v>3</v>
      </c>
      <c r="H316" s="29">
        <v>5</v>
      </c>
      <c r="I316" s="29">
        <f t="shared" si="4"/>
        <v>0</v>
      </c>
    </row>
    <row r="317" spans="1:9" ht="22" customHeight="1" x14ac:dyDescent="0.3">
      <c r="A317" s="29">
        <v>315</v>
      </c>
      <c r="B317" s="29" t="s">
        <v>124</v>
      </c>
      <c r="C317" s="30" t="s">
        <v>18</v>
      </c>
      <c r="D317" s="29" t="s">
        <v>12</v>
      </c>
      <c r="E317" s="29">
        <f>MATCH(D317, {"Waiting for Input","Analyzing Object","Found Object","Needs Help","Confused","None"}, 0) - 1</f>
        <v>1</v>
      </c>
      <c r="F317" s="31" t="s">
        <v>14</v>
      </c>
      <c r="G317" s="29">
        <f>MATCH(F317, {"Waiting for Input","Analyzing Object","Found Object","Needs Help","Confused","None"}, 0) - 1</f>
        <v>3</v>
      </c>
      <c r="H317" s="29">
        <v>2</v>
      </c>
      <c r="I317" s="29">
        <f t="shared" si="4"/>
        <v>0</v>
      </c>
    </row>
    <row r="318" spans="1:9" ht="22" customHeight="1" x14ac:dyDescent="0.3">
      <c r="A318" s="29">
        <v>316</v>
      </c>
      <c r="B318" s="29" t="s">
        <v>124</v>
      </c>
      <c r="C318" s="30" t="s">
        <v>18</v>
      </c>
      <c r="D318" s="29" t="s">
        <v>12</v>
      </c>
      <c r="E318" s="29">
        <f>MATCH(D318, {"Waiting for Input","Analyzing Object","Found Object","Needs Help","Confused","None"}, 0) - 1</f>
        <v>1</v>
      </c>
      <c r="F318" s="31" t="s">
        <v>14</v>
      </c>
      <c r="G318" s="29">
        <f>MATCH(F318, {"Waiting for Input","Analyzing Object","Found Object","Needs Help","Confused","None"}, 0) - 1</f>
        <v>3</v>
      </c>
      <c r="H318" s="29">
        <v>3</v>
      </c>
      <c r="I318" s="29">
        <f t="shared" si="4"/>
        <v>0</v>
      </c>
    </row>
    <row r="319" spans="1:9" ht="22" customHeight="1" x14ac:dyDescent="0.3">
      <c r="A319" s="29">
        <v>317</v>
      </c>
      <c r="B319" s="29" t="s">
        <v>125</v>
      </c>
      <c r="C319" s="30" t="s">
        <v>18</v>
      </c>
      <c r="D319" s="29" t="s">
        <v>12</v>
      </c>
      <c r="E319" s="29">
        <f>MATCH(D319, {"Waiting for Input","Analyzing Object","Found Object","Needs Help","Confused","None"}, 0) - 1</f>
        <v>1</v>
      </c>
      <c r="F319" s="31" t="s">
        <v>14</v>
      </c>
      <c r="G319" s="29">
        <f>MATCH(F319, {"Waiting for Input","Analyzing Object","Found Object","Needs Help","Confused","None"}, 0) - 1</f>
        <v>3</v>
      </c>
      <c r="H319" s="29">
        <v>2</v>
      </c>
      <c r="I319" s="29">
        <f t="shared" si="4"/>
        <v>0</v>
      </c>
    </row>
    <row r="320" spans="1:9" ht="22" customHeight="1" x14ac:dyDescent="0.3">
      <c r="A320" s="29">
        <v>318</v>
      </c>
      <c r="B320" s="29" t="s">
        <v>125</v>
      </c>
      <c r="C320" s="30" t="s">
        <v>18</v>
      </c>
      <c r="D320" s="29" t="s">
        <v>12</v>
      </c>
      <c r="E320" s="29">
        <f>MATCH(D320, {"Waiting for Input","Analyzing Object","Found Object","Needs Help","Confused","None"}, 0) - 1</f>
        <v>1</v>
      </c>
      <c r="F320" s="31" t="s">
        <v>14</v>
      </c>
      <c r="G320" s="29">
        <f>MATCH(F320, {"Waiting for Input","Analyzing Object","Found Object","Needs Help","Confused","None"}, 0) - 1</f>
        <v>3</v>
      </c>
      <c r="H320" s="29">
        <v>2</v>
      </c>
      <c r="I320" s="29">
        <f t="shared" si="4"/>
        <v>0</v>
      </c>
    </row>
    <row r="321" spans="1:9" ht="22" customHeight="1" x14ac:dyDescent="0.3">
      <c r="A321" s="29">
        <v>319</v>
      </c>
      <c r="B321" s="29" t="s">
        <v>124</v>
      </c>
      <c r="C321" s="30" t="s">
        <v>18</v>
      </c>
      <c r="D321" s="29" t="s">
        <v>12</v>
      </c>
      <c r="E321" s="29">
        <f>MATCH(D321, {"Waiting for Input","Analyzing Object","Found Object","Needs Help","Confused","None"}, 0) - 1</f>
        <v>1</v>
      </c>
      <c r="F321" s="31" t="s">
        <v>11</v>
      </c>
      <c r="G321" s="29">
        <f>MATCH(F321, {"Waiting for Input","Analyzing Object","Found Object","Needs Help","Confused","None"}, 0) - 1</f>
        <v>0</v>
      </c>
      <c r="H321" s="29">
        <v>5</v>
      </c>
      <c r="I321" s="29">
        <f t="shared" si="4"/>
        <v>0</v>
      </c>
    </row>
    <row r="322" spans="1:9" ht="22" customHeight="1" x14ac:dyDescent="0.3">
      <c r="A322" s="29">
        <v>320</v>
      </c>
      <c r="B322" s="29" t="s">
        <v>124</v>
      </c>
      <c r="C322" s="30" t="s">
        <v>18</v>
      </c>
      <c r="D322" s="29" t="s">
        <v>12</v>
      </c>
      <c r="E322" s="29">
        <f>MATCH(D322, {"Waiting for Input","Analyzing Object","Found Object","Needs Help","Confused","None"}, 0) - 1</f>
        <v>1</v>
      </c>
      <c r="F322" s="31" t="s">
        <v>13</v>
      </c>
      <c r="G322" s="29">
        <f>MATCH(F322, {"Waiting for Input","Analyzing Object","Found Object","Needs Help","Confused","None"}, 0) - 1</f>
        <v>2</v>
      </c>
      <c r="H322" s="29">
        <v>2</v>
      </c>
      <c r="I322" s="29">
        <f t="shared" ref="I322:I385" si="5">IF(E322=G322, 1, 0)</f>
        <v>0</v>
      </c>
    </row>
    <row r="323" spans="1:9" ht="22" customHeight="1" x14ac:dyDescent="0.3">
      <c r="A323" s="29">
        <v>321</v>
      </c>
      <c r="B323" s="29" t="s">
        <v>125</v>
      </c>
      <c r="C323" s="30" t="s">
        <v>18</v>
      </c>
      <c r="D323" s="29" t="s">
        <v>12</v>
      </c>
      <c r="E323" s="29">
        <f>MATCH(D323, {"Waiting for Input","Analyzing Object","Found Object","Needs Help","Confused","None"}, 0) - 1</f>
        <v>1</v>
      </c>
      <c r="F323" s="31" t="s">
        <v>15</v>
      </c>
      <c r="G323" s="29">
        <f>MATCH(F323, {"Waiting for Input","Analyzing Object","Found Object","Needs Help","Confused","None"}, 0) - 1</f>
        <v>4</v>
      </c>
      <c r="H323" s="29">
        <v>4</v>
      </c>
      <c r="I323" s="29">
        <f t="shared" si="5"/>
        <v>0</v>
      </c>
    </row>
    <row r="324" spans="1:9" ht="22" customHeight="1" x14ac:dyDescent="0.3">
      <c r="A324" s="29">
        <v>322</v>
      </c>
      <c r="B324" s="29" t="s">
        <v>125</v>
      </c>
      <c r="C324" s="30" t="s">
        <v>18</v>
      </c>
      <c r="D324" s="29" t="s">
        <v>12</v>
      </c>
      <c r="E324" s="29">
        <f>MATCH(D324, {"Waiting for Input","Analyzing Object","Found Object","Needs Help","Confused","None"}, 0) - 1</f>
        <v>1</v>
      </c>
      <c r="F324" s="31" t="s">
        <v>14</v>
      </c>
      <c r="G324" s="29">
        <f>MATCH(F324, {"Waiting for Input","Analyzing Object","Found Object","Needs Help","Confused","None"}, 0) - 1</f>
        <v>3</v>
      </c>
      <c r="H324" s="29">
        <v>5</v>
      </c>
      <c r="I324" s="29">
        <f t="shared" si="5"/>
        <v>0</v>
      </c>
    </row>
    <row r="325" spans="1:9" ht="22" customHeight="1" x14ac:dyDescent="0.3">
      <c r="A325" s="29">
        <v>323</v>
      </c>
      <c r="B325" s="29" t="s">
        <v>124</v>
      </c>
      <c r="C325" s="30" t="s">
        <v>18</v>
      </c>
      <c r="D325" s="29" t="s">
        <v>12</v>
      </c>
      <c r="E325" s="29">
        <f>MATCH(D325, {"Waiting for Input","Analyzing Object","Found Object","Needs Help","Confused","None"}, 0) - 1</f>
        <v>1</v>
      </c>
      <c r="F325" s="31" t="s">
        <v>11</v>
      </c>
      <c r="G325" s="29">
        <f>MATCH(F325, {"Waiting for Input","Analyzing Object","Found Object","Needs Help","Confused","None"}, 0) - 1</f>
        <v>0</v>
      </c>
      <c r="H325" s="29">
        <v>2</v>
      </c>
      <c r="I325" s="29">
        <f t="shared" si="5"/>
        <v>0</v>
      </c>
    </row>
    <row r="326" spans="1:9" ht="22" customHeight="1" x14ac:dyDescent="0.3">
      <c r="A326" s="29">
        <v>324</v>
      </c>
      <c r="B326" s="29" t="s">
        <v>124</v>
      </c>
      <c r="C326" s="30" t="s">
        <v>18</v>
      </c>
      <c r="D326" s="29" t="s">
        <v>12</v>
      </c>
      <c r="E326" s="29">
        <f>MATCH(D326, {"Waiting for Input","Analyzing Object","Found Object","Needs Help","Confused","None"}, 0) - 1</f>
        <v>1</v>
      </c>
      <c r="F326" s="31" t="s">
        <v>15</v>
      </c>
      <c r="G326" s="29">
        <f>MATCH(F326, {"Waiting for Input","Analyzing Object","Found Object","Needs Help","Confused","None"}, 0) - 1</f>
        <v>4</v>
      </c>
      <c r="H326" s="29">
        <v>2</v>
      </c>
      <c r="I326" s="29">
        <f t="shared" si="5"/>
        <v>0</v>
      </c>
    </row>
    <row r="327" spans="1:9" ht="22" customHeight="1" x14ac:dyDescent="0.3">
      <c r="A327" s="29">
        <v>325</v>
      </c>
      <c r="B327" s="29" t="s">
        <v>125</v>
      </c>
      <c r="C327" s="30" t="s">
        <v>18</v>
      </c>
      <c r="D327" s="29" t="s">
        <v>12</v>
      </c>
      <c r="E327" s="29">
        <f>MATCH(D327, {"Waiting for Input","Analyzing Object","Found Object","Needs Help","Confused","None"}, 0) - 1</f>
        <v>1</v>
      </c>
      <c r="F327" s="31" t="s">
        <v>14</v>
      </c>
      <c r="G327" s="29">
        <f>MATCH(F327, {"Waiting for Input","Analyzing Object","Found Object","Needs Help","Confused","None"}, 0) - 1</f>
        <v>3</v>
      </c>
      <c r="H327" s="29">
        <v>2</v>
      </c>
      <c r="I327" s="29">
        <f t="shared" si="5"/>
        <v>0</v>
      </c>
    </row>
    <row r="328" spans="1:9" ht="22" customHeight="1" x14ac:dyDescent="0.3">
      <c r="A328" s="29">
        <v>326</v>
      </c>
      <c r="B328" s="29" t="s">
        <v>125</v>
      </c>
      <c r="C328" s="30" t="s">
        <v>18</v>
      </c>
      <c r="D328" s="29" t="s">
        <v>12</v>
      </c>
      <c r="E328" s="29">
        <f>MATCH(D328, {"Waiting for Input","Analyzing Object","Found Object","Needs Help","Confused","None"}, 0) - 1</f>
        <v>1</v>
      </c>
      <c r="F328" s="31" t="s">
        <v>14</v>
      </c>
      <c r="G328" s="29">
        <f>MATCH(F328, {"Waiting for Input","Analyzing Object","Found Object","Needs Help","Confused","None"}, 0) - 1</f>
        <v>3</v>
      </c>
      <c r="H328" s="29">
        <v>3</v>
      </c>
      <c r="I328" s="29">
        <f t="shared" si="5"/>
        <v>0</v>
      </c>
    </row>
    <row r="329" spans="1:9" ht="22" customHeight="1" x14ac:dyDescent="0.3">
      <c r="A329" s="29">
        <v>327</v>
      </c>
      <c r="B329" s="29" t="s">
        <v>125</v>
      </c>
      <c r="C329" s="30" t="s">
        <v>18</v>
      </c>
      <c r="D329" s="29" t="s">
        <v>12</v>
      </c>
      <c r="E329" s="29">
        <f>MATCH(D329, {"Waiting for Input","Analyzing Object","Found Object","Needs Help","Confused","None"}, 0) - 1</f>
        <v>1</v>
      </c>
      <c r="F329" s="31" t="s">
        <v>13</v>
      </c>
      <c r="G329" s="29">
        <f>MATCH(F329, {"Waiting for Input","Analyzing Object","Found Object","Needs Help","Confused","None"}, 0) - 1</f>
        <v>2</v>
      </c>
      <c r="H329" s="29">
        <v>3</v>
      </c>
      <c r="I329" s="29">
        <f t="shared" si="5"/>
        <v>0</v>
      </c>
    </row>
    <row r="330" spans="1:9" ht="22" customHeight="1" x14ac:dyDescent="0.3">
      <c r="A330" s="29">
        <v>328</v>
      </c>
      <c r="B330" s="29" t="s">
        <v>125</v>
      </c>
      <c r="C330" s="30" t="s">
        <v>18</v>
      </c>
      <c r="D330" s="29" t="s">
        <v>12</v>
      </c>
      <c r="E330" s="29">
        <f>MATCH(D330, {"Waiting for Input","Analyzing Object","Found Object","Needs Help","Confused","None"}, 0) - 1</f>
        <v>1</v>
      </c>
      <c r="F330" s="31" t="s">
        <v>14</v>
      </c>
      <c r="G330" s="29">
        <f>MATCH(F330, {"Waiting for Input","Analyzing Object","Found Object","Needs Help","Confused","None"}, 0) - 1</f>
        <v>3</v>
      </c>
      <c r="H330" s="29">
        <v>3</v>
      </c>
      <c r="I330" s="29">
        <f t="shared" si="5"/>
        <v>0</v>
      </c>
    </row>
    <row r="331" spans="1:9" ht="22" customHeight="1" x14ac:dyDescent="0.3">
      <c r="A331" s="29">
        <v>329</v>
      </c>
      <c r="B331" s="29" t="s">
        <v>125</v>
      </c>
      <c r="C331" s="30" t="s">
        <v>18</v>
      </c>
      <c r="D331" s="29" t="s">
        <v>12</v>
      </c>
      <c r="E331" s="29">
        <f>MATCH(D331, {"Waiting for Input","Analyzing Object","Found Object","Needs Help","Confused","None"}, 0) - 1</f>
        <v>1</v>
      </c>
      <c r="F331" s="31" t="s">
        <v>14</v>
      </c>
      <c r="G331" s="29">
        <f>MATCH(F331, {"Waiting for Input","Analyzing Object","Found Object","Needs Help","Confused","None"}, 0) - 1</f>
        <v>3</v>
      </c>
      <c r="H331" s="29">
        <v>1</v>
      </c>
      <c r="I331" s="29">
        <f t="shared" si="5"/>
        <v>0</v>
      </c>
    </row>
    <row r="332" spans="1:9" ht="22" customHeight="1" x14ac:dyDescent="0.3">
      <c r="A332" s="29">
        <v>330</v>
      </c>
      <c r="B332" s="29" t="s">
        <v>125</v>
      </c>
      <c r="C332" s="30" t="s">
        <v>18</v>
      </c>
      <c r="D332" s="29" t="s">
        <v>12</v>
      </c>
      <c r="E332" s="29">
        <f>MATCH(D332, {"Waiting for Input","Analyzing Object","Found Object","Needs Help","Confused","None"}, 0) - 1</f>
        <v>1</v>
      </c>
      <c r="F332" s="31" t="s">
        <v>16</v>
      </c>
      <c r="G332" s="29">
        <f>MATCH(F332, {"Waiting for Input","Analyzing Object","Found Object","Needs Help","Confused","None"}, 0) - 1</f>
        <v>5</v>
      </c>
      <c r="H332" s="29">
        <v>3</v>
      </c>
      <c r="I332" s="29">
        <f t="shared" si="5"/>
        <v>0</v>
      </c>
    </row>
    <row r="333" spans="1:9" ht="22" customHeight="1" x14ac:dyDescent="0.3">
      <c r="A333" s="29">
        <v>331</v>
      </c>
      <c r="B333" s="29" t="s">
        <v>124</v>
      </c>
      <c r="C333" s="30" t="s">
        <v>18</v>
      </c>
      <c r="D333" s="29" t="s">
        <v>12</v>
      </c>
      <c r="E333" s="29">
        <f>MATCH(D333, {"Waiting for Input","Analyzing Object","Found Object","Needs Help","Confused","None"}, 0) - 1</f>
        <v>1</v>
      </c>
      <c r="F333" s="31" t="s">
        <v>14</v>
      </c>
      <c r="G333" s="29">
        <f>MATCH(F333, {"Waiting for Input","Analyzing Object","Found Object","Needs Help","Confused","None"}, 0) - 1</f>
        <v>3</v>
      </c>
      <c r="H333" s="29">
        <v>5</v>
      </c>
      <c r="I333" s="29">
        <f t="shared" si="5"/>
        <v>0</v>
      </c>
    </row>
    <row r="334" spans="1:9" ht="22" customHeight="1" x14ac:dyDescent="0.3">
      <c r="A334" s="29">
        <v>332</v>
      </c>
      <c r="B334" s="29" t="s">
        <v>125</v>
      </c>
      <c r="C334" s="30" t="s">
        <v>18</v>
      </c>
      <c r="D334" s="29" t="s">
        <v>12</v>
      </c>
      <c r="E334" s="29">
        <f>MATCH(D334, {"Waiting for Input","Analyzing Object","Found Object","Needs Help","Confused","None"}, 0) - 1</f>
        <v>1</v>
      </c>
      <c r="F334" s="31" t="s">
        <v>14</v>
      </c>
      <c r="G334" s="29">
        <f>MATCH(F334, {"Waiting for Input","Analyzing Object","Found Object","Needs Help","Confused","None"}, 0) - 1</f>
        <v>3</v>
      </c>
      <c r="H334" s="29">
        <v>3</v>
      </c>
      <c r="I334" s="29">
        <f t="shared" si="5"/>
        <v>0</v>
      </c>
    </row>
    <row r="335" spans="1:9" ht="22" customHeight="1" x14ac:dyDescent="0.3">
      <c r="A335" s="29">
        <v>333</v>
      </c>
      <c r="B335" s="29" t="s">
        <v>124</v>
      </c>
      <c r="C335" s="30" t="s">
        <v>18</v>
      </c>
      <c r="D335" s="29" t="s">
        <v>12</v>
      </c>
      <c r="E335" s="29">
        <f>MATCH(D335, {"Waiting for Input","Analyzing Object","Found Object","Needs Help","Confused","None"}, 0) - 1</f>
        <v>1</v>
      </c>
      <c r="F335" s="31" t="s">
        <v>14</v>
      </c>
      <c r="G335" s="29">
        <f>MATCH(F335, {"Waiting for Input","Analyzing Object","Found Object","Needs Help","Confused","None"}, 0) - 1</f>
        <v>3</v>
      </c>
      <c r="H335" s="29">
        <v>2</v>
      </c>
      <c r="I335" s="29">
        <f t="shared" si="5"/>
        <v>0</v>
      </c>
    </row>
    <row r="336" spans="1:9" ht="22" customHeight="1" x14ac:dyDescent="0.3">
      <c r="A336" s="29">
        <v>334</v>
      </c>
      <c r="B336" s="29" t="s">
        <v>124</v>
      </c>
      <c r="C336" s="30" t="s">
        <v>18</v>
      </c>
      <c r="D336" s="29" t="s">
        <v>12</v>
      </c>
      <c r="E336" s="29">
        <f>MATCH(D336, {"Waiting for Input","Analyzing Object","Found Object","Needs Help","Confused","None"}, 0) - 1</f>
        <v>1</v>
      </c>
      <c r="F336" s="31" t="s">
        <v>14</v>
      </c>
      <c r="G336" s="29">
        <f>MATCH(F336, {"Waiting for Input","Analyzing Object","Found Object","Needs Help","Confused","None"}, 0) - 1</f>
        <v>3</v>
      </c>
      <c r="H336" s="29">
        <v>3</v>
      </c>
      <c r="I336" s="29">
        <f t="shared" si="5"/>
        <v>0</v>
      </c>
    </row>
    <row r="337" spans="1:9" ht="22" customHeight="1" x14ac:dyDescent="0.3">
      <c r="A337" s="29">
        <v>335</v>
      </c>
      <c r="B337" s="29" t="s">
        <v>124</v>
      </c>
      <c r="C337" s="30" t="s">
        <v>18</v>
      </c>
      <c r="D337" s="29" t="s">
        <v>12</v>
      </c>
      <c r="E337" s="29">
        <f>MATCH(D337, {"Waiting for Input","Analyzing Object","Found Object","Needs Help","Confused","None"}, 0) - 1</f>
        <v>1</v>
      </c>
      <c r="F337" s="31" t="s">
        <v>14</v>
      </c>
      <c r="G337" s="29">
        <f>MATCH(F337, {"Waiting for Input","Analyzing Object","Found Object","Needs Help","Confused","None"}, 0) - 1</f>
        <v>3</v>
      </c>
      <c r="H337" s="29">
        <v>3</v>
      </c>
      <c r="I337" s="29">
        <f t="shared" si="5"/>
        <v>0</v>
      </c>
    </row>
    <row r="338" spans="1:9" ht="22" customHeight="1" x14ac:dyDescent="0.3">
      <c r="A338" s="29">
        <v>336</v>
      </c>
      <c r="B338" s="29" t="s">
        <v>125</v>
      </c>
      <c r="C338" s="30" t="s">
        <v>18</v>
      </c>
      <c r="D338" s="29" t="s">
        <v>12</v>
      </c>
      <c r="E338" s="29">
        <f>MATCH(D338, {"Waiting for Input","Analyzing Object","Found Object","Needs Help","Confused","None"}, 0) - 1</f>
        <v>1</v>
      </c>
      <c r="F338" s="31" t="s">
        <v>14</v>
      </c>
      <c r="G338" s="29">
        <f>MATCH(F338, {"Waiting for Input","Analyzing Object","Found Object","Needs Help","Confused","None"}, 0) - 1</f>
        <v>3</v>
      </c>
      <c r="H338" s="29">
        <v>4</v>
      </c>
      <c r="I338" s="29">
        <f t="shared" si="5"/>
        <v>0</v>
      </c>
    </row>
    <row r="339" spans="1:9" ht="22" customHeight="1" x14ac:dyDescent="0.3">
      <c r="A339" s="29">
        <v>337</v>
      </c>
      <c r="B339" s="29" t="s">
        <v>125</v>
      </c>
      <c r="C339" s="30" t="s">
        <v>18</v>
      </c>
      <c r="D339" s="29" t="s">
        <v>12</v>
      </c>
      <c r="E339" s="29">
        <f>MATCH(D339, {"Waiting for Input","Analyzing Object","Found Object","Needs Help","Confused","None"}, 0) - 1</f>
        <v>1</v>
      </c>
      <c r="F339" s="31" t="s">
        <v>14</v>
      </c>
      <c r="G339" s="29">
        <f>MATCH(F339, {"Waiting for Input","Analyzing Object","Found Object","Needs Help","Confused","None"}, 0) - 1</f>
        <v>3</v>
      </c>
      <c r="H339" s="29">
        <v>5</v>
      </c>
      <c r="I339" s="29">
        <f t="shared" si="5"/>
        <v>0</v>
      </c>
    </row>
    <row r="340" spans="1:9" ht="22" customHeight="1" x14ac:dyDescent="0.3">
      <c r="A340" s="29">
        <v>338</v>
      </c>
      <c r="B340" s="29" t="s">
        <v>124</v>
      </c>
      <c r="C340" s="30" t="s">
        <v>18</v>
      </c>
      <c r="D340" s="29" t="s">
        <v>12</v>
      </c>
      <c r="E340" s="29">
        <f>MATCH(D340, {"Waiting for Input","Analyzing Object","Found Object","Needs Help","Confused","None"}, 0) - 1</f>
        <v>1</v>
      </c>
      <c r="F340" s="31" t="s">
        <v>16</v>
      </c>
      <c r="G340" s="29">
        <f>MATCH(F340, {"Waiting for Input","Analyzing Object","Found Object","Needs Help","Confused","None"}, 0) - 1</f>
        <v>5</v>
      </c>
      <c r="H340" s="29">
        <v>1</v>
      </c>
      <c r="I340" s="29">
        <f t="shared" si="5"/>
        <v>0</v>
      </c>
    </row>
    <row r="341" spans="1:9" ht="22" customHeight="1" x14ac:dyDescent="0.3">
      <c r="A341" s="29">
        <v>339</v>
      </c>
      <c r="B341" s="29" t="s">
        <v>124</v>
      </c>
      <c r="C341" s="30" t="s">
        <v>18</v>
      </c>
      <c r="D341" s="29" t="s">
        <v>12</v>
      </c>
      <c r="E341" s="29">
        <f>MATCH(D341, {"Waiting for Input","Analyzing Object","Found Object","Needs Help","Confused","None"}, 0) - 1</f>
        <v>1</v>
      </c>
      <c r="F341" s="31" t="s">
        <v>14</v>
      </c>
      <c r="G341" s="29">
        <f>MATCH(F341, {"Waiting for Input","Analyzing Object","Found Object","Needs Help","Confused","None"}, 0) - 1</f>
        <v>3</v>
      </c>
      <c r="H341" s="29">
        <v>5</v>
      </c>
      <c r="I341" s="29">
        <f t="shared" si="5"/>
        <v>0</v>
      </c>
    </row>
    <row r="342" spans="1:9" ht="22" customHeight="1" x14ac:dyDescent="0.3">
      <c r="A342" s="29">
        <v>340</v>
      </c>
      <c r="B342" s="29" t="s">
        <v>124</v>
      </c>
      <c r="C342" s="30" t="s">
        <v>18</v>
      </c>
      <c r="D342" s="29" t="s">
        <v>12</v>
      </c>
      <c r="E342" s="29">
        <f>MATCH(D342, {"Waiting for Input","Analyzing Object","Found Object","Needs Help","Confused","None"}, 0) - 1</f>
        <v>1</v>
      </c>
      <c r="F342" s="31" t="s">
        <v>16</v>
      </c>
      <c r="G342" s="29">
        <f>MATCH(F342, {"Waiting for Input","Analyzing Object","Found Object","Needs Help","Confused","None"}, 0) - 1</f>
        <v>5</v>
      </c>
      <c r="H342" s="29">
        <v>1</v>
      </c>
      <c r="I342" s="29">
        <f t="shared" si="5"/>
        <v>0</v>
      </c>
    </row>
    <row r="343" spans="1:9" ht="22" customHeight="1" x14ac:dyDescent="0.3">
      <c r="A343" s="29">
        <v>341</v>
      </c>
      <c r="B343" s="29" t="s">
        <v>125</v>
      </c>
      <c r="C343" s="30" t="s">
        <v>18</v>
      </c>
      <c r="D343" s="29" t="s">
        <v>12</v>
      </c>
      <c r="E343" s="29">
        <f>MATCH(D343, {"Waiting for Input","Analyzing Object","Found Object","Needs Help","Confused","None"}, 0) - 1</f>
        <v>1</v>
      </c>
      <c r="F343" s="31" t="s">
        <v>16</v>
      </c>
      <c r="G343" s="29">
        <f>MATCH(F343, {"Waiting for Input","Analyzing Object","Found Object","Needs Help","Confused","None"}, 0) - 1</f>
        <v>5</v>
      </c>
      <c r="H343" s="29">
        <v>2</v>
      </c>
      <c r="I343" s="29">
        <f t="shared" si="5"/>
        <v>0</v>
      </c>
    </row>
    <row r="344" spans="1:9" ht="22" customHeight="1" x14ac:dyDescent="0.3">
      <c r="A344" s="29">
        <v>342</v>
      </c>
      <c r="B344" s="29" t="s">
        <v>125</v>
      </c>
      <c r="C344" s="30" t="s">
        <v>18</v>
      </c>
      <c r="D344" s="29" t="s">
        <v>12</v>
      </c>
      <c r="E344" s="29">
        <f>MATCH(D344, {"Waiting for Input","Analyzing Object","Found Object","Needs Help","Confused","None"}, 0) - 1</f>
        <v>1</v>
      </c>
      <c r="F344" s="31" t="s">
        <v>14</v>
      </c>
      <c r="G344" s="29">
        <f>MATCH(F344, {"Waiting for Input","Analyzing Object","Found Object","Needs Help","Confused","None"}, 0) - 1</f>
        <v>3</v>
      </c>
      <c r="H344" s="29">
        <v>3</v>
      </c>
      <c r="I344" s="29">
        <f t="shared" si="5"/>
        <v>0</v>
      </c>
    </row>
    <row r="345" spans="1:9" ht="22" customHeight="1" x14ac:dyDescent="0.3">
      <c r="A345" s="29">
        <v>343</v>
      </c>
      <c r="B345" s="29" t="s">
        <v>125</v>
      </c>
      <c r="C345" s="30" t="s">
        <v>18</v>
      </c>
      <c r="D345" s="29" t="s">
        <v>12</v>
      </c>
      <c r="E345" s="29">
        <f>MATCH(D345, {"Waiting for Input","Analyzing Object","Found Object","Needs Help","Confused","None"}, 0) - 1</f>
        <v>1</v>
      </c>
      <c r="F345" s="31" t="s">
        <v>14</v>
      </c>
      <c r="G345" s="29">
        <f>MATCH(F345, {"Waiting for Input","Analyzing Object","Found Object","Needs Help","Confused","None"}, 0) - 1</f>
        <v>3</v>
      </c>
      <c r="H345" s="29">
        <v>1</v>
      </c>
      <c r="I345" s="29">
        <f t="shared" si="5"/>
        <v>0</v>
      </c>
    </row>
    <row r="346" spans="1:9" ht="22" customHeight="1" x14ac:dyDescent="0.3">
      <c r="A346" s="29">
        <v>344</v>
      </c>
      <c r="B346" s="29" t="s">
        <v>125</v>
      </c>
      <c r="C346" s="30" t="s">
        <v>18</v>
      </c>
      <c r="D346" s="29" t="s">
        <v>12</v>
      </c>
      <c r="E346" s="29">
        <f>MATCH(D346, {"Waiting for Input","Analyzing Object","Found Object","Needs Help","Confused","None"}, 0) - 1</f>
        <v>1</v>
      </c>
      <c r="F346" s="31" t="s">
        <v>15</v>
      </c>
      <c r="G346" s="29">
        <f>MATCH(F346, {"Waiting for Input","Analyzing Object","Found Object","Needs Help","Confused","None"}, 0) - 1</f>
        <v>4</v>
      </c>
      <c r="H346" s="29">
        <v>3</v>
      </c>
      <c r="I346" s="29">
        <f t="shared" si="5"/>
        <v>0</v>
      </c>
    </row>
    <row r="347" spans="1:9" ht="22" customHeight="1" x14ac:dyDescent="0.3">
      <c r="A347" s="29">
        <v>345</v>
      </c>
      <c r="B347" s="29" t="s">
        <v>125</v>
      </c>
      <c r="C347" s="30" t="s">
        <v>18</v>
      </c>
      <c r="D347" s="29" t="s">
        <v>12</v>
      </c>
      <c r="E347" s="29">
        <f>MATCH(D347, {"Waiting for Input","Analyzing Object","Found Object","Needs Help","Confused","None"}, 0) - 1</f>
        <v>1</v>
      </c>
      <c r="F347" s="31" t="s">
        <v>15</v>
      </c>
      <c r="G347" s="29">
        <f>MATCH(F347, {"Waiting for Input","Analyzing Object","Found Object","Needs Help","Confused","None"}, 0) - 1</f>
        <v>4</v>
      </c>
      <c r="H347" s="29">
        <v>3</v>
      </c>
      <c r="I347" s="29">
        <f t="shared" si="5"/>
        <v>0</v>
      </c>
    </row>
    <row r="348" spans="1:9" ht="22" customHeight="1" x14ac:dyDescent="0.3">
      <c r="A348" s="29">
        <v>346</v>
      </c>
      <c r="B348" s="29" t="s">
        <v>125</v>
      </c>
      <c r="C348" s="30" t="s">
        <v>18</v>
      </c>
      <c r="D348" s="29" t="s">
        <v>12</v>
      </c>
      <c r="E348" s="29">
        <f>MATCH(D348, {"Waiting for Input","Analyzing Object","Found Object","Needs Help","Confused","None"}, 0) - 1</f>
        <v>1</v>
      </c>
      <c r="F348" s="31" t="s">
        <v>14</v>
      </c>
      <c r="G348" s="29">
        <f>MATCH(F348, {"Waiting for Input","Analyzing Object","Found Object","Needs Help","Confused","None"}, 0) - 1</f>
        <v>3</v>
      </c>
      <c r="H348" s="29">
        <v>3</v>
      </c>
      <c r="I348" s="29">
        <f t="shared" si="5"/>
        <v>0</v>
      </c>
    </row>
    <row r="349" spans="1:9" ht="22" customHeight="1" x14ac:dyDescent="0.3">
      <c r="A349" s="29">
        <v>347</v>
      </c>
      <c r="B349" s="29" t="s">
        <v>125</v>
      </c>
      <c r="C349" s="30" t="s">
        <v>18</v>
      </c>
      <c r="D349" s="29" t="s">
        <v>12</v>
      </c>
      <c r="E349" s="29">
        <f>MATCH(D349, {"Waiting for Input","Analyzing Object","Found Object","Needs Help","Confused","None"}, 0) - 1</f>
        <v>1</v>
      </c>
      <c r="F349" s="31" t="s">
        <v>16</v>
      </c>
      <c r="G349" s="29">
        <f>MATCH(F349, {"Waiting for Input","Analyzing Object","Found Object","Needs Help","Confused","None"}, 0) - 1</f>
        <v>5</v>
      </c>
      <c r="H349" s="29">
        <v>3</v>
      </c>
      <c r="I349" s="29">
        <f t="shared" si="5"/>
        <v>0</v>
      </c>
    </row>
    <row r="350" spans="1:9" ht="22" customHeight="1" x14ac:dyDescent="0.3">
      <c r="A350" s="29">
        <v>348</v>
      </c>
      <c r="B350" s="29" t="s">
        <v>125</v>
      </c>
      <c r="C350" s="30" t="s">
        <v>18</v>
      </c>
      <c r="D350" s="29" t="s">
        <v>12</v>
      </c>
      <c r="E350" s="29">
        <f>MATCH(D350, {"Waiting for Input","Analyzing Object","Found Object","Needs Help","Confused","None"}, 0) - 1</f>
        <v>1</v>
      </c>
      <c r="F350" s="31" t="s">
        <v>14</v>
      </c>
      <c r="G350" s="29">
        <f>MATCH(F350, {"Waiting for Input","Analyzing Object","Found Object","Needs Help","Confused","None"}, 0) - 1</f>
        <v>3</v>
      </c>
      <c r="H350" s="29">
        <v>4</v>
      </c>
      <c r="I350" s="29">
        <f t="shared" si="5"/>
        <v>0</v>
      </c>
    </row>
    <row r="351" spans="1:9" ht="22" customHeight="1" x14ac:dyDescent="0.3">
      <c r="A351" s="29">
        <v>349</v>
      </c>
      <c r="B351" s="29" t="s">
        <v>125</v>
      </c>
      <c r="C351" s="30" t="s">
        <v>18</v>
      </c>
      <c r="D351" s="29" t="s">
        <v>12</v>
      </c>
      <c r="E351" s="29">
        <f>MATCH(D351, {"Waiting for Input","Analyzing Object","Found Object","Needs Help","Confused","None"}, 0) - 1</f>
        <v>1</v>
      </c>
      <c r="F351" s="31" t="s">
        <v>14</v>
      </c>
      <c r="G351" s="29">
        <f>MATCH(F351, {"Waiting for Input","Analyzing Object","Found Object","Needs Help","Confused","None"}, 0) - 1</f>
        <v>3</v>
      </c>
      <c r="H351" s="29">
        <v>3</v>
      </c>
      <c r="I351" s="29">
        <f t="shared" si="5"/>
        <v>0</v>
      </c>
    </row>
    <row r="352" spans="1:9" ht="22" customHeight="1" x14ac:dyDescent="0.3">
      <c r="A352" s="29">
        <v>350</v>
      </c>
      <c r="B352" s="29" t="s">
        <v>125</v>
      </c>
      <c r="C352" s="30" t="s">
        <v>18</v>
      </c>
      <c r="D352" s="29" t="s">
        <v>12</v>
      </c>
      <c r="E352" s="29">
        <f>MATCH(D352, {"Waiting for Input","Analyzing Object","Found Object","Needs Help","Confused","None"}, 0) - 1</f>
        <v>1</v>
      </c>
      <c r="F352" s="31" t="s">
        <v>11</v>
      </c>
      <c r="G352" s="29">
        <f>MATCH(F352, {"Waiting for Input","Analyzing Object","Found Object","Needs Help","Confused","None"}, 0) - 1</f>
        <v>0</v>
      </c>
      <c r="H352" s="29">
        <v>2</v>
      </c>
      <c r="I352" s="29">
        <f t="shared" si="5"/>
        <v>0</v>
      </c>
    </row>
    <row r="353" spans="1:9" ht="22" customHeight="1" x14ac:dyDescent="0.3">
      <c r="A353" s="29">
        <v>351</v>
      </c>
      <c r="B353" s="29" t="s">
        <v>124</v>
      </c>
      <c r="C353" s="30" t="s">
        <v>18</v>
      </c>
      <c r="D353" s="29" t="s">
        <v>12</v>
      </c>
      <c r="E353" s="29">
        <f>MATCH(D353, {"Waiting for Input","Analyzing Object","Found Object","Needs Help","Confused","None"}, 0) - 1</f>
        <v>1</v>
      </c>
      <c r="F353" s="31" t="s">
        <v>16</v>
      </c>
      <c r="G353" s="29">
        <f>MATCH(F353, {"Waiting for Input","Analyzing Object","Found Object","Needs Help","Confused","None"}, 0) - 1</f>
        <v>5</v>
      </c>
      <c r="H353" s="29">
        <v>4</v>
      </c>
      <c r="I353" s="29">
        <f t="shared" si="5"/>
        <v>0</v>
      </c>
    </row>
    <row r="354" spans="1:9" ht="22" customHeight="1" x14ac:dyDescent="0.3">
      <c r="A354" s="29">
        <v>352</v>
      </c>
      <c r="B354" s="29" t="s">
        <v>125</v>
      </c>
      <c r="C354" s="30" t="s">
        <v>18</v>
      </c>
      <c r="D354" s="29" t="s">
        <v>12</v>
      </c>
      <c r="E354" s="29">
        <f>MATCH(D354, {"Waiting for Input","Analyzing Object","Found Object","Needs Help","Confused","None"}, 0) - 1</f>
        <v>1</v>
      </c>
      <c r="F354" s="31" t="s">
        <v>14</v>
      </c>
      <c r="G354" s="29">
        <f>MATCH(F354, {"Waiting for Input","Analyzing Object","Found Object","Needs Help","Confused","None"}, 0) - 1</f>
        <v>3</v>
      </c>
      <c r="H354" s="29">
        <v>3</v>
      </c>
      <c r="I354" s="29">
        <f t="shared" si="5"/>
        <v>0</v>
      </c>
    </row>
    <row r="355" spans="1:9" ht="22" customHeight="1" x14ac:dyDescent="0.3">
      <c r="A355" s="29">
        <v>353</v>
      </c>
      <c r="B355" s="29" t="s">
        <v>125</v>
      </c>
      <c r="C355" s="30" t="s">
        <v>18</v>
      </c>
      <c r="D355" s="29" t="s">
        <v>12</v>
      </c>
      <c r="E355" s="29">
        <f>MATCH(D355, {"Waiting for Input","Analyzing Object","Found Object","Needs Help","Confused","None"}, 0) - 1</f>
        <v>1</v>
      </c>
      <c r="F355" s="31" t="s">
        <v>15</v>
      </c>
      <c r="G355" s="29">
        <f>MATCH(F355, {"Waiting for Input","Analyzing Object","Found Object","Needs Help","Confused","None"}, 0) - 1</f>
        <v>4</v>
      </c>
      <c r="H355" s="29">
        <v>2</v>
      </c>
      <c r="I355" s="29">
        <f t="shared" si="5"/>
        <v>0</v>
      </c>
    </row>
    <row r="356" spans="1:9" ht="22" customHeight="1" x14ac:dyDescent="0.3">
      <c r="A356" s="29">
        <v>354</v>
      </c>
      <c r="B356" s="29" t="s">
        <v>124</v>
      </c>
      <c r="C356" s="30" t="s">
        <v>18</v>
      </c>
      <c r="D356" s="29" t="s">
        <v>12</v>
      </c>
      <c r="E356" s="29">
        <f>MATCH(D356, {"Waiting for Input","Analyzing Object","Found Object","Needs Help","Confused","None"}, 0) - 1</f>
        <v>1</v>
      </c>
      <c r="F356" s="31" t="s">
        <v>14</v>
      </c>
      <c r="G356" s="29">
        <f>MATCH(F356, {"Waiting for Input","Analyzing Object","Found Object","Needs Help","Confused","None"}, 0) - 1</f>
        <v>3</v>
      </c>
      <c r="H356" s="29">
        <v>3</v>
      </c>
      <c r="I356" s="29">
        <f t="shared" si="5"/>
        <v>0</v>
      </c>
    </row>
    <row r="357" spans="1:9" ht="22" customHeight="1" x14ac:dyDescent="0.3">
      <c r="A357" s="29">
        <v>355</v>
      </c>
      <c r="B357" s="29" t="s">
        <v>125</v>
      </c>
      <c r="C357" s="30" t="s">
        <v>18</v>
      </c>
      <c r="D357" s="29" t="s">
        <v>12</v>
      </c>
      <c r="E357" s="29">
        <f>MATCH(D357, {"Waiting for Input","Analyzing Object","Found Object","Needs Help","Confused","None"}, 0) - 1</f>
        <v>1</v>
      </c>
      <c r="F357" s="31" t="s">
        <v>14</v>
      </c>
      <c r="G357" s="29">
        <f>MATCH(F357, {"Waiting for Input","Analyzing Object","Found Object","Needs Help","Confused","None"}, 0) - 1</f>
        <v>3</v>
      </c>
      <c r="H357" s="29">
        <v>1</v>
      </c>
      <c r="I357" s="29">
        <f t="shared" si="5"/>
        <v>0</v>
      </c>
    </row>
    <row r="358" spans="1:9" ht="22" customHeight="1" x14ac:dyDescent="0.3">
      <c r="A358" s="29">
        <v>356</v>
      </c>
      <c r="B358" s="29" t="s">
        <v>125</v>
      </c>
      <c r="C358" s="30" t="s">
        <v>18</v>
      </c>
      <c r="D358" s="29" t="s">
        <v>12</v>
      </c>
      <c r="E358" s="29">
        <f>MATCH(D358, {"Waiting for Input","Analyzing Object","Found Object","Needs Help","Confused","None"}, 0) - 1</f>
        <v>1</v>
      </c>
      <c r="F358" s="31" t="s">
        <v>14</v>
      </c>
      <c r="G358" s="29">
        <f>MATCH(F358, {"Waiting for Input","Analyzing Object","Found Object","Needs Help","Confused","None"}, 0) - 1</f>
        <v>3</v>
      </c>
      <c r="H358" s="29">
        <v>2</v>
      </c>
      <c r="I358" s="29">
        <f t="shared" si="5"/>
        <v>0</v>
      </c>
    </row>
    <row r="359" spans="1:9" ht="22" customHeight="1" x14ac:dyDescent="0.3">
      <c r="A359" s="29">
        <v>357</v>
      </c>
      <c r="B359" s="29" t="s">
        <v>125</v>
      </c>
      <c r="C359" s="30" t="s">
        <v>18</v>
      </c>
      <c r="D359" s="29" t="s">
        <v>12</v>
      </c>
      <c r="E359" s="29">
        <f>MATCH(D359, {"Waiting for Input","Analyzing Object","Found Object","Needs Help","Confused","None"}, 0) - 1</f>
        <v>1</v>
      </c>
      <c r="F359" s="31" t="s">
        <v>11</v>
      </c>
      <c r="G359" s="29">
        <f>MATCH(F359, {"Waiting for Input","Analyzing Object","Found Object","Needs Help","Confused","None"}, 0) - 1</f>
        <v>0</v>
      </c>
      <c r="H359" s="29">
        <v>3</v>
      </c>
      <c r="I359" s="29">
        <f t="shared" si="5"/>
        <v>0</v>
      </c>
    </row>
    <row r="360" spans="1:9" ht="22" customHeight="1" x14ac:dyDescent="0.3">
      <c r="A360" s="29">
        <v>358</v>
      </c>
      <c r="B360" s="29" t="s">
        <v>124</v>
      </c>
      <c r="C360" s="30" t="s">
        <v>18</v>
      </c>
      <c r="D360" s="29" t="s">
        <v>12</v>
      </c>
      <c r="E360" s="29">
        <f>MATCH(D360, {"Waiting for Input","Analyzing Object","Found Object","Needs Help","Confused","None"}, 0) - 1</f>
        <v>1</v>
      </c>
      <c r="F360" s="31" t="s">
        <v>14</v>
      </c>
      <c r="G360" s="29">
        <f>MATCH(F360, {"Waiting for Input","Analyzing Object","Found Object","Needs Help","Confused","None"}, 0) - 1</f>
        <v>3</v>
      </c>
      <c r="H360" s="29">
        <v>3</v>
      </c>
      <c r="I360" s="29">
        <f t="shared" si="5"/>
        <v>0</v>
      </c>
    </row>
    <row r="361" spans="1:9" ht="22" customHeight="1" x14ac:dyDescent="0.3">
      <c r="A361" s="29">
        <v>359</v>
      </c>
      <c r="B361" s="29" t="s">
        <v>125</v>
      </c>
      <c r="C361" s="30" t="s">
        <v>18</v>
      </c>
      <c r="D361" s="29" t="s">
        <v>12</v>
      </c>
      <c r="E361" s="29">
        <f>MATCH(D361, {"Waiting for Input","Analyzing Object","Found Object","Needs Help","Confused","None"}, 0) - 1</f>
        <v>1</v>
      </c>
      <c r="F361" s="31" t="s">
        <v>14</v>
      </c>
      <c r="G361" s="29">
        <f>MATCH(F361, {"Waiting for Input","Analyzing Object","Found Object","Needs Help","Confused","None"}, 0) - 1</f>
        <v>3</v>
      </c>
      <c r="H361" s="29">
        <v>2</v>
      </c>
      <c r="I361" s="29">
        <f t="shared" si="5"/>
        <v>0</v>
      </c>
    </row>
    <row r="362" spans="1:9" ht="22" customHeight="1" x14ac:dyDescent="0.3">
      <c r="A362" s="29">
        <v>360</v>
      </c>
      <c r="B362" s="29" t="s">
        <v>124</v>
      </c>
      <c r="C362" s="30" t="s">
        <v>10</v>
      </c>
      <c r="D362" s="29" t="s">
        <v>13</v>
      </c>
      <c r="E362" s="29">
        <f>MATCH(D362, {"Waiting for Input","Analyzing Object","Found Object","Needs Help","Confused","None"}, 0) - 1</f>
        <v>2</v>
      </c>
      <c r="F362" s="31" t="s">
        <v>13</v>
      </c>
      <c r="G362" s="29">
        <f>MATCH(F362, {"Waiting for Input","Analyzing Object","Found Object","Needs Help","Confused","None"}, 0) - 1</f>
        <v>2</v>
      </c>
      <c r="H362" s="29">
        <v>4</v>
      </c>
      <c r="I362" s="29">
        <f t="shared" si="5"/>
        <v>1</v>
      </c>
    </row>
    <row r="363" spans="1:9" ht="22" customHeight="1" x14ac:dyDescent="0.3">
      <c r="A363" s="29">
        <v>361</v>
      </c>
      <c r="B363" s="29" t="s">
        <v>124</v>
      </c>
      <c r="C363" s="30" t="s">
        <v>10</v>
      </c>
      <c r="D363" s="29" t="s">
        <v>13</v>
      </c>
      <c r="E363" s="29">
        <f>MATCH(D363, {"Waiting for Input","Analyzing Object","Found Object","Needs Help","Confused","None"}, 0) - 1</f>
        <v>2</v>
      </c>
      <c r="F363" s="31" t="s">
        <v>12</v>
      </c>
      <c r="G363" s="29">
        <f>MATCH(F363, {"Waiting for Input","Analyzing Object","Found Object","Needs Help","Confused","None"}, 0) - 1</f>
        <v>1</v>
      </c>
      <c r="H363" s="29">
        <v>5</v>
      </c>
      <c r="I363" s="29">
        <f t="shared" si="5"/>
        <v>0</v>
      </c>
    </row>
    <row r="364" spans="1:9" ht="22" customHeight="1" x14ac:dyDescent="0.3">
      <c r="A364" s="29">
        <v>362</v>
      </c>
      <c r="B364" s="29" t="s">
        <v>124</v>
      </c>
      <c r="C364" s="30" t="s">
        <v>10</v>
      </c>
      <c r="D364" s="29" t="s">
        <v>13</v>
      </c>
      <c r="E364" s="29">
        <f>MATCH(D364, {"Waiting for Input","Analyzing Object","Found Object","Needs Help","Confused","None"}, 0) - 1</f>
        <v>2</v>
      </c>
      <c r="F364" s="31" t="s">
        <v>13</v>
      </c>
      <c r="G364" s="29">
        <f>MATCH(F364, {"Waiting for Input","Analyzing Object","Found Object","Needs Help","Confused","None"}, 0) - 1</f>
        <v>2</v>
      </c>
      <c r="H364" s="29">
        <v>2</v>
      </c>
      <c r="I364" s="29">
        <f t="shared" si="5"/>
        <v>1</v>
      </c>
    </row>
    <row r="365" spans="1:9" ht="22" customHeight="1" x14ac:dyDescent="0.3">
      <c r="A365" s="29">
        <v>363</v>
      </c>
      <c r="B365" s="29" t="s">
        <v>125</v>
      </c>
      <c r="C365" s="30" t="s">
        <v>10</v>
      </c>
      <c r="D365" s="29" t="s">
        <v>13</v>
      </c>
      <c r="E365" s="29">
        <f>MATCH(D365, {"Waiting for Input","Analyzing Object","Found Object","Needs Help","Confused","None"}, 0) - 1</f>
        <v>2</v>
      </c>
      <c r="F365" s="31" t="s">
        <v>12</v>
      </c>
      <c r="G365" s="29">
        <f>MATCH(F365, {"Waiting for Input","Analyzing Object","Found Object","Needs Help","Confused","None"}, 0) - 1</f>
        <v>1</v>
      </c>
      <c r="H365" s="29">
        <v>3</v>
      </c>
      <c r="I365" s="29">
        <f t="shared" si="5"/>
        <v>0</v>
      </c>
    </row>
    <row r="366" spans="1:9" ht="22" customHeight="1" x14ac:dyDescent="0.3">
      <c r="A366" s="29">
        <v>364</v>
      </c>
      <c r="B366" s="29" t="s">
        <v>125</v>
      </c>
      <c r="C366" s="30" t="s">
        <v>10</v>
      </c>
      <c r="D366" s="29" t="s">
        <v>13</v>
      </c>
      <c r="E366" s="29">
        <f>MATCH(D366, {"Waiting for Input","Analyzing Object","Found Object","Needs Help","Confused","None"}, 0) - 1</f>
        <v>2</v>
      </c>
      <c r="F366" s="31" t="s">
        <v>12</v>
      </c>
      <c r="G366" s="29">
        <f>MATCH(F366, {"Waiting for Input","Analyzing Object","Found Object","Needs Help","Confused","None"}, 0) - 1</f>
        <v>1</v>
      </c>
      <c r="H366" s="29">
        <v>3</v>
      </c>
      <c r="I366" s="29">
        <f t="shared" si="5"/>
        <v>0</v>
      </c>
    </row>
    <row r="367" spans="1:9" ht="22" customHeight="1" x14ac:dyDescent="0.3">
      <c r="A367" s="29">
        <v>365</v>
      </c>
      <c r="B367" s="29" t="s">
        <v>124</v>
      </c>
      <c r="C367" s="30" t="s">
        <v>10</v>
      </c>
      <c r="D367" s="29" t="s">
        <v>13</v>
      </c>
      <c r="E367" s="29">
        <f>MATCH(D367, {"Waiting for Input","Analyzing Object","Found Object","Needs Help","Confused","None"}, 0) - 1</f>
        <v>2</v>
      </c>
      <c r="F367" s="31" t="s">
        <v>12</v>
      </c>
      <c r="G367" s="29">
        <f>MATCH(F367, {"Waiting for Input","Analyzing Object","Found Object","Needs Help","Confused","None"}, 0) - 1</f>
        <v>1</v>
      </c>
      <c r="H367" s="29">
        <v>5</v>
      </c>
      <c r="I367" s="29">
        <f t="shared" si="5"/>
        <v>0</v>
      </c>
    </row>
    <row r="368" spans="1:9" ht="22" customHeight="1" x14ac:dyDescent="0.3">
      <c r="A368" s="29">
        <v>366</v>
      </c>
      <c r="B368" s="29" t="s">
        <v>125</v>
      </c>
      <c r="C368" s="30" t="s">
        <v>10</v>
      </c>
      <c r="D368" s="29" t="s">
        <v>13</v>
      </c>
      <c r="E368" s="29">
        <f>MATCH(D368, {"Waiting for Input","Analyzing Object","Found Object","Needs Help","Confused","None"}, 0) - 1</f>
        <v>2</v>
      </c>
      <c r="F368" s="31" t="s">
        <v>13</v>
      </c>
      <c r="G368" s="29">
        <f>MATCH(F368, {"Waiting for Input","Analyzing Object","Found Object","Needs Help","Confused","None"}, 0) - 1</f>
        <v>2</v>
      </c>
      <c r="H368" s="29">
        <v>3</v>
      </c>
      <c r="I368" s="29">
        <f t="shared" si="5"/>
        <v>1</v>
      </c>
    </row>
    <row r="369" spans="1:9" ht="22" customHeight="1" x14ac:dyDescent="0.3">
      <c r="A369" s="29">
        <v>367</v>
      </c>
      <c r="B369" s="29" t="s">
        <v>124</v>
      </c>
      <c r="C369" s="30" t="s">
        <v>10</v>
      </c>
      <c r="D369" s="29" t="s">
        <v>13</v>
      </c>
      <c r="E369" s="29">
        <f>MATCH(D369, {"Waiting for Input","Analyzing Object","Found Object","Needs Help","Confused","None"}, 0) - 1</f>
        <v>2</v>
      </c>
      <c r="F369" s="31" t="s">
        <v>13</v>
      </c>
      <c r="G369" s="29">
        <f>MATCH(F369, {"Waiting for Input","Analyzing Object","Found Object","Needs Help","Confused","None"}, 0) - 1</f>
        <v>2</v>
      </c>
      <c r="H369" s="29">
        <v>5</v>
      </c>
      <c r="I369" s="29">
        <f t="shared" si="5"/>
        <v>1</v>
      </c>
    </row>
    <row r="370" spans="1:9" ht="22" customHeight="1" x14ac:dyDescent="0.3">
      <c r="A370" s="29">
        <v>368</v>
      </c>
      <c r="B370" s="29" t="s">
        <v>124</v>
      </c>
      <c r="C370" s="30" t="s">
        <v>10</v>
      </c>
      <c r="D370" s="29" t="s">
        <v>13</v>
      </c>
      <c r="E370" s="29">
        <f>MATCH(D370, {"Waiting for Input","Analyzing Object","Found Object","Needs Help","Confused","None"}, 0) - 1</f>
        <v>2</v>
      </c>
      <c r="F370" s="31" t="s">
        <v>12</v>
      </c>
      <c r="G370" s="29">
        <f>MATCH(F370, {"Waiting for Input","Analyzing Object","Found Object","Needs Help","Confused","None"}, 0) - 1</f>
        <v>1</v>
      </c>
      <c r="H370" s="29">
        <v>2</v>
      </c>
      <c r="I370" s="29">
        <f t="shared" si="5"/>
        <v>0</v>
      </c>
    </row>
    <row r="371" spans="1:9" ht="22" customHeight="1" x14ac:dyDescent="0.3">
      <c r="A371" s="29">
        <v>369</v>
      </c>
      <c r="B371" s="29" t="s">
        <v>124</v>
      </c>
      <c r="C371" s="30" t="s">
        <v>10</v>
      </c>
      <c r="D371" s="29" t="s">
        <v>13</v>
      </c>
      <c r="E371" s="29">
        <f>MATCH(D371, {"Waiting for Input","Analyzing Object","Found Object","Needs Help","Confused","None"}, 0) - 1</f>
        <v>2</v>
      </c>
      <c r="F371" s="31" t="s">
        <v>12</v>
      </c>
      <c r="G371" s="29">
        <f>MATCH(F371, {"Waiting for Input","Analyzing Object","Found Object","Needs Help","Confused","None"}, 0) - 1</f>
        <v>1</v>
      </c>
      <c r="H371" s="29">
        <v>5</v>
      </c>
      <c r="I371" s="29">
        <f t="shared" si="5"/>
        <v>0</v>
      </c>
    </row>
    <row r="372" spans="1:9" ht="22" customHeight="1" x14ac:dyDescent="0.3">
      <c r="A372" s="29">
        <v>370</v>
      </c>
      <c r="B372" s="29" t="s">
        <v>125</v>
      </c>
      <c r="C372" s="30" t="s">
        <v>10</v>
      </c>
      <c r="D372" s="29" t="s">
        <v>13</v>
      </c>
      <c r="E372" s="29">
        <f>MATCH(D372, {"Waiting for Input","Analyzing Object","Found Object","Needs Help","Confused","None"}, 0) - 1</f>
        <v>2</v>
      </c>
      <c r="F372" s="31" t="s">
        <v>12</v>
      </c>
      <c r="G372" s="29">
        <f>MATCH(F372, {"Waiting for Input","Analyzing Object","Found Object","Needs Help","Confused","None"}, 0) - 1</f>
        <v>1</v>
      </c>
      <c r="H372" s="29">
        <v>4</v>
      </c>
      <c r="I372" s="29">
        <f t="shared" si="5"/>
        <v>0</v>
      </c>
    </row>
    <row r="373" spans="1:9" ht="22" customHeight="1" x14ac:dyDescent="0.3">
      <c r="A373" s="29">
        <v>371</v>
      </c>
      <c r="B373" s="29" t="s">
        <v>125</v>
      </c>
      <c r="C373" s="30" t="s">
        <v>10</v>
      </c>
      <c r="D373" s="29" t="s">
        <v>13</v>
      </c>
      <c r="E373" s="29">
        <f>MATCH(D373, {"Waiting for Input","Analyzing Object","Found Object","Needs Help","Confused","None"}, 0) - 1</f>
        <v>2</v>
      </c>
      <c r="F373" s="31" t="s">
        <v>13</v>
      </c>
      <c r="G373" s="29">
        <f>MATCH(F373, {"Waiting for Input","Analyzing Object","Found Object","Needs Help","Confused","None"}, 0) - 1</f>
        <v>2</v>
      </c>
      <c r="H373" s="29">
        <v>5</v>
      </c>
      <c r="I373" s="29">
        <f t="shared" si="5"/>
        <v>1</v>
      </c>
    </row>
    <row r="374" spans="1:9" ht="22" customHeight="1" x14ac:dyDescent="0.3">
      <c r="A374" s="29">
        <v>372</v>
      </c>
      <c r="B374" s="29" t="s">
        <v>125</v>
      </c>
      <c r="C374" s="30" t="s">
        <v>10</v>
      </c>
      <c r="D374" s="29" t="s">
        <v>13</v>
      </c>
      <c r="E374" s="29">
        <f>MATCH(D374, {"Waiting for Input","Analyzing Object","Found Object","Needs Help","Confused","None"}, 0) - 1</f>
        <v>2</v>
      </c>
      <c r="F374" s="31" t="s">
        <v>13</v>
      </c>
      <c r="G374" s="29">
        <f>MATCH(F374, {"Waiting for Input","Analyzing Object","Found Object","Needs Help","Confused","None"}, 0) - 1</f>
        <v>2</v>
      </c>
      <c r="H374" s="29">
        <v>4</v>
      </c>
      <c r="I374" s="29">
        <f t="shared" si="5"/>
        <v>1</v>
      </c>
    </row>
    <row r="375" spans="1:9" ht="22" customHeight="1" x14ac:dyDescent="0.3">
      <c r="A375" s="29">
        <v>373</v>
      </c>
      <c r="B375" s="29" t="s">
        <v>125</v>
      </c>
      <c r="C375" s="30" t="s">
        <v>10</v>
      </c>
      <c r="D375" s="29" t="s">
        <v>13</v>
      </c>
      <c r="E375" s="29">
        <f>MATCH(D375, {"Waiting for Input","Analyzing Object","Found Object","Needs Help","Confused","None"}, 0) - 1</f>
        <v>2</v>
      </c>
      <c r="F375" s="31" t="s">
        <v>12</v>
      </c>
      <c r="G375" s="29">
        <f>MATCH(F375, {"Waiting for Input","Analyzing Object","Found Object","Needs Help","Confused","None"}, 0) - 1</f>
        <v>1</v>
      </c>
      <c r="H375" s="29">
        <v>3</v>
      </c>
      <c r="I375" s="29">
        <f t="shared" si="5"/>
        <v>0</v>
      </c>
    </row>
    <row r="376" spans="1:9" ht="22" customHeight="1" x14ac:dyDescent="0.3">
      <c r="A376" s="29">
        <v>374</v>
      </c>
      <c r="B376" s="29" t="s">
        <v>124</v>
      </c>
      <c r="C376" s="30" t="s">
        <v>10</v>
      </c>
      <c r="D376" s="29" t="s">
        <v>13</v>
      </c>
      <c r="E376" s="29">
        <f>MATCH(D376, {"Waiting for Input","Analyzing Object","Found Object","Needs Help","Confused","None"}, 0) - 1</f>
        <v>2</v>
      </c>
      <c r="F376" s="31" t="s">
        <v>12</v>
      </c>
      <c r="G376" s="29">
        <f>MATCH(F376, {"Waiting for Input","Analyzing Object","Found Object","Needs Help","Confused","None"}, 0) - 1</f>
        <v>1</v>
      </c>
      <c r="H376" s="29">
        <v>4</v>
      </c>
      <c r="I376" s="29">
        <f t="shared" si="5"/>
        <v>0</v>
      </c>
    </row>
    <row r="377" spans="1:9" ht="22" customHeight="1" x14ac:dyDescent="0.3">
      <c r="A377" s="29">
        <v>375</v>
      </c>
      <c r="B377" s="29" t="s">
        <v>124</v>
      </c>
      <c r="C377" s="30" t="s">
        <v>10</v>
      </c>
      <c r="D377" s="29" t="s">
        <v>13</v>
      </c>
      <c r="E377" s="29">
        <f>MATCH(D377, {"Waiting for Input","Analyzing Object","Found Object","Needs Help","Confused","None"}, 0) - 1</f>
        <v>2</v>
      </c>
      <c r="F377" s="31" t="s">
        <v>12</v>
      </c>
      <c r="G377" s="29">
        <f>MATCH(F377, {"Waiting for Input","Analyzing Object","Found Object","Needs Help","Confused","None"}, 0) - 1</f>
        <v>1</v>
      </c>
      <c r="H377" s="29">
        <v>4</v>
      </c>
      <c r="I377" s="29">
        <f t="shared" si="5"/>
        <v>0</v>
      </c>
    </row>
    <row r="378" spans="1:9" ht="22" customHeight="1" x14ac:dyDescent="0.3">
      <c r="A378" s="29">
        <v>376</v>
      </c>
      <c r="B378" s="29" t="s">
        <v>124</v>
      </c>
      <c r="C378" s="30" t="s">
        <v>10</v>
      </c>
      <c r="D378" s="29" t="s">
        <v>13</v>
      </c>
      <c r="E378" s="29">
        <f>MATCH(D378, {"Waiting for Input","Analyzing Object","Found Object","Needs Help","Confused","None"}, 0) - 1</f>
        <v>2</v>
      </c>
      <c r="F378" s="31" t="s">
        <v>13</v>
      </c>
      <c r="G378" s="29">
        <f>MATCH(F378, {"Waiting for Input","Analyzing Object","Found Object","Needs Help","Confused","None"}, 0) - 1</f>
        <v>2</v>
      </c>
      <c r="H378" s="29">
        <v>4</v>
      </c>
      <c r="I378" s="29">
        <f t="shared" si="5"/>
        <v>1</v>
      </c>
    </row>
    <row r="379" spans="1:9" ht="22" customHeight="1" x14ac:dyDescent="0.3">
      <c r="A379" s="29">
        <v>377</v>
      </c>
      <c r="B379" s="29" t="s">
        <v>125</v>
      </c>
      <c r="C379" s="30" t="s">
        <v>10</v>
      </c>
      <c r="D379" s="29" t="s">
        <v>13</v>
      </c>
      <c r="E379" s="29">
        <f>MATCH(D379, {"Waiting for Input","Analyzing Object","Found Object","Needs Help","Confused","None"}, 0) - 1</f>
        <v>2</v>
      </c>
      <c r="F379" s="31" t="s">
        <v>13</v>
      </c>
      <c r="G379" s="29">
        <f>MATCH(F379, {"Waiting for Input","Analyzing Object","Found Object","Needs Help","Confused","None"}, 0) - 1</f>
        <v>2</v>
      </c>
      <c r="H379" s="29">
        <v>3</v>
      </c>
      <c r="I379" s="29">
        <f t="shared" si="5"/>
        <v>1</v>
      </c>
    </row>
    <row r="380" spans="1:9" ht="22" customHeight="1" x14ac:dyDescent="0.3">
      <c r="A380" s="29">
        <v>378</v>
      </c>
      <c r="B380" s="29" t="s">
        <v>125</v>
      </c>
      <c r="C380" s="30" t="s">
        <v>10</v>
      </c>
      <c r="D380" s="29" t="s">
        <v>13</v>
      </c>
      <c r="E380" s="29">
        <f>MATCH(D380, {"Waiting for Input","Analyzing Object","Found Object","Needs Help","Confused","None"}, 0) - 1</f>
        <v>2</v>
      </c>
      <c r="F380" s="31" t="s">
        <v>13</v>
      </c>
      <c r="G380" s="29">
        <f>MATCH(F380, {"Waiting for Input","Analyzing Object","Found Object","Needs Help","Confused","None"}, 0) - 1</f>
        <v>2</v>
      </c>
      <c r="H380" s="29">
        <v>4</v>
      </c>
      <c r="I380" s="29">
        <f t="shared" si="5"/>
        <v>1</v>
      </c>
    </row>
    <row r="381" spans="1:9" ht="22" customHeight="1" x14ac:dyDescent="0.3">
      <c r="A381" s="29">
        <v>379</v>
      </c>
      <c r="B381" s="29" t="s">
        <v>124</v>
      </c>
      <c r="C381" s="30" t="s">
        <v>10</v>
      </c>
      <c r="D381" s="29" t="s">
        <v>13</v>
      </c>
      <c r="E381" s="29">
        <f>MATCH(D381, {"Waiting for Input","Analyzing Object","Found Object","Needs Help","Confused","None"}, 0) - 1</f>
        <v>2</v>
      </c>
      <c r="F381" s="31" t="s">
        <v>13</v>
      </c>
      <c r="G381" s="29">
        <f>MATCH(F381, {"Waiting for Input","Analyzing Object","Found Object","Needs Help","Confused","None"}, 0) - 1</f>
        <v>2</v>
      </c>
      <c r="H381" s="29">
        <v>4</v>
      </c>
      <c r="I381" s="29">
        <f t="shared" si="5"/>
        <v>1</v>
      </c>
    </row>
    <row r="382" spans="1:9" ht="22" customHeight="1" x14ac:dyDescent="0.3">
      <c r="A382" s="29">
        <v>380</v>
      </c>
      <c r="B382" s="29" t="s">
        <v>124</v>
      </c>
      <c r="C382" s="30" t="s">
        <v>10</v>
      </c>
      <c r="D382" s="29" t="s">
        <v>13</v>
      </c>
      <c r="E382" s="29">
        <f>MATCH(D382, {"Waiting for Input","Analyzing Object","Found Object","Needs Help","Confused","None"}, 0) - 1</f>
        <v>2</v>
      </c>
      <c r="F382" s="31" t="s">
        <v>12</v>
      </c>
      <c r="G382" s="29">
        <f>MATCH(F382, {"Waiting for Input","Analyzing Object","Found Object","Needs Help","Confused","None"}, 0) - 1</f>
        <v>1</v>
      </c>
      <c r="H382" s="29">
        <v>3</v>
      </c>
      <c r="I382" s="29">
        <f t="shared" si="5"/>
        <v>0</v>
      </c>
    </row>
    <row r="383" spans="1:9" ht="22" customHeight="1" x14ac:dyDescent="0.3">
      <c r="A383" s="29">
        <v>381</v>
      </c>
      <c r="B383" s="29" t="s">
        <v>125</v>
      </c>
      <c r="C383" s="30" t="s">
        <v>10</v>
      </c>
      <c r="D383" s="29" t="s">
        <v>13</v>
      </c>
      <c r="E383" s="29">
        <f>MATCH(D383, {"Waiting for Input","Analyzing Object","Found Object","Needs Help","Confused","None"}, 0) - 1</f>
        <v>2</v>
      </c>
      <c r="F383" s="31" t="s">
        <v>12</v>
      </c>
      <c r="G383" s="29">
        <f>MATCH(F383, {"Waiting for Input","Analyzing Object","Found Object","Needs Help","Confused","None"}, 0) - 1</f>
        <v>1</v>
      </c>
      <c r="H383" s="29">
        <v>4</v>
      </c>
      <c r="I383" s="29">
        <f t="shared" si="5"/>
        <v>0</v>
      </c>
    </row>
    <row r="384" spans="1:9" ht="22" customHeight="1" x14ac:dyDescent="0.3">
      <c r="A384" s="29">
        <v>382</v>
      </c>
      <c r="B384" s="29" t="s">
        <v>125</v>
      </c>
      <c r="C384" s="30" t="s">
        <v>10</v>
      </c>
      <c r="D384" s="29" t="s">
        <v>13</v>
      </c>
      <c r="E384" s="29">
        <f>MATCH(D384, {"Waiting for Input","Analyzing Object","Found Object","Needs Help","Confused","None"}, 0) - 1</f>
        <v>2</v>
      </c>
      <c r="F384" s="31" t="s">
        <v>12</v>
      </c>
      <c r="G384" s="29">
        <f>MATCH(F384, {"Waiting for Input","Analyzing Object","Found Object","Needs Help","Confused","None"}, 0) - 1</f>
        <v>1</v>
      </c>
      <c r="H384" s="29">
        <v>5</v>
      </c>
      <c r="I384" s="29">
        <f t="shared" si="5"/>
        <v>0</v>
      </c>
    </row>
    <row r="385" spans="1:9" ht="22" customHeight="1" x14ac:dyDescent="0.3">
      <c r="A385" s="29">
        <v>383</v>
      </c>
      <c r="B385" s="29" t="s">
        <v>124</v>
      </c>
      <c r="C385" s="30" t="s">
        <v>10</v>
      </c>
      <c r="D385" s="29" t="s">
        <v>13</v>
      </c>
      <c r="E385" s="29">
        <f>MATCH(D385, {"Waiting for Input","Analyzing Object","Found Object","Needs Help","Confused","None"}, 0) - 1</f>
        <v>2</v>
      </c>
      <c r="F385" s="31" t="s">
        <v>12</v>
      </c>
      <c r="G385" s="29">
        <f>MATCH(F385, {"Waiting for Input","Analyzing Object","Found Object","Needs Help","Confused","None"}, 0) - 1</f>
        <v>1</v>
      </c>
      <c r="H385" s="29">
        <v>4</v>
      </c>
      <c r="I385" s="29">
        <f t="shared" si="5"/>
        <v>0</v>
      </c>
    </row>
    <row r="386" spans="1:9" ht="22" customHeight="1" x14ac:dyDescent="0.3">
      <c r="A386" s="29">
        <v>384</v>
      </c>
      <c r="B386" s="29" t="s">
        <v>124</v>
      </c>
      <c r="C386" s="30" t="s">
        <v>10</v>
      </c>
      <c r="D386" s="29" t="s">
        <v>13</v>
      </c>
      <c r="E386" s="29">
        <f>MATCH(D386, {"Waiting for Input","Analyzing Object","Found Object","Needs Help","Confused","None"}, 0) - 1</f>
        <v>2</v>
      </c>
      <c r="F386" s="31" t="s">
        <v>13</v>
      </c>
      <c r="G386" s="29">
        <f>MATCH(F386, {"Waiting for Input","Analyzing Object","Found Object","Needs Help","Confused","None"}, 0) - 1</f>
        <v>2</v>
      </c>
      <c r="H386" s="29">
        <v>3</v>
      </c>
      <c r="I386" s="29">
        <f t="shared" ref="I386:I449" si="6">IF(E386=G386, 1, 0)</f>
        <v>1</v>
      </c>
    </row>
    <row r="387" spans="1:9" ht="22" customHeight="1" x14ac:dyDescent="0.3">
      <c r="A387" s="29">
        <v>385</v>
      </c>
      <c r="B387" s="29" t="s">
        <v>125</v>
      </c>
      <c r="C387" s="30" t="s">
        <v>10</v>
      </c>
      <c r="D387" s="29" t="s">
        <v>13</v>
      </c>
      <c r="E387" s="29">
        <f>MATCH(D387, {"Waiting for Input","Analyzing Object","Found Object","Needs Help","Confused","None"}, 0) - 1</f>
        <v>2</v>
      </c>
      <c r="F387" s="31" t="s">
        <v>12</v>
      </c>
      <c r="G387" s="29">
        <f>MATCH(F387, {"Waiting for Input","Analyzing Object","Found Object","Needs Help","Confused","None"}, 0) - 1</f>
        <v>1</v>
      </c>
      <c r="H387" s="29">
        <v>3</v>
      </c>
      <c r="I387" s="29">
        <f t="shared" si="6"/>
        <v>0</v>
      </c>
    </row>
    <row r="388" spans="1:9" ht="22" customHeight="1" x14ac:dyDescent="0.3">
      <c r="A388" s="29">
        <v>386</v>
      </c>
      <c r="B388" s="29" t="s">
        <v>125</v>
      </c>
      <c r="C388" s="30" t="s">
        <v>10</v>
      </c>
      <c r="D388" s="29" t="s">
        <v>13</v>
      </c>
      <c r="E388" s="29">
        <f>MATCH(D388, {"Waiting for Input","Analyzing Object","Found Object","Needs Help","Confused","None"}, 0) - 1</f>
        <v>2</v>
      </c>
      <c r="F388" s="31" t="s">
        <v>13</v>
      </c>
      <c r="G388" s="29">
        <f>MATCH(F388, {"Waiting for Input","Analyzing Object","Found Object","Needs Help","Confused","None"}, 0) - 1</f>
        <v>2</v>
      </c>
      <c r="H388" s="29">
        <v>3</v>
      </c>
      <c r="I388" s="29">
        <f t="shared" si="6"/>
        <v>1</v>
      </c>
    </row>
    <row r="389" spans="1:9" ht="22" customHeight="1" x14ac:dyDescent="0.3">
      <c r="A389" s="29">
        <v>387</v>
      </c>
      <c r="B389" s="29" t="s">
        <v>125</v>
      </c>
      <c r="C389" s="30" t="s">
        <v>10</v>
      </c>
      <c r="D389" s="29" t="s">
        <v>13</v>
      </c>
      <c r="E389" s="29">
        <f>MATCH(D389, {"Waiting for Input","Analyzing Object","Found Object","Needs Help","Confused","None"}, 0) - 1</f>
        <v>2</v>
      </c>
      <c r="F389" s="31" t="s">
        <v>12</v>
      </c>
      <c r="G389" s="29">
        <f>MATCH(F389, {"Waiting for Input","Analyzing Object","Found Object","Needs Help","Confused","None"}, 0) - 1</f>
        <v>1</v>
      </c>
      <c r="H389" s="29">
        <v>4</v>
      </c>
      <c r="I389" s="29">
        <f t="shared" si="6"/>
        <v>0</v>
      </c>
    </row>
    <row r="390" spans="1:9" ht="22" customHeight="1" x14ac:dyDescent="0.3">
      <c r="A390" s="29">
        <v>388</v>
      </c>
      <c r="B390" s="29" t="s">
        <v>125</v>
      </c>
      <c r="C390" s="30" t="s">
        <v>10</v>
      </c>
      <c r="D390" s="29" t="s">
        <v>13</v>
      </c>
      <c r="E390" s="29">
        <f>MATCH(D390, {"Waiting for Input","Analyzing Object","Found Object","Needs Help","Confused","None"}, 0) - 1</f>
        <v>2</v>
      </c>
      <c r="F390" s="31" t="s">
        <v>12</v>
      </c>
      <c r="G390" s="29">
        <f>MATCH(F390, {"Waiting for Input","Analyzing Object","Found Object","Needs Help","Confused","None"}, 0) - 1</f>
        <v>1</v>
      </c>
      <c r="H390" s="29">
        <v>4</v>
      </c>
      <c r="I390" s="29">
        <f t="shared" si="6"/>
        <v>0</v>
      </c>
    </row>
    <row r="391" spans="1:9" ht="22" customHeight="1" x14ac:dyDescent="0.3">
      <c r="A391" s="29">
        <v>389</v>
      </c>
      <c r="B391" s="29" t="s">
        <v>125</v>
      </c>
      <c r="C391" s="30" t="s">
        <v>10</v>
      </c>
      <c r="D391" s="29" t="s">
        <v>13</v>
      </c>
      <c r="E391" s="29">
        <f>MATCH(D391, {"Waiting for Input","Analyzing Object","Found Object","Needs Help","Confused","None"}, 0) - 1</f>
        <v>2</v>
      </c>
      <c r="F391" s="31" t="s">
        <v>13</v>
      </c>
      <c r="G391" s="29">
        <f>MATCH(F391, {"Waiting for Input","Analyzing Object","Found Object","Needs Help","Confused","None"}, 0) - 1</f>
        <v>2</v>
      </c>
      <c r="H391" s="29">
        <v>4</v>
      </c>
      <c r="I391" s="29">
        <f t="shared" si="6"/>
        <v>1</v>
      </c>
    </row>
    <row r="392" spans="1:9" ht="22" customHeight="1" x14ac:dyDescent="0.3">
      <c r="A392" s="29">
        <v>390</v>
      </c>
      <c r="B392" s="29" t="s">
        <v>125</v>
      </c>
      <c r="C392" s="30" t="s">
        <v>10</v>
      </c>
      <c r="D392" s="29" t="s">
        <v>13</v>
      </c>
      <c r="E392" s="29">
        <f>MATCH(D392, {"Waiting for Input","Analyzing Object","Found Object","Needs Help","Confused","None"}, 0) - 1</f>
        <v>2</v>
      </c>
      <c r="F392" s="31" t="s">
        <v>13</v>
      </c>
      <c r="G392" s="29">
        <f>MATCH(F392, {"Waiting for Input","Analyzing Object","Found Object","Needs Help","Confused","None"}, 0) - 1</f>
        <v>2</v>
      </c>
      <c r="H392" s="29">
        <v>5</v>
      </c>
      <c r="I392" s="29">
        <f t="shared" si="6"/>
        <v>1</v>
      </c>
    </row>
    <row r="393" spans="1:9" ht="22" customHeight="1" x14ac:dyDescent="0.3">
      <c r="A393" s="29">
        <v>391</v>
      </c>
      <c r="B393" s="29" t="s">
        <v>124</v>
      </c>
      <c r="C393" s="30" t="s">
        <v>10</v>
      </c>
      <c r="D393" s="29" t="s">
        <v>13</v>
      </c>
      <c r="E393" s="29">
        <f>MATCH(D393, {"Waiting for Input","Analyzing Object","Found Object","Needs Help","Confused","None"}, 0) - 1</f>
        <v>2</v>
      </c>
      <c r="F393" s="31" t="s">
        <v>12</v>
      </c>
      <c r="G393" s="29">
        <f>MATCH(F393, {"Waiting for Input","Analyzing Object","Found Object","Needs Help","Confused","None"}, 0) - 1</f>
        <v>1</v>
      </c>
      <c r="H393" s="29">
        <v>3</v>
      </c>
      <c r="I393" s="29">
        <f t="shared" si="6"/>
        <v>0</v>
      </c>
    </row>
    <row r="394" spans="1:9" ht="22" customHeight="1" x14ac:dyDescent="0.3">
      <c r="A394" s="29">
        <v>392</v>
      </c>
      <c r="B394" s="29" t="s">
        <v>125</v>
      </c>
      <c r="C394" s="30" t="s">
        <v>10</v>
      </c>
      <c r="D394" s="29" t="s">
        <v>13</v>
      </c>
      <c r="E394" s="29">
        <f>MATCH(D394, {"Waiting for Input","Analyzing Object","Found Object","Needs Help","Confused","None"}, 0) - 1</f>
        <v>2</v>
      </c>
      <c r="F394" s="31" t="s">
        <v>12</v>
      </c>
      <c r="G394" s="29">
        <f>MATCH(F394, {"Waiting for Input","Analyzing Object","Found Object","Needs Help","Confused","None"}, 0) - 1</f>
        <v>1</v>
      </c>
      <c r="H394" s="29">
        <v>5</v>
      </c>
      <c r="I394" s="29">
        <f t="shared" si="6"/>
        <v>0</v>
      </c>
    </row>
    <row r="395" spans="1:9" ht="22" customHeight="1" x14ac:dyDescent="0.3">
      <c r="A395" s="29">
        <v>393</v>
      </c>
      <c r="B395" s="29" t="s">
        <v>124</v>
      </c>
      <c r="C395" s="30" t="s">
        <v>10</v>
      </c>
      <c r="D395" s="29" t="s">
        <v>13</v>
      </c>
      <c r="E395" s="29">
        <f>MATCH(D395, {"Waiting for Input","Analyzing Object","Found Object","Needs Help","Confused","None"}, 0) - 1</f>
        <v>2</v>
      </c>
      <c r="F395" s="31" t="s">
        <v>12</v>
      </c>
      <c r="G395" s="29">
        <f>MATCH(F395, {"Waiting for Input","Analyzing Object","Found Object","Needs Help","Confused","None"}, 0) - 1</f>
        <v>1</v>
      </c>
      <c r="H395" s="29">
        <v>4</v>
      </c>
      <c r="I395" s="29">
        <f t="shared" si="6"/>
        <v>0</v>
      </c>
    </row>
    <row r="396" spans="1:9" ht="22" customHeight="1" x14ac:dyDescent="0.3">
      <c r="A396" s="29">
        <v>394</v>
      </c>
      <c r="B396" s="29" t="s">
        <v>124</v>
      </c>
      <c r="C396" s="30" t="s">
        <v>10</v>
      </c>
      <c r="D396" s="29" t="s">
        <v>13</v>
      </c>
      <c r="E396" s="29">
        <f>MATCH(D396, {"Waiting for Input","Analyzing Object","Found Object","Needs Help","Confused","None"}, 0) - 1</f>
        <v>2</v>
      </c>
      <c r="F396" s="31" t="s">
        <v>12</v>
      </c>
      <c r="G396" s="29">
        <f>MATCH(F396, {"Waiting for Input","Analyzing Object","Found Object","Needs Help","Confused","None"}, 0) - 1</f>
        <v>1</v>
      </c>
      <c r="H396" s="29">
        <v>5</v>
      </c>
      <c r="I396" s="29">
        <f t="shared" si="6"/>
        <v>0</v>
      </c>
    </row>
    <row r="397" spans="1:9" ht="22" customHeight="1" x14ac:dyDescent="0.3">
      <c r="A397" s="29">
        <v>395</v>
      </c>
      <c r="B397" s="29" t="s">
        <v>124</v>
      </c>
      <c r="C397" s="30" t="s">
        <v>10</v>
      </c>
      <c r="D397" s="29" t="s">
        <v>13</v>
      </c>
      <c r="E397" s="29">
        <f>MATCH(D397, {"Waiting for Input","Analyzing Object","Found Object","Needs Help","Confused","None"}, 0) - 1</f>
        <v>2</v>
      </c>
      <c r="F397" s="31" t="s">
        <v>13</v>
      </c>
      <c r="G397" s="29">
        <f>MATCH(F397, {"Waiting for Input","Analyzing Object","Found Object","Needs Help","Confused","None"}, 0) - 1</f>
        <v>2</v>
      </c>
      <c r="H397" s="29">
        <v>5</v>
      </c>
      <c r="I397" s="29">
        <f t="shared" si="6"/>
        <v>1</v>
      </c>
    </row>
    <row r="398" spans="1:9" ht="22" customHeight="1" x14ac:dyDescent="0.3">
      <c r="A398" s="29">
        <v>396</v>
      </c>
      <c r="B398" s="29" t="s">
        <v>125</v>
      </c>
      <c r="C398" s="30" t="s">
        <v>10</v>
      </c>
      <c r="D398" s="29" t="s">
        <v>13</v>
      </c>
      <c r="E398" s="29">
        <f>MATCH(D398, {"Waiting for Input","Analyzing Object","Found Object","Needs Help","Confused","None"}, 0) - 1</f>
        <v>2</v>
      </c>
      <c r="F398" s="31" t="s">
        <v>12</v>
      </c>
      <c r="G398" s="29">
        <f>MATCH(F398, {"Waiting for Input","Analyzing Object","Found Object","Needs Help","Confused","None"}, 0) - 1</f>
        <v>1</v>
      </c>
      <c r="H398" s="29">
        <v>3</v>
      </c>
      <c r="I398" s="29">
        <f t="shared" si="6"/>
        <v>0</v>
      </c>
    </row>
    <row r="399" spans="1:9" ht="22" customHeight="1" x14ac:dyDescent="0.3">
      <c r="A399" s="29">
        <v>397</v>
      </c>
      <c r="B399" s="29" t="s">
        <v>125</v>
      </c>
      <c r="C399" s="30" t="s">
        <v>10</v>
      </c>
      <c r="D399" s="29" t="s">
        <v>13</v>
      </c>
      <c r="E399" s="29">
        <f>MATCH(D399, {"Waiting for Input","Analyzing Object","Found Object","Needs Help","Confused","None"}, 0) - 1</f>
        <v>2</v>
      </c>
      <c r="F399" s="31" t="s">
        <v>11</v>
      </c>
      <c r="G399" s="29">
        <f>MATCH(F399, {"Waiting for Input","Analyzing Object","Found Object","Needs Help","Confused","None"}, 0) - 1</f>
        <v>0</v>
      </c>
      <c r="H399" s="29">
        <v>5</v>
      </c>
      <c r="I399" s="29">
        <f t="shared" si="6"/>
        <v>0</v>
      </c>
    </row>
    <row r="400" spans="1:9" ht="22" customHeight="1" x14ac:dyDescent="0.3">
      <c r="A400" s="29">
        <v>398</v>
      </c>
      <c r="B400" s="29" t="s">
        <v>124</v>
      </c>
      <c r="C400" s="30" t="s">
        <v>10</v>
      </c>
      <c r="D400" s="29" t="s">
        <v>13</v>
      </c>
      <c r="E400" s="29">
        <f>MATCH(D400, {"Waiting for Input","Analyzing Object","Found Object","Needs Help","Confused","None"}, 0) - 1</f>
        <v>2</v>
      </c>
      <c r="F400" s="31" t="s">
        <v>12</v>
      </c>
      <c r="G400" s="29">
        <f>MATCH(F400, {"Waiting for Input","Analyzing Object","Found Object","Needs Help","Confused","None"}, 0) - 1</f>
        <v>1</v>
      </c>
      <c r="H400" s="29">
        <v>3</v>
      </c>
      <c r="I400" s="29">
        <f t="shared" si="6"/>
        <v>0</v>
      </c>
    </row>
    <row r="401" spans="1:9" ht="22" customHeight="1" x14ac:dyDescent="0.3">
      <c r="A401" s="29">
        <v>399</v>
      </c>
      <c r="B401" s="29" t="s">
        <v>124</v>
      </c>
      <c r="C401" s="30" t="s">
        <v>10</v>
      </c>
      <c r="D401" s="29" t="s">
        <v>13</v>
      </c>
      <c r="E401" s="29">
        <f>MATCH(D401, {"Waiting for Input","Analyzing Object","Found Object","Needs Help","Confused","None"}, 0) - 1</f>
        <v>2</v>
      </c>
      <c r="F401" s="31" t="s">
        <v>13</v>
      </c>
      <c r="G401" s="29">
        <f>MATCH(F401, {"Waiting for Input","Analyzing Object","Found Object","Needs Help","Confused","None"}, 0) - 1</f>
        <v>2</v>
      </c>
      <c r="H401" s="29">
        <v>5</v>
      </c>
      <c r="I401" s="29">
        <f t="shared" si="6"/>
        <v>1</v>
      </c>
    </row>
    <row r="402" spans="1:9" ht="22" customHeight="1" x14ac:dyDescent="0.3">
      <c r="A402" s="29">
        <v>400</v>
      </c>
      <c r="B402" s="29" t="s">
        <v>124</v>
      </c>
      <c r="C402" s="30" t="s">
        <v>10</v>
      </c>
      <c r="D402" s="29" t="s">
        <v>13</v>
      </c>
      <c r="E402" s="29">
        <f>MATCH(D402, {"Waiting for Input","Analyzing Object","Found Object","Needs Help","Confused","None"}, 0) - 1</f>
        <v>2</v>
      </c>
      <c r="F402" s="31" t="s">
        <v>13</v>
      </c>
      <c r="G402" s="29">
        <f>MATCH(F402, {"Waiting for Input","Analyzing Object","Found Object","Needs Help","Confused","None"}, 0) - 1</f>
        <v>2</v>
      </c>
      <c r="H402" s="29">
        <v>5</v>
      </c>
      <c r="I402" s="29">
        <f t="shared" si="6"/>
        <v>1</v>
      </c>
    </row>
    <row r="403" spans="1:9" ht="22" customHeight="1" x14ac:dyDescent="0.3">
      <c r="A403" s="29">
        <v>401</v>
      </c>
      <c r="B403" s="29" t="s">
        <v>125</v>
      </c>
      <c r="C403" s="30" t="s">
        <v>10</v>
      </c>
      <c r="D403" s="29" t="s">
        <v>13</v>
      </c>
      <c r="E403" s="29">
        <f>MATCH(D403, {"Waiting for Input","Analyzing Object","Found Object","Needs Help","Confused","None"}, 0) - 1</f>
        <v>2</v>
      </c>
      <c r="F403" s="31" t="s">
        <v>13</v>
      </c>
      <c r="G403" s="29">
        <f>MATCH(F403, {"Waiting for Input","Analyzing Object","Found Object","Needs Help","Confused","None"}, 0) - 1</f>
        <v>2</v>
      </c>
      <c r="H403" s="29">
        <v>2</v>
      </c>
      <c r="I403" s="29">
        <f t="shared" si="6"/>
        <v>1</v>
      </c>
    </row>
    <row r="404" spans="1:9" ht="22" customHeight="1" x14ac:dyDescent="0.3">
      <c r="A404" s="29">
        <v>402</v>
      </c>
      <c r="B404" s="29" t="s">
        <v>125</v>
      </c>
      <c r="C404" s="30" t="s">
        <v>10</v>
      </c>
      <c r="D404" s="29" t="s">
        <v>13</v>
      </c>
      <c r="E404" s="29">
        <f>MATCH(D404, {"Waiting for Input","Analyzing Object","Found Object","Needs Help","Confused","None"}, 0) - 1</f>
        <v>2</v>
      </c>
      <c r="F404" s="31" t="s">
        <v>13</v>
      </c>
      <c r="G404" s="29">
        <f>MATCH(F404, {"Waiting for Input","Analyzing Object","Found Object","Needs Help","Confused","None"}, 0) - 1</f>
        <v>2</v>
      </c>
      <c r="H404" s="29">
        <v>4</v>
      </c>
      <c r="I404" s="29">
        <f t="shared" si="6"/>
        <v>1</v>
      </c>
    </row>
    <row r="405" spans="1:9" ht="22" customHeight="1" x14ac:dyDescent="0.3">
      <c r="A405" s="29">
        <v>403</v>
      </c>
      <c r="B405" s="29" t="s">
        <v>125</v>
      </c>
      <c r="C405" s="30" t="s">
        <v>10</v>
      </c>
      <c r="D405" s="29" t="s">
        <v>13</v>
      </c>
      <c r="E405" s="29">
        <f>MATCH(D405, {"Waiting for Input","Analyzing Object","Found Object","Needs Help","Confused","None"}, 0) - 1</f>
        <v>2</v>
      </c>
      <c r="F405" s="31" t="s">
        <v>12</v>
      </c>
      <c r="G405" s="29">
        <f>MATCH(F405, {"Waiting for Input","Analyzing Object","Found Object","Needs Help","Confused","None"}, 0) - 1</f>
        <v>1</v>
      </c>
      <c r="H405" s="29">
        <v>3</v>
      </c>
      <c r="I405" s="29">
        <f t="shared" si="6"/>
        <v>0</v>
      </c>
    </row>
    <row r="406" spans="1:9" ht="22" customHeight="1" x14ac:dyDescent="0.3">
      <c r="A406" s="29">
        <v>404</v>
      </c>
      <c r="B406" s="29" t="s">
        <v>125</v>
      </c>
      <c r="C406" s="30" t="s">
        <v>10</v>
      </c>
      <c r="D406" s="29" t="s">
        <v>13</v>
      </c>
      <c r="E406" s="29">
        <f>MATCH(D406, {"Waiting for Input","Analyzing Object","Found Object","Needs Help","Confused","None"}, 0) - 1</f>
        <v>2</v>
      </c>
      <c r="F406" s="31" t="s">
        <v>12</v>
      </c>
      <c r="G406" s="29">
        <f>MATCH(F406, {"Waiting for Input","Analyzing Object","Found Object","Needs Help","Confused","None"}, 0) - 1</f>
        <v>1</v>
      </c>
      <c r="H406" s="29">
        <v>4</v>
      </c>
      <c r="I406" s="29">
        <f t="shared" si="6"/>
        <v>0</v>
      </c>
    </row>
    <row r="407" spans="1:9" ht="22" customHeight="1" x14ac:dyDescent="0.3">
      <c r="A407" s="29">
        <v>405</v>
      </c>
      <c r="B407" s="29" t="s">
        <v>125</v>
      </c>
      <c r="C407" s="30" t="s">
        <v>10</v>
      </c>
      <c r="D407" s="29" t="s">
        <v>13</v>
      </c>
      <c r="E407" s="29">
        <f>MATCH(D407, {"Waiting for Input","Analyzing Object","Found Object","Needs Help","Confused","None"}, 0) - 1</f>
        <v>2</v>
      </c>
      <c r="F407" s="31" t="s">
        <v>13</v>
      </c>
      <c r="G407" s="29">
        <f>MATCH(F407, {"Waiting for Input","Analyzing Object","Found Object","Needs Help","Confused","None"}, 0) - 1</f>
        <v>2</v>
      </c>
      <c r="H407" s="29">
        <v>3</v>
      </c>
      <c r="I407" s="29">
        <f t="shared" si="6"/>
        <v>1</v>
      </c>
    </row>
    <row r="408" spans="1:9" ht="22" customHeight="1" x14ac:dyDescent="0.3">
      <c r="A408" s="29">
        <v>406</v>
      </c>
      <c r="B408" s="29" t="s">
        <v>125</v>
      </c>
      <c r="C408" s="30" t="s">
        <v>10</v>
      </c>
      <c r="D408" s="29" t="s">
        <v>13</v>
      </c>
      <c r="E408" s="29">
        <f>MATCH(D408, {"Waiting for Input","Analyzing Object","Found Object","Needs Help","Confused","None"}, 0) - 1</f>
        <v>2</v>
      </c>
      <c r="F408" s="31" t="s">
        <v>12</v>
      </c>
      <c r="G408" s="29">
        <f>MATCH(F408, {"Waiting for Input","Analyzing Object","Found Object","Needs Help","Confused","None"}, 0) - 1</f>
        <v>1</v>
      </c>
      <c r="H408" s="29">
        <v>3</v>
      </c>
      <c r="I408" s="29">
        <f t="shared" si="6"/>
        <v>0</v>
      </c>
    </row>
    <row r="409" spans="1:9" ht="22" customHeight="1" x14ac:dyDescent="0.3">
      <c r="A409" s="29">
        <v>407</v>
      </c>
      <c r="B409" s="29" t="s">
        <v>125</v>
      </c>
      <c r="C409" s="30" t="s">
        <v>10</v>
      </c>
      <c r="D409" s="29" t="s">
        <v>13</v>
      </c>
      <c r="E409" s="29">
        <f>MATCH(D409, {"Waiting for Input","Analyzing Object","Found Object","Needs Help","Confused","None"}, 0) - 1</f>
        <v>2</v>
      </c>
      <c r="F409" s="31" t="s">
        <v>12</v>
      </c>
      <c r="G409" s="29">
        <f>MATCH(F409, {"Waiting for Input","Analyzing Object","Found Object","Needs Help","Confused","None"}, 0) - 1</f>
        <v>1</v>
      </c>
      <c r="H409" s="29">
        <v>4</v>
      </c>
      <c r="I409" s="29">
        <f t="shared" si="6"/>
        <v>0</v>
      </c>
    </row>
    <row r="410" spans="1:9" ht="22" customHeight="1" x14ac:dyDescent="0.3">
      <c r="A410" s="29">
        <v>408</v>
      </c>
      <c r="B410" s="29" t="s">
        <v>125</v>
      </c>
      <c r="C410" s="30" t="s">
        <v>10</v>
      </c>
      <c r="D410" s="29" t="s">
        <v>13</v>
      </c>
      <c r="E410" s="29">
        <f>MATCH(D410, {"Waiting for Input","Analyzing Object","Found Object","Needs Help","Confused","None"}, 0) - 1</f>
        <v>2</v>
      </c>
      <c r="F410" s="31" t="s">
        <v>12</v>
      </c>
      <c r="G410" s="29">
        <f>MATCH(F410, {"Waiting for Input","Analyzing Object","Found Object","Needs Help","Confused","None"}, 0) - 1</f>
        <v>1</v>
      </c>
      <c r="H410" s="29">
        <v>5</v>
      </c>
      <c r="I410" s="29">
        <f t="shared" si="6"/>
        <v>0</v>
      </c>
    </row>
    <row r="411" spans="1:9" ht="22" customHeight="1" x14ac:dyDescent="0.3">
      <c r="A411" s="29">
        <v>409</v>
      </c>
      <c r="B411" s="29" t="s">
        <v>125</v>
      </c>
      <c r="C411" s="30" t="s">
        <v>10</v>
      </c>
      <c r="D411" s="29" t="s">
        <v>13</v>
      </c>
      <c r="E411" s="29">
        <f>MATCH(D411, {"Waiting for Input","Analyzing Object","Found Object","Needs Help","Confused","None"}, 0) - 1</f>
        <v>2</v>
      </c>
      <c r="F411" s="31" t="s">
        <v>13</v>
      </c>
      <c r="G411" s="29">
        <f>MATCH(F411, {"Waiting for Input","Analyzing Object","Found Object","Needs Help","Confused","None"}, 0) - 1</f>
        <v>2</v>
      </c>
      <c r="H411" s="29">
        <v>4</v>
      </c>
      <c r="I411" s="29">
        <f t="shared" si="6"/>
        <v>1</v>
      </c>
    </row>
    <row r="412" spans="1:9" ht="22" customHeight="1" x14ac:dyDescent="0.3">
      <c r="A412" s="29">
        <v>410</v>
      </c>
      <c r="B412" s="29" t="s">
        <v>125</v>
      </c>
      <c r="C412" s="30" t="s">
        <v>10</v>
      </c>
      <c r="D412" s="29" t="s">
        <v>13</v>
      </c>
      <c r="E412" s="29">
        <f>MATCH(D412, {"Waiting for Input","Analyzing Object","Found Object","Needs Help","Confused","None"}, 0) - 1</f>
        <v>2</v>
      </c>
      <c r="F412" s="31" t="s">
        <v>12</v>
      </c>
      <c r="G412" s="29">
        <f>MATCH(F412, {"Waiting for Input","Analyzing Object","Found Object","Needs Help","Confused","None"}, 0) - 1</f>
        <v>1</v>
      </c>
      <c r="H412" s="29">
        <v>3</v>
      </c>
      <c r="I412" s="29">
        <f t="shared" si="6"/>
        <v>0</v>
      </c>
    </row>
    <row r="413" spans="1:9" ht="22" customHeight="1" x14ac:dyDescent="0.3">
      <c r="A413" s="29">
        <v>411</v>
      </c>
      <c r="B413" s="29" t="s">
        <v>124</v>
      </c>
      <c r="C413" s="30" t="s">
        <v>10</v>
      </c>
      <c r="D413" s="29" t="s">
        <v>13</v>
      </c>
      <c r="E413" s="29">
        <f>MATCH(D413, {"Waiting for Input","Analyzing Object","Found Object","Needs Help","Confused","None"}, 0) - 1</f>
        <v>2</v>
      </c>
      <c r="F413" s="31" t="s">
        <v>12</v>
      </c>
      <c r="G413" s="29">
        <f>MATCH(F413, {"Waiting for Input","Analyzing Object","Found Object","Needs Help","Confused","None"}, 0) - 1</f>
        <v>1</v>
      </c>
      <c r="H413" s="29">
        <v>4</v>
      </c>
      <c r="I413" s="29">
        <f t="shared" si="6"/>
        <v>0</v>
      </c>
    </row>
    <row r="414" spans="1:9" ht="22" customHeight="1" x14ac:dyDescent="0.3">
      <c r="A414" s="29">
        <v>412</v>
      </c>
      <c r="B414" s="29" t="s">
        <v>125</v>
      </c>
      <c r="C414" s="30" t="s">
        <v>10</v>
      </c>
      <c r="D414" s="29" t="s">
        <v>13</v>
      </c>
      <c r="E414" s="29">
        <f>MATCH(D414, {"Waiting for Input","Analyzing Object","Found Object","Needs Help","Confused","None"}, 0) - 1</f>
        <v>2</v>
      </c>
      <c r="F414" s="31" t="s">
        <v>13</v>
      </c>
      <c r="G414" s="29">
        <f>MATCH(F414, {"Waiting for Input","Analyzing Object","Found Object","Needs Help","Confused","None"}, 0) - 1</f>
        <v>2</v>
      </c>
      <c r="H414" s="29">
        <v>5</v>
      </c>
      <c r="I414" s="29">
        <f t="shared" si="6"/>
        <v>1</v>
      </c>
    </row>
    <row r="415" spans="1:9" ht="22" customHeight="1" x14ac:dyDescent="0.3">
      <c r="A415" s="29">
        <v>413</v>
      </c>
      <c r="B415" s="29" t="s">
        <v>125</v>
      </c>
      <c r="C415" s="30" t="s">
        <v>10</v>
      </c>
      <c r="D415" s="29" t="s">
        <v>13</v>
      </c>
      <c r="E415" s="29">
        <f>MATCH(D415, {"Waiting for Input","Analyzing Object","Found Object","Needs Help","Confused","None"}, 0) - 1</f>
        <v>2</v>
      </c>
      <c r="F415" s="31" t="s">
        <v>12</v>
      </c>
      <c r="G415" s="29">
        <f>MATCH(F415, {"Waiting for Input","Analyzing Object","Found Object","Needs Help","Confused","None"}, 0) - 1</f>
        <v>1</v>
      </c>
      <c r="H415" s="29">
        <v>4</v>
      </c>
      <c r="I415" s="29">
        <f t="shared" si="6"/>
        <v>0</v>
      </c>
    </row>
    <row r="416" spans="1:9" ht="22" customHeight="1" x14ac:dyDescent="0.3">
      <c r="A416" s="29">
        <v>414</v>
      </c>
      <c r="B416" s="29" t="s">
        <v>124</v>
      </c>
      <c r="C416" s="30" t="s">
        <v>10</v>
      </c>
      <c r="D416" s="29" t="s">
        <v>13</v>
      </c>
      <c r="E416" s="29">
        <f>MATCH(D416, {"Waiting for Input","Analyzing Object","Found Object","Needs Help","Confused","None"}, 0) - 1</f>
        <v>2</v>
      </c>
      <c r="F416" s="31" t="s">
        <v>13</v>
      </c>
      <c r="G416" s="29">
        <f>MATCH(F416, {"Waiting for Input","Analyzing Object","Found Object","Needs Help","Confused","None"}, 0) - 1</f>
        <v>2</v>
      </c>
      <c r="H416" s="29">
        <v>4</v>
      </c>
      <c r="I416" s="29">
        <f t="shared" si="6"/>
        <v>1</v>
      </c>
    </row>
    <row r="417" spans="1:9" ht="22" customHeight="1" x14ac:dyDescent="0.3">
      <c r="A417" s="29">
        <v>415</v>
      </c>
      <c r="B417" s="29" t="s">
        <v>125</v>
      </c>
      <c r="C417" s="30" t="s">
        <v>10</v>
      </c>
      <c r="D417" s="29" t="s">
        <v>13</v>
      </c>
      <c r="E417" s="29">
        <f>MATCH(D417, {"Waiting for Input","Analyzing Object","Found Object","Needs Help","Confused","None"}, 0) - 1</f>
        <v>2</v>
      </c>
      <c r="F417" s="31" t="s">
        <v>12</v>
      </c>
      <c r="G417" s="29">
        <f>MATCH(F417, {"Waiting for Input","Analyzing Object","Found Object","Needs Help","Confused","None"}, 0) - 1</f>
        <v>1</v>
      </c>
      <c r="H417" s="29">
        <v>3</v>
      </c>
      <c r="I417" s="29">
        <f t="shared" si="6"/>
        <v>0</v>
      </c>
    </row>
    <row r="418" spans="1:9" ht="22" customHeight="1" x14ac:dyDescent="0.3">
      <c r="A418" s="29">
        <v>416</v>
      </c>
      <c r="B418" s="29" t="s">
        <v>125</v>
      </c>
      <c r="C418" s="30" t="s">
        <v>10</v>
      </c>
      <c r="D418" s="29" t="s">
        <v>13</v>
      </c>
      <c r="E418" s="29">
        <f>MATCH(D418, {"Waiting for Input","Analyzing Object","Found Object","Needs Help","Confused","None"}, 0) - 1</f>
        <v>2</v>
      </c>
      <c r="F418" s="31" t="s">
        <v>13</v>
      </c>
      <c r="G418" s="29">
        <f>MATCH(F418, {"Waiting for Input","Analyzing Object","Found Object","Needs Help","Confused","None"}, 0) - 1</f>
        <v>2</v>
      </c>
      <c r="H418" s="29">
        <v>5</v>
      </c>
      <c r="I418" s="29">
        <f t="shared" si="6"/>
        <v>1</v>
      </c>
    </row>
    <row r="419" spans="1:9" ht="22" customHeight="1" x14ac:dyDescent="0.3">
      <c r="A419" s="29">
        <v>417</v>
      </c>
      <c r="B419" s="29" t="s">
        <v>125</v>
      </c>
      <c r="C419" s="30" t="s">
        <v>10</v>
      </c>
      <c r="D419" s="29" t="s">
        <v>13</v>
      </c>
      <c r="E419" s="29">
        <f>MATCH(D419, {"Waiting for Input","Analyzing Object","Found Object","Needs Help","Confused","None"}, 0) - 1</f>
        <v>2</v>
      </c>
      <c r="F419" s="31" t="s">
        <v>12</v>
      </c>
      <c r="G419" s="29">
        <f>MATCH(F419, {"Waiting for Input","Analyzing Object","Found Object","Needs Help","Confused","None"}, 0) - 1</f>
        <v>1</v>
      </c>
      <c r="H419" s="29">
        <v>2</v>
      </c>
      <c r="I419" s="29">
        <f t="shared" si="6"/>
        <v>0</v>
      </c>
    </row>
    <row r="420" spans="1:9" ht="22" customHeight="1" x14ac:dyDescent="0.3">
      <c r="A420" s="29">
        <v>418</v>
      </c>
      <c r="B420" s="29" t="s">
        <v>124</v>
      </c>
      <c r="C420" s="30" t="s">
        <v>10</v>
      </c>
      <c r="D420" s="29" t="s">
        <v>13</v>
      </c>
      <c r="E420" s="29">
        <f>MATCH(D420, {"Waiting for Input","Analyzing Object","Found Object","Needs Help","Confused","None"}, 0) - 1</f>
        <v>2</v>
      </c>
      <c r="F420" s="31" t="s">
        <v>16</v>
      </c>
      <c r="G420" s="29">
        <f>MATCH(F420, {"Waiting for Input","Analyzing Object","Found Object","Needs Help","Confused","None"}, 0) - 1</f>
        <v>5</v>
      </c>
      <c r="H420" s="31"/>
      <c r="I420" s="29">
        <f t="shared" si="6"/>
        <v>0</v>
      </c>
    </row>
    <row r="421" spans="1:9" ht="22" customHeight="1" x14ac:dyDescent="0.3">
      <c r="A421" s="29">
        <v>419</v>
      </c>
      <c r="B421" s="29" t="s">
        <v>125</v>
      </c>
      <c r="C421" s="30" t="s">
        <v>10</v>
      </c>
      <c r="D421" s="29" t="s">
        <v>13</v>
      </c>
      <c r="E421" s="29">
        <f>MATCH(D421, {"Waiting for Input","Analyzing Object","Found Object","Needs Help","Confused","None"}, 0) - 1</f>
        <v>2</v>
      </c>
      <c r="F421" s="31" t="s">
        <v>12</v>
      </c>
      <c r="G421" s="29">
        <f>MATCH(F421, {"Waiting for Input","Analyzing Object","Found Object","Needs Help","Confused","None"}, 0) - 1</f>
        <v>1</v>
      </c>
      <c r="H421" s="29">
        <v>3</v>
      </c>
      <c r="I421" s="29">
        <f t="shared" si="6"/>
        <v>0</v>
      </c>
    </row>
    <row r="422" spans="1:9" ht="22" customHeight="1" x14ac:dyDescent="0.3">
      <c r="A422" s="29">
        <v>420</v>
      </c>
      <c r="B422" s="29" t="s">
        <v>124</v>
      </c>
      <c r="C422" s="30" t="s">
        <v>17</v>
      </c>
      <c r="D422" s="29" t="s">
        <v>13</v>
      </c>
      <c r="E422" s="29">
        <f>MATCH(D422, {"Waiting for Input","Analyzing Object","Found Object","Needs Help","Confused","None"}, 0) - 1</f>
        <v>2</v>
      </c>
      <c r="F422" s="31" t="s">
        <v>13</v>
      </c>
      <c r="G422" s="29">
        <f>MATCH(F422, {"Waiting for Input","Analyzing Object","Found Object","Needs Help","Confused","None"}, 0) - 1</f>
        <v>2</v>
      </c>
      <c r="H422" s="29">
        <v>3</v>
      </c>
      <c r="I422" s="29">
        <f t="shared" si="6"/>
        <v>1</v>
      </c>
    </row>
    <row r="423" spans="1:9" ht="22" customHeight="1" x14ac:dyDescent="0.3">
      <c r="A423" s="29">
        <v>421</v>
      </c>
      <c r="B423" s="29" t="s">
        <v>124</v>
      </c>
      <c r="C423" s="30" t="s">
        <v>17</v>
      </c>
      <c r="D423" s="29" t="s">
        <v>13</v>
      </c>
      <c r="E423" s="29">
        <f>MATCH(D423, {"Waiting for Input","Analyzing Object","Found Object","Needs Help","Confused","None"}, 0) - 1</f>
        <v>2</v>
      </c>
      <c r="F423" s="31" t="s">
        <v>12</v>
      </c>
      <c r="G423" s="29">
        <f>MATCH(F423, {"Waiting for Input","Analyzing Object","Found Object","Needs Help","Confused","None"}, 0) - 1</f>
        <v>1</v>
      </c>
      <c r="H423" s="29">
        <v>4</v>
      </c>
      <c r="I423" s="29">
        <f t="shared" si="6"/>
        <v>0</v>
      </c>
    </row>
    <row r="424" spans="1:9" ht="22" customHeight="1" x14ac:dyDescent="0.3">
      <c r="A424" s="29">
        <v>422</v>
      </c>
      <c r="B424" s="29" t="s">
        <v>124</v>
      </c>
      <c r="C424" s="30" t="s">
        <v>17</v>
      </c>
      <c r="D424" s="29" t="s">
        <v>13</v>
      </c>
      <c r="E424" s="29">
        <f>MATCH(D424, {"Waiting for Input","Analyzing Object","Found Object","Needs Help","Confused","None"}, 0) - 1</f>
        <v>2</v>
      </c>
      <c r="F424" s="31" t="s">
        <v>13</v>
      </c>
      <c r="G424" s="29">
        <f>MATCH(F424, {"Waiting for Input","Analyzing Object","Found Object","Needs Help","Confused","None"}, 0) - 1</f>
        <v>2</v>
      </c>
      <c r="H424" s="29">
        <v>2</v>
      </c>
      <c r="I424" s="29">
        <f t="shared" si="6"/>
        <v>1</v>
      </c>
    </row>
    <row r="425" spans="1:9" ht="22" customHeight="1" x14ac:dyDescent="0.3">
      <c r="A425" s="29">
        <v>423</v>
      </c>
      <c r="B425" s="29" t="s">
        <v>125</v>
      </c>
      <c r="C425" s="30" t="s">
        <v>17</v>
      </c>
      <c r="D425" s="29" t="s">
        <v>13</v>
      </c>
      <c r="E425" s="29">
        <f>MATCH(D425, {"Waiting for Input","Analyzing Object","Found Object","Needs Help","Confused","None"}, 0) - 1</f>
        <v>2</v>
      </c>
      <c r="F425" s="31" t="s">
        <v>13</v>
      </c>
      <c r="G425" s="29">
        <f>MATCH(F425, {"Waiting for Input","Analyzing Object","Found Object","Needs Help","Confused","None"}, 0) - 1</f>
        <v>2</v>
      </c>
      <c r="H425" s="29">
        <v>5</v>
      </c>
      <c r="I425" s="29">
        <f t="shared" si="6"/>
        <v>1</v>
      </c>
    </row>
    <row r="426" spans="1:9" ht="22" customHeight="1" x14ac:dyDescent="0.3">
      <c r="A426" s="29">
        <v>424</v>
      </c>
      <c r="B426" s="29" t="s">
        <v>125</v>
      </c>
      <c r="C426" s="30" t="s">
        <v>17</v>
      </c>
      <c r="D426" s="29" t="s">
        <v>13</v>
      </c>
      <c r="E426" s="29">
        <f>MATCH(D426, {"Waiting for Input","Analyzing Object","Found Object","Needs Help","Confused","None"}, 0) - 1</f>
        <v>2</v>
      </c>
      <c r="F426" s="31" t="s">
        <v>13</v>
      </c>
      <c r="G426" s="29">
        <f>MATCH(F426, {"Waiting for Input","Analyzing Object","Found Object","Needs Help","Confused","None"}, 0) - 1</f>
        <v>2</v>
      </c>
      <c r="H426" s="29">
        <v>3</v>
      </c>
      <c r="I426" s="29">
        <f t="shared" si="6"/>
        <v>1</v>
      </c>
    </row>
    <row r="427" spans="1:9" ht="22" customHeight="1" x14ac:dyDescent="0.3">
      <c r="A427" s="29">
        <v>425</v>
      </c>
      <c r="B427" s="29" t="s">
        <v>124</v>
      </c>
      <c r="C427" s="30" t="s">
        <v>17</v>
      </c>
      <c r="D427" s="29" t="s">
        <v>13</v>
      </c>
      <c r="E427" s="29">
        <f>MATCH(D427, {"Waiting for Input","Analyzing Object","Found Object","Needs Help","Confused","None"}, 0) - 1</f>
        <v>2</v>
      </c>
      <c r="F427" s="31" t="s">
        <v>12</v>
      </c>
      <c r="G427" s="29">
        <f>MATCH(F427, {"Waiting for Input","Analyzing Object","Found Object","Needs Help","Confused","None"}, 0) - 1</f>
        <v>1</v>
      </c>
      <c r="H427" s="29">
        <v>5</v>
      </c>
      <c r="I427" s="29">
        <f t="shared" si="6"/>
        <v>0</v>
      </c>
    </row>
    <row r="428" spans="1:9" ht="22" customHeight="1" x14ac:dyDescent="0.3">
      <c r="A428" s="29">
        <v>426</v>
      </c>
      <c r="B428" s="29" t="s">
        <v>125</v>
      </c>
      <c r="C428" s="30" t="s">
        <v>17</v>
      </c>
      <c r="D428" s="29" t="s">
        <v>13</v>
      </c>
      <c r="E428" s="29">
        <f>MATCH(D428, {"Waiting for Input","Analyzing Object","Found Object","Needs Help","Confused","None"}, 0) - 1</f>
        <v>2</v>
      </c>
      <c r="F428" s="31" t="s">
        <v>13</v>
      </c>
      <c r="G428" s="29">
        <f>MATCH(F428, {"Waiting for Input","Analyzing Object","Found Object","Needs Help","Confused","None"}, 0) - 1</f>
        <v>2</v>
      </c>
      <c r="H428" s="29">
        <v>2</v>
      </c>
      <c r="I428" s="29">
        <f t="shared" si="6"/>
        <v>1</v>
      </c>
    </row>
    <row r="429" spans="1:9" ht="22" customHeight="1" x14ac:dyDescent="0.3">
      <c r="A429" s="29">
        <v>427</v>
      </c>
      <c r="B429" s="29" t="s">
        <v>124</v>
      </c>
      <c r="C429" s="30" t="s">
        <v>17</v>
      </c>
      <c r="D429" s="29" t="s">
        <v>13</v>
      </c>
      <c r="E429" s="29">
        <f>MATCH(D429, {"Waiting for Input","Analyzing Object","Found Object","Needs Help","Confused","None"}, 0) - 1</f>
        <v>2</v>
      </c>
      <c r="F429" s="31" t="s">
        <v>12</v>
      </c>
      <c r="G429" s="29">
        <f>MATCH(F429, {"Waiting for Input","Analyzing Object","Found Object","Needs Help","Confused","None"}, 0) - 1</f>
        <v>1</v>
      </c>
      <c r="H429" s="29">
        <v>4</v>
      </c>
      <c r="I429" s="29">
        <f t="shared" si="6"/>
        <v>0</v>
      </c>
    </row>
    <row r="430" spans="1:9" ht="22" customHeight="1" x14ac:dyDescent="0.3">
      <c r="A430" s="29">
        <v>428</v>
      </c>
      <c r="B430" s="29" t="s">
        <v>124</v>
      </c>
      <c r="C430" s="30" t="s">
        <v>17</v>
      </c>
      <c r="D430" s="29" t="s">
        <v>13</v>
      </c>
      <c r="E430" s="29">
        <f>MATCH(D430, {"Waiting for Input","Analyzing Object","Found Object","Needs Help","Confused","None"}, 0) - 1</f>
        <v>2</v>
      </c>
      <c r="F430" s="31" t="s">
        <v>13</v>
      </c>
      <c r="G430" s="29">
        <f>MATCH(F430, {"Waiting for Input","Analyzing Object","Found Object","Needs Help","Confused","None"}, 0) - 1</f>
        <v>2</v>
      </c>
      <c r="H430" s="29">
        <v>3</v>
      </c>
      <c r="I430" s="29">
        <f t="shared" si="6"/>
        <v>1</v>
      </c>
    </row>
    <row r="431" spans="1:9" ht="22" customHeight="1" x14ac:dyDescent="0.3">
      <c r="A431" s="29">
        <v>429</v>
      </c>
      <c r="B431" s="29" t="s">
        <v>124</v>
      </c>
      <c r="C431" s="30" t="s">
        <v>17</v>
      </c>
      <c r="D431" s="29" t="s">
        <v>13</v>
      </c>
      <c r="E431" s="29">
        <f>MATCH(D431, {"Waiting for Input","Analyzing Object","Found Object","Needs Help","Confused","None"}, 0) - 1</f>
        <v>2</v>
      </c>
      <c r="F431" s="31" t="s">
        <v>12</v>
      </c>
      <c r="G431" s="29">
        <f>MATCH(F431, {"Waiting for Input","Analyzing Object","Found Object","Needs Help","Confused","None"}, 0) - 1</f>
        <v>1</v>
      </c>
      <c r="H431" s="29">
        <v>5</v>
      </c>
      <c r="I431" s="29">
        <f t="shared" si="6"/>
        <v>0</v>
      </c>
    </row>
    <row r="432" spans="1:9" ht="22" customHeight="1" x14ac:dyDescent="0.3">
      <c r="A432" s="29">
        <v>430</v>
      </c>
      <c r="B432" s="29" t="s">
        <v>125</v>
      </c>
      <c r="C432" s="30" t="s">
        <v>17</v>
      </c>
      <c r="D432" s="29" t="s">
        <v>13</v>
      </c>
      <c r="E432" s="29">
        <f>MATCH(D432, {"Waiting for Input","Analyzing Object","Found Object","Needs Help","Confused","None"}, 0) - 1</f>
        <v>2</v>
      </c>
      <c r="F432" s="31" t="s">
        <v>12</v>
      </c>
      <c r="G432" s="29">
        <f>MATCH(F432, {"Waiting for Input","Analyzing Object","Found Object","Needs Help","Confused","None"}, 0) - 1</f>
        <v>1</v>
      </c>
      <c r="H432" s="29">
        <v>4</v>
      </c>
      <c r="I432" s="29">
        <f t="shared" si="6"/>
        <v>0</v>
      </c>
    </row>
    <row r="433" spans="1:9" ht="22" customHeight="1" x14ac:dyDescent="0.3">
      <c r="A433" s="29">
        <v>431</v>
      </c>
      <c r="B433" s="29" t="s">
        <v>125</v>
      </c>
      <c r="C433" s="30" t="s">
        <v>17</v>
      </c>
      <c r="D433" s="29" t="s">
        <v>13</v>
      </c>
      <c r="E433" s="29">
        <f>MATCH(D433, {"Waiting for Input","Analyzing Object","Found Object","Needs Help","Confused","None"}, 0) - 1</f>
        <v>2</v>
      </c>
      <c r="F433" s="31" t="s">
        <v>13</v>
      </c>
      <c r="G433" s="29">
        <f>MATCH(F433, {"Waiting for Input","Analyzing Object","Found Object","Needs Help","Confused","None"}, 0) - 1</f>
        <v>2</v>
      </c>
      <c r="H433" s="29">
        <v>5</v>
      </c>
      <c r="I433" s="29">
        <f t="shared" si="6"/>
        <v>1</v>
      </c>
    </row>
    <row r="434" spans="1:9" ht="22" customHeight="1" x14ac:dyDescent="0.3">
      <c r="A434" s="29">
        <v>432</v>
      </c>
      <c r="B434" s="29" t="s">
        <v>125</v>
      </c>
      <c r="C434" s="30" t="s">
        <v>17</v>
      </c>
      <c r="D434" s="29" t="s">
        <v>13</v>
      </c>
      <c r="E434" s="29">
        <f>MATCH(D434, {"Waiting for Input","Analyzing Object","Found Object","Needs Help","Confused","None"}, 0) - 1</f>
        <v>2</v>
      </c>
      <c r="F434" s="31" t="s">
        <v>12</v>
      </c>
      <c r="G434" s="29">
        <f>MATCH(F434, {"Waiting for Input","Analyzing Object","Found Object","Needs Help","Confused","None"}, 0) - 1</f>
        <v>1</v>
      </c>
      <c r="H434" s="29">
        <v>2</v>
      </c>
      <c r="I434" s="29">
        <f t="shared" si="6"/>
        <v>0</v>
      </c>
    </row>
    <row r="435" spans="1:9" ht="22" customHeight="1" x14ac:dyDescent="0.3">
      <c r="A435" s="29">
        <v>433</v>
      </c>
      <c r="B435" s="29" t="s">
        <v>125</v>
      </c>
      <c r="C435" s="30" t="s">
        <v>17</v>
      </c>
      <c r="D435" s="29" t="s">
        <v>13</v>
      </c>
      <c r="E435" s="29">
        <f>MATCH(D435, {"Waiting for Input","Analyzing Object","Found Object","Needs Help","Confused","None"}, 0) - 1</f>
        <v>2</v>
      </c>
      <c r="F435" s="31" t="s">
        <v>12</v>
      </c>
      <c r="G435" s="29">
        <f>MATCH(F435, {"Waiting for Input","Analyzing Object","Found Object","Needs Help","Confused","None"}, 0) - 1</f>
        <v>1</v>
      </c>
      <c r="H435" s="29">
        <v>4</v>
      </c>
      <c r="I435" s="29">
        <f t="shared" si="6"/>
        <v>0</v>
      </c>
    </row>
    <row r="436" spans="1:9" ht="22" customHeight="1" x14ac:dyDescent="0.3">
      <c r="A436" s="29">
        <v>434</v>
      </c>
      <c r="B436" s="29" t="s">
        <v>124</v>
      </c>
      <c r="C436" s="30" t="s">
        <v>17</v>
      </c>
      <c r="D436" s="29" t="s">
        <v>13</v>
      </c>
      <c r="E436" s="29">
        <f>MATCH(D436, {"Waiting for Input","Analyzing Object","Found Object","Needs Help","Confused","None"}, 0) - 1</f>
        <v>2</v>
      </c>
      <c r="F436" s="31" t="s">
        <v>12</v>
      </c>
      <c r="G436" s="29">
        <f>MATCH(F436, {"Waiting for Input","Analyzing Object","Found Object","Needs Help","Confused","None"}, 0) - 1</f>
        <v>1</v>
      </c>
      <c r="H436" s="29">
        <v>3</v>
      </c>
      <c r="I436" s="29">
        <f t="shared" si="6"/>
        <v>0</v>
      </c>
    </row>
    <row r="437" spans="1:9" ht="22" customHeight="1" x14ac:dyDescent="0.3">
      <c r="A437" s="29">
        <v>435</v>
      </c>
      <c r="B437" s="29" t="s">
        <v>124</v>
      </c>
      <c r="C437" s="30" t="s">
        <v>17</v>
      </c>
      <c r="D437" s="29" t="s">
        <v>13</v>
      </c>
      <c r="E437" s="29">
        <f>MATCH(D437, {"Waiting for Input","Analyzing Object","Found Object","Needs Help","Confused","None"}, 0) - 1</f>
        <v>2</v>
      </c>
      <c r="F437" s="31" t="s">
        <v>13</v>
      </c>
      <c r="G437" s="29">
        <f>MATCH(F437, {"Waiting for Input","Analyzing Object","Found Object","Needs Help","Confused","None"}, 0) - 1</f>
        <v>2</v>
      </c>
      <c r="H437" s="29">
        <v>3</v>
      </c>
      <c r="I437" s="29">
        <f t="shared" si="6"/>
        <v>1</v>
      </c>
    </row>
    <row r="438" spans="1:9" ht="22" customHeight="1" x14ac:dyDescent="0.3">
      <c r="A438" s="29">
        <v>436</v>
      </c>
      <c r="B438" s="29" t="s">
        <v>124</v>
      </c>
      <c r="C438" s="30" t="s">
        <v>17</v>
      </c>
      <c r="D438" s="29" t="s">
        <v>13</v>
      </c>
      <c r="E438" s="29">
        <f>MATCH(D438, {"Waiting for Input","Analyzing Object","Found Object","Needs Help","Confused","None"}, 0) - 1</f>
        <v>2</v>
      </c>
      <c r="F438" s="31" t="s">
        <v>12</v>
      </c>
      <c r="G438" s="29">
        <f>MATCH(F438, {"Waiting for Input","Analyzing Object","Found Object","Needs Help","Confused","None"}, 0) - 1</f>
        <v>1</v>
      </c>
      <c r="H438" s="29">
        <v>2</v>
      </c>
      <c r="I438" s="29">
        <f t="shared" si="6"/>
        <v>0</v>
      </c>
    </row>
    <row r="439" spans="1:9" ht="22" customHeight="1" x14ac:dyDescent="0.3">
      <c r="A439" s="29">
        <v>437</v>
      </c>
      <c r="B439" s="29" t="s">
        <v>125</v>
      </c>
      <c r="C439" s="30" t="s">
        <v>17</v>
      </c>
      <c r="D439" s="29" t="s">
        <v>13</v>
      </c>
      <c r="E439" s="29">
        <f>MATCH(D439, {"Waiting for Input","Analyzing Object","Found Object","Needs Help","Confused","None"}, 0) - 1</f>
        <v>2</v>
      </c>
      <c r="F439" s="31" t="s">
        <v>13</v>
      </c>
      <c r="G439" s="29">
        <f>MATCH(F439, {"Waiting for Input","Analyzing Object","Found Object","Needs Help","Confused","None"}, 0) - 1</f>
        <v>2</v>
      </c>
      <c r="H439" s="29">
        <v>2</v>
      </c>
      <c r="I439" s="29">
        <f t="shared" si="6"/>
        <v>1</v>
      </c>
    </row>
    <row r="440" spans="1:9" ht="22" customHeight="1" x14ac:dyDescent="0.3">
      <c r="A440" s="29">
        <v>438</v>
      </c>
      <c r="B440" s="29" t="s">
        <v>125</v>
      </c>
      <c r="C440" s="30" t="s">
        <v>17</v>
      </c>
      <c r="D440" s="29" t="s">
        <v>13</v>
      </c>
      <c r="E440" s="29">
        <f>MATCH(D440, {"Waiting for Input","Analyzing Object","Found Object","Needs Help","Confused","None"}, 0) - 1</f>
        <v>2</v>
      </c>
      <c r="F440" s="31" t="s">
        <v>13</v>
      </c>
      <c r="G440" s="29">
        <f>MATCH(F440, {"Waiting for Input","Analyzing Object","Found Object","Needs Help","Confused","None"}, 0) - 1</f>
        <v>2</v>
      </c>
      <c r="H440" s="29">
        <v>5</v>
      </c>
      <c r="I440" s="29">
        <f t="shared" si="6"/>
        <v>1</v>
      </c>
    </row>
    <row r="441" spans="1:9" ht="22" customHeight="1" x14ac:dyDescent="0.3">
      <c r="A441" s="29">
        <v>439</v>
      </c>
      <c r="B441" s="29" t="s">
        <v>124</v>
      </c>
      <c r="C441" s="30" t="s">
        <v>17</v>
      </c>
      <c r="D441" s="29" t="s">
        <v>13</v>
      </c>
      <c r="E441" s="29">
        <f>MATCH(D441, {"Waiting for Input","Analyzing Object","Found Object","Needs Help","Confused","None"}, 0) - 1</f>
        <v>2</v>
      </c>
      <c r="F441" s="31" t="s">
        <v>12</v>
      </c>
      <c r="G441" s="29">
        <f>MATCH(F441, {"Waiting for Input","Analyzing Object","Found Object","Needs Help","Confused","None"}, 0) - 1</f>
        <v>1</v>
      </c>
      <c r="H441" s="29">
        <v>4</v>
      </c>
      <c r="I441" s="29">
        <f t="shared" si="6"/>
        <v>0</v>
      </c>
    </row>
    <row r="442" spans="1:9" ht="22" customHeight="1" x14ac:dyDescent="0.3">
      <c r="A442" s="29">
        <v>440</v>
      </c>
      <c r="B442" s="29" t="s">
        <v>124</v>
      </c>
      <c r="C442" s="30" t="s">
        <v>17</v>
      </c>
      <c r="D442" s="29" t="s">
        <v>13</v>
      </c>
      <c r="E442" s="29">
        <f>MATCH(D442, {"Waiting for Input","Analyzing Object","Found Object","Needs Help","Confused","None"}, 0) - 1</f>
        <v>2</v>
      </c>
      <c r="F442" s="31" t="s">
        <v>12</v>
      </c>
      <c r="G442" s="29">
        <f>MATCH(F442, {"Waiting for Input","Analyzing Object","Found Object","Needs Help","Confused","None"}, 0) - 1</f>
        <v>1</v>
      </c>
      <c r="H442" s="29">
        <v>2</v>
      </c>
      <c r="I442" s="29">
        <f t="shared" si="6"/>
        <v>0</v>
      </c>
    </row>
    <row r="443" spans="1:9" ht="22" customHeight="1" x14ac:dyDescent="0.3">
      <c r="A443" s="29">
        <v>441</v>
      </c>
      <c r="B443" s="29" t="s">
        <v>125</v>
      </c>
      <c r="C443" s="30" t="s">
        <v>17</v>
      </c>
      <c r="D443" s="29" t="s">
        <v>13</v>
      </c>
      <c r="E443" s="29">
        <f>MATCH(D443, {"Waiting for Input","Analyzing Object","Found Object","Needs Help","Confused","None"}, 0) - 1</f>
        <v>2</v>
      </c>
      <c r="F443" s="31" t="s">
        <v>13</v>
      </c>
      <c r="G443" s="29">
        <f>MATCH(F443, {"Waiting for Input","Analyzing Object","Found Object","Needs Help","Confused","None"}, 0) - 1</f>
        <v>2</v>
      </c>
      <c r="H443" s="29">
        <v>4</v>
      </c>
      <c r="I443" s="29">
        <f t="shared" si="6"/>
        <v>1</v>
      </c>
    </row>
    <row r="444" spans="1:9" ht="22" customHeight="1" x14ac:dyDescent="0.3">
      <c r="A444" s="29">
        <v>442</v>
      </c>
      <c r="B444" s="29" t="s">
        <v>125</v>
      </c>
      <c r="C444" s="30" t="s">
        <v>17</v>
      </c>
      <c r="D444" s="29" t="s">
        <v>13</v>
      </c>
      <c r="E444" s="29">
        <f>MATCH(D444, {"Waiting for Input","Analyzing Object","Found Object","Needs Help","Confused","None"}, 0) - 1</f>
        <v>2</v>
      </c>
      <c r="F444" s="31" t="s">
        <v>13</v>
      </c>
      <c r="G444" s="29">
        <f>MATCH(F444, {"Waiting for Input","Analyzing Object","Found Object","Needs Help","Confused","None"}, 0) - 1</f>
        <v>2</v>
      </c>
      <c r="H444" s="29">
        <v>3</v>
      </c>
      <c r="I444" s="29">
        <f t="shared" si="6"/>
        <v>1</v>
      </c>
    </row>
    <row r="445" spans="1:9" ht="22" customHeight="1" x14ac:dyDescent="0.3">
      <c r="A445" s="29">
        <v>443</v>
      </c>
      <c r="B445" s="29" t="s">
        <v>124</v>
      </c>
      <c r="C445" s="30" t="s">
        <v>17</v>
      </c>
      <c r="D445" s="29" t="s">
        <v>13</v>
      </c>
      <c r="E445" s="29">
        <f>MATCH(D445, {"Waiting for Input","Analyzing Object","Found Object","Needs Help","Confused","None"}, 0) - 1</f>
        <v>2</v>
      </c>
      <c r="F445" s="31" t="s">
        <v>13</v>
      </c>
      <c r="G445" s="29">
        <f>MATCH(F445, {"Waiting for Input","Analyzing Object","Found Object","Needs Help","Confused","None"}, 0) - 1</f>
        <v>2</v>
      </c>
      <c r="H445" s="29">
        <v>4</v>
      </c>
      <c r="I445" s="29">
        <f t="shared" si="6"/>
        <v>1</v>
      </c>
    </row>
    <row r="446" spans="1:9" ht="22" customHeight="1" x14ac:dyDescent="0.3">
      <c r="A446" s="29">
        <v>444</v>
      </c>
      <c r="B446" s="29" t="s">
        <v>124</v>
      </c>
      <c r="C446" s="30" t="s">
        <v>17</v>
      </c>
      <c r="D446" s="29" t="s">
        <v>13</v>
      </c>
      <c r="E446" s="29">
        <f>MATCH(D446, {"Waiting for Input","Analyzing Object","Found Object","Needs Help","Confused","None"}, 0) - 1</f>
        <v>2</v>
      </c>
      <c r="F446" s="31" t="s">
        <v>12</v>
      </c>
      <c r="G446" s="29">
        <f>MATCH(F446, {"Waiting for Input","Analyzing Object","Found Object","Needs Help","Confused","None"}, 0) - 1</f>
        <v>1</v>
      </c>
      <c r="H446" s="29">
        <v>3</v>
      </c>
      <c r="I446" s="29">
        <f t="shared" si="6"/>
        <v>0</v>
      </c>
    </row>
    <row r="447" spans="1:9" ht="22" customHeight="1" x14ac:dyDescent="0.3">
      <c r="A447" s="29">
        <v>445</v>
      </c>
      <c r="B447" s="29" t="s">
        <v>125</v>
      </c>
      <c r="C447" s="30" t="s">
        <v>17</v>
      </c>
      <c r="D447" s="29" t="s">
        <v>13</v>
      </c>
      <c r="E447" s="29">
        <f>MATCH(D447, {"Waiting for Input","Analyzing Object","Found Object","Needs Help","Confused","None"}, 0) - 1</f>
        <v>2</v>
      </c>
      <c r="F447" s="31" t="s">
        <v>12</v>
      </c>
      <c r="G447" s="29">
        <f>MATCH(F447, {"Waiting for Input","Analyzing Object","Found Object","Needs Help","Confused","None"}, 0) - 1</f>
        <v>1</v>
      </c>
      <c r="H447" s="29">
        <v>3</v>
      </c>
      <c r="I447" s="29">
        <f t="shared" si="6"/>
        <v>0</v>
      </c>
    </row>
    <row r="448" spans="1:9" ht="22" customHeight="1" x14ac:dyDescent="0.3">
      <c r="A448" s="29">
        <v>446</v>
      </c>
      <c r="B448" s="29" t="s">
        <v>125</v>
      </c>
      <c r="C448" s="30" t="s">
        <v>17</v>
      </c>
      <c r="D448" s="29" t="s">
        <v>13</v>
      </c>
      <c r="E448" s="29">
        <f>MATCH(D448, {"Waiting for Input","Analyzing Object","Found Object","Needs Help","Confused","None"}, 0) - 1</f>
        <v>2</v>
      </c>
      <c r="F448" s="31" t="s">
        <v>12</v>
      </c>
      <c r="G448" s="29">
        <f>MATCH(F448, {"Waiting for Input","Analyzing Object","Found Object","Needs Help","Confused","None"}, 0) - 1</f>
        <v>1</v>
      </c>
      <c r="H448" s="29">
        <v>4</v>
      </c>
      <c r="I448" s="29">
        <f t="shared" si="6"/>
        <v>0</v>
      </c>
    </row>
    <row r="449" spans="1:9" ht="22" customHeight="1" x14ac:dyDescent="0.3">
      <c r="A449" s="29">
        <v>447</v>
      </c>
      <c r="B449" s="29" t="s">
        <v>125</v>
      </c>
      <c r="C449" s="30" t="s">
        <v>17</v>
      </c>
      <c r="D449" s="29" t="s">
        <v>13</v>
      </c>
      <c r="E449" s="29">
        <f>MATCH(D449, {"Waiting for Input","Analyzing Object","Found Object","Needs Help","Confused","None"}, 0) - 1</f>
        <v>2</v>
      </c>
      <c r="F449" s="31" t="s">
        <v>13</v>
      </c>
      <c r="G449" s="29">
        <f>MATCH(F449, {"Waiting for Input","Analyzing Object","Found Object","Needs Help","Confused","None"}, 0) - 1</f>
        <v>2</v>
      </c>
      <c r="H449" s="29">
        <v>4</v>
      </c>
      <c r="I449" s="29">
        <f t="shared" si="6"/>
        <v>1</v>
      </c>
    </row>
    <row r="450" spans="1:9" ht="22" customHeight="1" x14ac:dyDescent="0.3">
      <c r="A450" s="29">
        <v>448</v>
      </c>
      <c r="B450" s="29" t="s">
        <v>125</v>
      </c>
      <c r="C450" s="30" t="s">
        <v>17</v>
      </c>
      <c r="D450" s="29" t="s">
        <v>13</v>
      </c>
      <c r="E450" s="29">
        <f>MATCH(D450, {"Waiting for Input","Analyzing Object","Found Object","Needs Help","Confused","None"}, 0) - 1</f>
        <v>2</v>
      </c>
      <c r="F450" s="31" t="s">
        <v>13</v>
      </c>
      <c r="G450" s="29">
        <f>MATCH(F450, {"Waiting for Input","Analyzing Object","Found Object","Needs Help","Confused","None"}, 0) - 1</f>
        <v>2</v>
      </c>
      <c r="H450" s="29">
        <v>4</v>
      </c>
      <c r="I450" s="29">
        <f t="shared" ref="I450:I513" si="7">IF(E450=G450, 1, 0)</f>
        <v>1</v>
      </c>
    </row>
    <row r="451" spans="1:9" ht="22" customHeight="1" x14ac:dyDescent="0.3">
      <c r="A451" s="29">
        <v>449</v>
      </c>
      <c r="B451" s="29" t="s">
        <v>125</v>
      </c>
      <c r="C451" s="30" t="s">
        <v>17</v>
      </c>
      <c r="D451" s="29" t="s">
        <v>13</v>
      </c>
      <c r="E451" s="29">
        <f>MATCH(D451, {"Waiting for Input","Analyzing Object","Found Object","Needs Help","Confused","None"}, 0) - 1</f>
        <v>2</v>
      </c>
      <c r="F451" s="31" t="s">
        <v>12</v>
      </c>
      <c r="G451" s="29">
        <f>MATCH(F451, {"Waiting for Input","Analyzing Object","Found Object","Needs Help","Confused","None"}, 0) - 1</f>
        <v>1</v>
      </c>
      <c r="H451" s="29">
        <v>2</v>
      </c>
      <c r="I451" s="29">
        <f t="shared" si="7"/>
        <v>0</v>
      </c>
    </row>
    <row r="452" spans="1:9" ht="22" customHeight="1" x14ac:dyDescent="0.3">
      <c r="A452" s="29">
        <v>450</v>
      </c>
      <c r="B452" s="29" t="s">
        <v>125</v>
      </c>
      <c r="C452" s="30" t="s">
        <v>17</v>
      </c>
      <c r="D452" s="29" t="s">
        <v>13</v>
      </c>
      <c r="E452" s="29">
        <f>MATCH(D452, {"Waiting for Input","Analyzing Object","Found Object","Needs Help","Confused","None"}, 0) - 1</f>
        <v>2</v>
      </c>
      <c r="F452" s="31" t="s">
        <v>13</v>
      </c>
      <c r="G452" s="29">
        <f>MATCH(F452, {"Waiting for Input","Analyzing Object","Found Object","Needs Help","Confused","None"}, 0) - 1</f>
        <v>2</v>
      </c>
      <c r="H452" s="29">
        <v>4</v>
      </c>
      <c r="I452" s="29">
        <f t="shared" si="7"/>
        <v>1</v>
      </c>
    </row>
    <row r="453" spans="1:9" ht="22" customHeight="1" x14ac:dyDescent="0.3">
      <c r="A453" s="29">
        <v>451</v>
      </c>
      <c r="B453" s="29" t="s">
        <v>124</v>
      </c>
      <c r="C453" s="30" t="s">
        <v>17</v>
      </c>
      <c r="D453" s="29" t="s">
        <v>13</v>
      </c>
      <c r="E453" s="29">
        <f>MATCH(D453, {"Waiting for Input","Analyzing Object","Found Object","Needs Help","Confused","None"}, 0) - 1</f>
        <v>2</v>
      </c>
      <c r="F453" s="31" t="s">
        <v>13</v>
      </c>
      <c r="G453" s="29">
        <f>MATCH(F453, {"Waiting for Input","Analyzing Object","Found Object","Needs Help","Confused","None"}, 0) - 1</f>
        <v>2</v>
      </c>
      <c r="H453" s="29">
        <v>4</v>
      </c>
      <c r="I453" s="29">
        <f t="shared" si="7"/>
        <v>1</v>
      </c>
    </row>
    <row r="454" spans="1:9" ht="22" customHeight="1" x14ac:dyDescent="0.3">
      <c r="A454" s="29">
        <v>452</v>
      </c>
      <c r="B454" s="29" t="s">
        <v>125</v>
      </c>
      <c r="C454" s="30" t="s">
        <v>17</v>
      </c>
      <c r="D454" s="29" t="s">
        <v>13</v>
      </c>
      <c r="E454" s="29">
        <f>MATCH(D454, {"Waiting for Input","Analyzing Object","Found Object","Needs Help","Confused","None"}, 0) - 1</f>
        <v>2</v>
      </c>
      <c r="F454" s="31" t="s">
        <v>12</v>
      </c>
      <c r="G454" s="29">
        <f>MATCH(F454, {"Waiting for Input","Analyzing Object","Found Object","Needs Help","Confused","None"}, 0) - 1</f>
        <v>1</v>
      </c>
      <c r="H454" s="29">
        <v>5</v>
      </c>
      <c r="I454" s="29">
        <f t="shared" si="7"/>
        <v>0</v>
      </c>
    </row>
    <row r="455" spans="1:9" ht="22" customHeight="1" x14ac:dyDescent="0.3">
      <c r="A455" s="29">
        <v>453</v>
      </c>
      <c r="B455" s="29" t="s">
        <v>124</v>
      </c>
      <c r="C455" s="30" t="s">
        <v>17</v>
      </c>
      <c r="D455" s="29" t="s">
        <v>13</v>
      </c>
      <c r="E455" s="29">
        <f>MATCH(D455, {"Waiting for Input","Analyzing Object","Found Object","Needs Help","Confused","None"}, 0) - 1</f>
        <v>2</v>
      </c>
      <c r="F455" s="31" t="s">
        <v>13</v>
      </c>
      <c r="G455" s="29">
        <f>MATCH(F455, {"Waiting for Input","Analyzing Object","Found Object","Needs Help","Confused","None"}, 0) - 1</f>
        <v>2</v>
      </c>
      <c r="H455" s="29">
        <v>5</v>
      </c>
      <c r="I455" s="29">
        <f t="shared" si="7"/>
        <v>1</v>
      </c>
    </row>
    <row r="456" spans="1:9" ht="22" customHeight="1" x14ac:dyDescent="0.3">
      <c r="A456" s="29">
        <v>454</v>
      </c>
      <c r="B456" s="29" t="s">
        <v>124</v>
      </c>
      <c r="C456" s="30" t="s">
        <v>17</v>
      </c>
      <c r="D456" s="29" t="s">
        <v>13</v>
      </c>
      <c r="E456" s="29">
        <f>MATCH(D456, {"Waiting for Input","Analyzing Object","Found Object","Needs Help","Confused","None"}, 0) - 1</f>
        <v>2</v>
      </c>
      <c r="F456" s="31" t="s">
        <v>13</v>
      </c>
      <c r="G456" s="29">
        <f>MATCH(F456, {"Waiting for Input","Analyzing Object","Found Object","Needs Help","Confused","None"}, 0) - 1</f>
        <v>2</v>
      </c>
      <c r="H456" s="29">
        <v>4</v>
      </c>
      <c r="I456" s="29">
        <f t="shared" si="7"/>
        <v>1</v>
      </c>
    </row>
    <row r="457" spans="1:9" ht="22" customHeight="1" x14ac:dyDescent="0.3">
      <c r="A457" s="29">
        <v>455</v>
      </c>
      <c r="B457" s="29" t="s">
        <v>124</v>
      </c>
      <c r="C457" s="30" t="s">
        <v>17</v>
      </c>
      <c r="D457" s="29" t="s">
        <v>13</v>
      </c>
      <c r="E457" s="29">
        <f>MATCH(D457, {"Waiting for Input","Analyzing Object","Found Object","Needs Help","Confused","None"}, 0) - 1</f>
        <v>2</v>
      </c>
      <c r="F457" s="31" t="s">
        <v>12</v>
      </c>
      <c r="G457" s="29">
        <f>MATCH(F457, {"Waiting for Input","Analyzing Object","Found Object","Needs Help","Confused","None"}, 0) - 1</f>
        <v>1</v>
      </c>
      <c r="H457" s="29">
        <v>5</v>
      </c>
      <c r="I457" s="29">
        <f t="shared" si="7"/>
        <v>0</v>
      </c>
    </row>
    <row r="458" spans="1:9" ht="22" customHeight="1" x14ac:dyDescent="0.3">
      <c r="A458" s="29">
        <v>456</v>
      </c>
      <c r="B458" s="29" t="s">
        <v>125</v>
      </c>
      <c r="C458" s="30" t="s">
        <v>17</v>
      </c>
      <c r="D458" s="29" t="s">
        <v>13</v>
      </c>
      <c r="E458" s="29">
        <f>MATCH(D458, {"Waiting for Input","Analyzing Object","Found Object","Needs Help","Confused","None"}, 0) - 1</f>
        <v>2</v>
      </c>
      <c r="F458" s="31" t="s">
        <v>13</v>
      </c>
      <c r="G458" s="29">
        <f>MATCH(F458, {"Waiting for Input","Analyzing Object","Found Object","Needs Help","Confused","None"}, 0) - 1</f>
        <v>2</v>
      </c>
      <c r="H458" s="29">
        <v>3</v>
      </c>
      <c r="I458" s="29">
        <f t="shared" si="7"/>
        <v>1</v>
      </c>
    </row>
    <row r="459" spans="1:9" ht="22" customHeight="1" x14ac:dyDescent="0.3">
      <c r="A459" s="29">
        <v>457</v>
      </c>
      <c r="B459" s="29" t="s">
        <v>125</v>
      </c>
      <c r="C459" s="30" t="s">
        <v>17</v>
      </c>
      <c r="D459" s="29" t="s">
        <v>13</v>
      </c>
      <c r="E459" s="29">
        <f>MATCH(D459, {"Waiting for Input","Analyzing Object","Found Object","Needs Help","Confused","None"}, 0) - 1</f>
        <v>2</v>
      </c>
      <c r="F459" s="31" t="s">
        <v>14</v>
      </c>
      <c r="G459" s="29">
        <f>MATCH(F459, {"Waiting for Input","Analyzing Object","Found Object","Needs Help","Confused","None"}, 0) - 1</f>
        <v>3</v>
      </c>
      <c r="H459" s="29">
        <v>4</v>
      </c>
      <c r="I459" s="29">
        <f t="shared" si="7"/>
        <v>0</v>
      </c>
    </row>
    <row r="460" spans="1:9" ht="22" customHeight="1" x14ac:dyDescent="0.3">
      <c r="A460" s="29">
        <v>458</v>
      </c>
      <c r="B460" s="29" t="s">
        <v>124</v>
      </c>
      <c r="C460" s="30" t="s">
        <v>17</v>
      </c>
      <c r="D460" s="29" t="s">
        <v>13</v>
      </c>
      <c r="E460" s="29">
        <f>MATCH(D460, {"Waiting for Input","Analyzing Object","Found Object","Needs Help","Confused","None"}, 0) - 1</f>
        <v>2</v>
      </c>
      <c r="F460" s="31" t="s">
        <v>13</v>
      </c>
      <c r="G460" s="29">
        <f>MATCH(F460, {"Waiting for Input","Analyzing Object","Found Object","Needs Help","Confused","None"}, 0) - 1</f>
        <v>2</v>
      </c>
      <c r="H460" s="29">
        <v>5</v>
      </c>
      <c r="I460" s="29">
        <f t="shared" si="7"/>
        <v>1</v>
      </c>
    </row>
    <row r="461" spans="1:9" ht="22" customHeight="1" x14ac:dyDescent="0.3">
      <c r="A461" s="29">
        <v>459</v>
      </c>
      <c r="B461" s="29" t="s">
        <v>124</v>
      </c>
      <c r="C461" s="30" t="s">
        <v>17</v>
      </c>
      <c r="D461" s="29" t="s">
        <v>13</v>
      </c>
      <c r="E461" s="29">
        <f>MATCH(D461, {"Waiting for Input","Analyzing Object","Found Object","Needs Help","Confused","None"}, 0) - 1</f>
        <v>2</v>
      </c>
      <c r="F461" s="31" t="s">
        <v>13</v>
      </c>
      <c r="G461" s="29">
        <f>MATCH(F461, {"Waiting for Input","Analyzing Object","Found Object","Needs Help","Confused","None"}, 0) - 1</f>
        <v>2</v>
      </c>
      <c r="H461" s="29">
        <v>3</v>
      </c>
      <c r="I461" s="29">
        <f t="shared" si="7"/>
        <v>1</v>
      </c>
    </row>
    <row r="462" spans="1:9" ht="22" customHeight="1" x14ac:dyDescent="0.3">
      <c r="A462" s="29">
        <v>460</v>
      </c>
      <c r="B462" s="29" t="s">
        <v>124</v>
      </c>
      <c r="C462" s="30" t="s">
        <v>17</v>
      </c>
      <c r="D462" s="29" t="s">
        <v>13</v>
      </c>
      <c r="E462" s="29">
        <f>MATCH(D462, {"Waiting for Input","Analyzing Object","Found Object","Needs Help","Confused","None"}, 0) - 1</f>
        <v>2</v>
      </c>
      <c r="F462" s="31" t="s">
        <v>13</v>
      </c>
      <c r="G462" s="29">
        <f>MATCH(F462, {"Waiting for Input","Analyzing Object","Found Object","Needs Help","Confused","None"}, 0) - 1</f>
        <v>2</v>
      </c>
      <c r="H462" s="29">
        <v>5</v>
      </c>
      <c r="I462" s="29">
        <f t="shared" si="7"/>
        <v>1</v>
      </c>
    </row>
    <row r="463" spans="1:9" ht="22" customHeight="1" x14ac:dyDescent="0.3">
      <c r="A463" s="29">
        <v>461</v>
      </c>
      <c r="B463" s="29" t="s">
        <v>125</v>
      </c>
      <c r="C463" s="30" t="s">
        <v>17</v>
      </c>
      <c r="D463" s="29" t="s">
        <v>13</v>
      </c>
      <c r="E463" s="29">
        <f>MATCH(D463, {"Waiting for Input","Analyzing Object","Found Object","Needs Help","Confused","None"}, 0) - 1</f>
        <v>2</v>
      </c>
      <c r="F463" s="31" t="s">
        <v>12</v>
      </c>
      <c r="G463" s="29">
        <f>MATCH(F463, {"Waiting for Input","Analyzing Object","Found Object","Needs Help","Confused","None"}, 0) - 1</f>
        <v>1</v>
      </c>
      <c r="H463" s="29">
        <v>3</v>
      </c>
      <c r="I463" s="29">
        <f t="shared" si="7"/>
        <v>0</v>
      </c>
    </row>
    <row r="464" spans="1:9" ht="22" customHeight="1" x14ac:dyDescent="0.3">
      <c r="A464" s="29">
        <v>462</v>
      </c>
      <c r="B464" s="29" t="s">
        <v>125</v>
      </c>
      <c r="C464" s="30" t="s">
        <v>17</v>
      </c>
      <c r="D464" s="29" t="s">
        <v>13</v>
      </c>
      <c r="E464" s="29">
        <f>MATCH(D464, {"Waiting for Input","Analyzing Object","Found Object","Needs Help","Confused","None"}, 0) - 1</f>
        <v>2</v>
      </c>
      <c r="F464" s="31" t="s">
        <v>12</v>
      </c>
      <c r="G464" s="29">
        <f>MATCH(F464, {"Waiting for Input","Analyzing Object","Found Object","Needs Help","Confused","None"}, 0) - 1</f>
        <v>1</v>
      </c>
      <c r="H464" s="29">
        <v>2</v>
      </c>
      <c r="I464" s="29">
        <f t="shared" si="7"/>
        <v>0</v>
      </c>
    </row>
    <row r="465" spans="1:9" ht="22" customHeight="1" x14ac:dyDescent="0.3">
      <c r="A465" s="29">
        <v>463</v>
      </c>
      <c r="B465" s="29" t="s">
        <v>125</v>
      </c>
      <c r="C465" s="30" t="s">
        <v>17</v>
      </c>
      <c r="D465" s="29" t="s">
        <v>13</v>
      </c>
      <c r="E465" s="29">
        <f>MATCH(D465, {"Waiting for Input","Analyzing Object","Found Object","Needs Help","Confused","None"}, 0) - 1</f>
        <v>2</v>
      </c>
      <c r="F465" s="31" t="s">
        <v>12</v>
      </c>
      <c r="G465" s="29">
        <f>MATCH(F465, {"Waiting for Input","Analyzing Object","Found Object","Needs Help","Confused","None"}, 0) - 1</f>
        <v>1</v>
      </c>
      <c r="H465" s="29">
        <v>3</v>
      </c>
      <c r="I465" s="29">
        <f t="shared" si="7"/>
        <v>0</v>
      </c>
    </row>
    <row r="466" spans="1:9" ht="22" customHeight="1" x14ac:dyDescent="0.3">
      <c r="A466" s="29">
        <v>464</v>
      </c>
      <c r="B466" s="29" t="s">
        <v>125</v>
      </c>
      <c r="C466" s="30" t="s">
        <v>17</v>
      </c>
      <c r="D466" s="29" t="s">
        <v>13</v>
      </c>
      <c r="E466" s="29">
        <f>MATCH(D466, {"Waiting for Input","Analyzing Object","Found Object","Needs Help","Confused","None"}, 0) - 1</f>
        <v>2</v>
      </c>
      <c r="F466" s="31" t="s">
        <v>12</v>
      </c>
      <c r="G466" s="29">
        <f>MATCH(F466, {"Waiting for Input","Analyzing Object","Found Object","Needs Help","Confused","None"}, 0) - 1</f>
        <v>1</v>
      </c>
      <c r="H466" s="29">
        <v>4</v>
      </c>
      <c r="I466" s="29">
        <f t="shared" si="7"/>
        <v>0</v>
      </c>
    </row>
    <row r="467" spans="1:9" ht="22" customHeight="1" x14ac:dyDescent="0.3">
      <c r="A467" s="29">
        <v>465</v>
      </c>
      <c r="B467" s="29" t="s">
        <v>125</v>
      </c>
      <c r="C467" s="30" t="s">
        <v>17</v>
      </c>
      <c r="D467" s="29" t="s">
        <v>13</v>
      </c>
      <c r="E467" s="29">
        <f>MATCH(D467, {"Waiting for Input","Analyzing Object","Found Object","Needs Help","Confused","None"}, 0) - 1</f>
        <v>2</v>
      </c>
      <c r="F467" s="31" t="s">
        <v>12</v>
      </c>
      <c r="G467" s="29">
        <f>MATCH(F467, {"Waiting for Input","Analyzing Object","Found Object","Needs Help","Confused","None"}, 0) - 1</f>
        <v>1</v>
      </c>
      <c r="H467" s="29">
        <v>3</v>
      </c>
      <c r="I467" s="29">
        <f t="shared" si="7"/>
        <v>0</v>
      </c>
    </row>
    <row r="468" spans="1:9" ht="22" customHeight="1" x14ac:dyDescent="0.3">
      <c r="A468" s="29">
        <v>466</v>
      </c>
      <c r="B468" s="29" t="s">
        <v>125</v>
      </c>
      <c r="C468" s="30" t="s">
        <v>17</v>
      </c>
      <c r="D468" s="29" t="s">
        <v>13</v>
      </c>
      <c r="E468" s="29">
        <f>MATCH(D468, {"Waiting for Input","Analyzing Object","Found Object","Needs Help","Confused","None"}, 0) - 1</f>
        <v>2</v>
      </c>
      <c r="F468" s="31" t="s">
        <v>12</v>
      </c>
      <c r="G468" s="29">
        <f>MATCH(F468, {"Waiting for Input","Analyzing Object","Found Object","Needs Help","Confused","None"}, 0) - 1</f>
        <v>1</v>
      </c>
      <c r="H468" s="29">
        <v>3</v>
      </c>
      <c r="I468" s="29">
        <f t="shared" si="7"/>
        <v>0</v>
      </c>
    </row>
    <row r="469" spans="1:9" ht="22" customHeight="1" x14ac:dyDescent="0.3">
      <c r="A469" s="29">
        <v>467</v>
      </c>
      <c r="B469" s="29" t="s">
        <v>125</v>
      </c>
      <c r="C469" s="30" t="s">
        <v>17</v>
      </c>
      <c r="D469" s="29" t="s">
        <v>13</v>
      </c>
      <c r="E469" s="29">
        <f>MATCH(D469, {"Waiting for Input","Analyzing Object","Found Object","Needs Help","Confused","None"}, 0) - 1</f>
        <v>2</v>
      </c>
      <c r="F469" s="31" t="s">
        <v>12</v>
      </c>
      <c r="G469" s="29">
        <f>MATCH(F469, {"Waiting for Input","Analyzing Object","Found Object","Needs Help","Confused","None"}, 0) - 1</f>
        <v>1</v>
      </c>
      <c r="H469" s="29">
        <v>2</v>
      </c>
      <c r="I469" s="29">
        <f t="shared" si="7"/>
        <v>0</v>
      </c>
    </row>
    <row r="470" spans="1:9" ht="22" customHeight="1" x14ac:dyDescent="0.3">
      <c r="A470" s="29">
        <v>468</v>
      </c>
      <c r="B470" s="29" t="s">
        <v>125</v>
      </c>
      <c r="C470" s="30" t="s">
        <v>17</v>
      </c>
      <c r="D470" s="29" t="s">
        <v>13</v>
      </c>
      <c r="E470" s="29">
        <f>MATCH(D470, {"Waiting for Input","Analyzing Object","Found Object","Needs Help","Confused","None"}, 0) - 1</f>
        <v>2</v>
      </c>
      <c r="F470" s="31" t="s">
        <v>12</v>
      </c>
      <c r="G470" s="29">
        <f>MATCH(F470, {"Waiting for Input","Analyzing Object","Found Object","Needs Help","Confused","None"}, 0) - 1</f>
        <v>1</v>
      </c>
      <c r="H470" s="29">
        <v>3</v>
      </c>
      <c r="I470" s="29">
        <f t="shared" si="7"/>
        <v>0</v>
      </c>
    </row>
    <row r="471" spans="1:9" ht="22" customHeight="1" x14ac:dyDescent="0.3">
      <c r="A471" s="29">
        <v>469</v>
      </c>
      <c r="B471" s="29" t="s">
        <v>125</v>
      </c>
      <c r="C471" s="30" t="s">
        <v>17</v>
      </c>
      <c r="D471" s="29" t="s">
        <v>13</v>
      </c>
      <c r="E471" s="29">
        <f>MATCH(D471, {"Waiting for Input","Analyzing Object","Found Object","Needs Help","Confused","None"}, 0) - 1</f>
        <v>2</v>
      </c>
      <c r="F471" s="31" t="s">
        <v>13</v>
      </c>
      <c r="G471" s="29">
        <f>MATCH(F471, {"Waiting for Input","Analyzing Object","Found Object","Needs Help","Confused","None"}, 0) - 1</f>
        <v>2</v>
      </c>
      <c r="H471" s="29">
        <v>4</v>
      </c>
      <c r="I471" s="29">
        <f t="shared" si="7"/>
        <v>1</v>
      </c>
    </row>
    <row r="472" spans="1:9" ht="22" customHeight="1" x14ac:dyDescent="0.3">
      <c r="A472" s="29">
        <v>470</v>
      </c>
      <c r="B472" s="29" t="s">
        <v>125</v>
      </c>
      <c r="C472" s="30" t="s">
        <v>17</v>
      </c>
      <c r="D472" s="29" t="s">
        <v>13</v>
      </c>
      <c r="E472" s="29">
        <f>MATCH(D472, {"Waiting for Input","Analyzing Object","Found Object","Needs Help","Confused","None"}, 0) - 1</f>
        <v>2</v>
      </c>
      <c r="F472" s="31" t="s">
        <v>13</v>
      </c>
      <c r="G472" s="29">
        <f>MATCH(F472, {"Waiting for Input","Analyzing Object","Found Object","Needs Help","Confused","None"}, 0) - 1</f>
        <v>2</v>
      </c>
      <c r="H472" s="29">
        <v>5</v>
      </c>
      <c r="I472" s="29">
        <f t="shared" si="7"/>
        <v>1</v>
      </c>
    </row>
    <row r="473" spans="1:9" ht="22" customHeight="1" x14ac:dyDescent="0.3">
      <c r="A473" s="29">
        <v>471</v>
      </c>
      <c r="B473" s="29" t="s">
        <v>124</v>
      </c>
      <c r="C473" s="30" t="s">
        <v>17</v>
      </c>
      <c r="D473" s="29" t="s">
        <v>13</v>
      </c>
      <c r="E473" s="29">
        <f>MATCH(D473, {"Waiting for Input","Analyzing Object","Found Object","Needs Help","Confused","None"}, 0) - 1</f>
        <v>2</v>
      </c>
      <c r="F473" s="31" t="s">
        <v>12</v>
      </c>
      <c r="G473" s="29">
        <f>MATCH(F473, {"Waiting for Input","Analyzing Object","Found Object","Needs Help","Confused","None"}, 0) - 1</f>
        <v>1</v>
      </c>
      <c r="H473" s="29">
        <v>4</v>
      </c>
      <c r="I473" s="29">
        <f t="shared" si="7"/>
        <v>0</v>
      </c>
    </row>
    <row r="474" spans="1:9" ht="22" customHeight="1" x14ac:dyDescent="0.3">
      <c r="A474" s="29">
        <v>472</v>
      </c>
      <c r="B474" s="29" t="s">
        <v>125</v>
      </c>
      <c r="C474" s="30" t="s">
        <v>17</v>
      </c>
      <c r="D474" s="29" t="s">
        <v>13</v>
      </c>
      <c r="E474" s="29">
        <f>MATCH(D474, {"Waiting for Input","Analyzing Object","Found Object","Needs Help","Confused","None"}, 0) - 1</f>
        <v>2</v>
      </c>
      <c r="F474" s="31" t="s">
        <v>13</v>
      </c>
      <c r="G474" s="29">
        <f>MATCH(F474, {"Waiting for Input","Analyzing Object","Found Object","Needs Help","Confused","None"}, 0) - 1</f>
        <v>2</v>
      </c>
      <c r="H474" s="29">
        <v>5</v>
      </c>
      <c r="I474" s="29">
        <f t="shared" si="7"/>
        <v>1</v>
      </c>
    </row>
    <row r="475" spans="1:9" ht="22" customHeight="1" x14ac:dyDescent="0.3">
      <c r="A475" s="29">
        <v>473</v>
      </c>
      <c r="B475" s="29" t="s">
        <v>125</v>
      </c>
      <c r="C475" s="30" t="s">
        <v>17</v>
      </c>
      <c r="D475" s="29" t="s">
        <v>13</v>
      </c>
      <c r="E475" s="29">
        <f>MATCH(D475, {"Waiting for Input","Analyzing Object","Found Object","Needs Help","Confused","None"}, 0) - 1</f>
        <v>2</v>
      </c>
      <c r="F475" s="31" t="s">
        <v>12</v>
      </c>
      <c r="G475" s="29">
        <f>MATCH(F475, {"Waiting for Input","Analyzing Object","Found Object","Needs Help","Confused","None"}, 0) - 1</f>
        <v>1</v>
      </c>
      <c r="H475" s="29">
        <v>3</v>
      </c>
      <c r="I475" s="29">
        <f t="shared" si="7"/>
        <v>0</v>
      </c>
    </row>
    <row r="476" spans="1:9" ht="22" customHeight="1" x14ac:dyDescent="0.3">
      <c r="A476" s="29">
        <v>474</v>
      </c>
      <c r="B476" s="29" t="s">
        <v>124</v>
      </c>
      <c r="C476" s="30" t="s">
        <v>17</v>
      </c>
      <c r="D476" s="29" t="s">
        <v>13</v>
      </c>
      <c r="E476" s="29">
        <f>MATCH(D476, {"Waiting for Input","Analyzing Object","Found Object","Needs Help","Confused","None"}, 0) - 1</f>
        <v>2</v>
      </c>
      <c r="F476" s="31" t="s">
        <v>13</v>
      </c>
      <c r="G476" s="29">
        <f>MATCH(F476, {"Waiting for Input","Analyzing Object","Found Object","Needs Help","Confused","None"}, 0) - 1</f>
        <v>2</v>
      </c>
      <c r="H476" s="29">
        <v>4</v>
      </c>
      <c r="I476" s="29">
        <f t="shared" si="7"/>
        <v>1</v>
      </c>
    </row>
    <row r="477" spans="1:9" ht="22" customHeight="1" x14ac:dyDescent="0.3">
      <c r="A477" s="29">
        <v>475</v>
      </c>
      <c r="B477" s="29" t="s">
        <v>125</v>
      </c>
      <c r="C477" s="30" t="s">
        <v>17</v>
      </c>
      <c r="D477" s="29" t="s">
        <v>13</v>
      </c>
      <c r="E477" s="29">
        <f>MATCH(D477, {"Waiting for Input","Analyzing Object","Found Object","Needs Help","Confused","None"}, 0) - 1</f>
        <v>2</v>
      </c>
      <c r="F477" s="31" t="s">
        <v>13</v>
      </c>
      <c r="G477" s="29">
        <f>MATCH(F477, {"Waiting for Input","Analyzing Object","Found Object","Needs Help","Confused","None"}, 0) - 1</f>
        <v>2</v>
      </c>
      <c r="H477" s="29">
        <v>5</v>
      </c>
      <c r="I477" s="29">
        <f t="shared" si="7"/>
        <v>1</v>
      </c>
    </row>
    <row r="478" spans="1:9" ht="22" customHeight="1" x14ac:dyDescent="0.3">
      <c r="A478" s="29">
        <v>476</v>
      </c>
      <c r="B478" s="29" t="s">
        <v>125</v>
      </c>
      <c r="C478" s="30" t="s">
        <v>17</v>
      </c>
      <c r="D478" s="29" t="s">
        <v>13</v>
      </c>
      <c r="E478" s="29">
        <f>MATCH(D478, {"Waiting for Input","Analyzing Object","Found Object","Needs Help","Confused","None"}, 0) - 1</f>
        <v>2</v>
      </c>
      <c r="F478" s="31" t="s">
        <v>13</v>
      </c>
      <c r="G478" s="29">
        <f>MATCH(F478, {"Waiting for Input","Analyzing Object","Found Object","Needs Help","Confused","None"}, 0) - 1</f>
        <v>2</v>
      </c>
      <c r="H478" s="29">
        <v>4</v>
      </c>
      <c r="I478" s="29">
        <f t="shared" si="7"/>
        <v>1</v>
      </c>
    </row>
    <row r="479" spans="1:9" ht="22" customHeight="1" x14ac:dyDescent="0.3">
      <c r="A479" s="29">
        <v>477</v>
      </c>
      <c r="B479" s="29" t="s">
        <v>125</v>
      </c>
      <c r="C479" s="30" t="s">
        <v>17</v>
      </c>
      <c r="D479" s="29" t="s">
        <v>13</v>
      </c>
      <c r="E479" s="29">
        <f>MATCH(D479, {"Waiting for Input","Analyzing Object","Found Object","Needs Help","Confused","None"}, 0) - 1</f>
        <v>2</v>
      </c>
      <c r="F479" s="31" t="s">
        <v>12</v>
      </c>
      <c r="G479" s="29">
        <f>MATCH(F479, {"Waiting for Input","Analyzing Object","Found Object","Needs Help","Confused","None"}, 0) - 1</f>
        <v>1</v>
      </c>
      <c r="H479" s="29">
        <v>2</v>
      </c>
      <c r="I479" s="29">
        <f t="shared" si="7"/>
        <v>0</v>
      </c>
    </row>
    <row r="480" spans="1:9" ht="22" customHeight="1" x14ac:dyDescent="0.3">
      <c r="A480" s="29">
        <v>478</v>
      </c>
      <c r="B480" s="29" t="s">
        <v>124</v>
      </c>
      <c r="C480" s="30" t="s">
        <v>17</v>
      </c>
      <c r="D480" s="29" t="s">
        <v>13</v>
      </c>
      <c r="E480" s="29">
        <f>MATCH(D480, {"Waiting for Input","Analyzing Object","Found Object","Needs Help","Confused","None"}, 0) - 1</f>
        <v>2</v>
      </c>
      <c r="F480" s="31" t="s">
        <v>12</v>
      </c>
      <c r="G480" s="29">
        <f>MATCH(F480, {"Waiting for Input","Analyzing Object","Found Object","Needs Help","Confused","None"}, 0) - 1</f>
        <v>1</v>
      </c>
      <c r="H480" s="29">
        <v>5</v>
      </c>
      <c r="I480" s="29">
        <f t="shared" si="7"/>
        <v>0</v>
      </c>
    </row>
    <row r="481" spans="1:9" ht="22" customHeight="1" x14ac:dyDescent="0.3">
      <c r="A481" s="29">
        <v>479</v>
      </c>
      <c r="B481" s="29" t="s">
        <v>125</v>
      </c>
      <c r="C481" s="30" t="s">
        <v>17</v>
      </c>
      <c r="D481" s="29" t="s">
        <v>13</v>
      </c>
      <c r="E481" s="29">
        <f>MATCH(D481, {"Waiting for Input","Analyzing Object","Found Object","Needs Help","Confused","None"}, 0) - 1</f>
        <v>2</v>
      </c>
      <c r="F481" s="31" t="s">
        <v>12</v>
      </c>
      <c r="G481" s="29">
        <f>MATCH(F481, {"Waiting for Input","Analyzing Object","Found Object","Needs Help","Confused","None"}, 0) - 1</f>
        <v>1</v>
      </c>
      <c r="H481" s="29">
        <v>3</v>
      </c>
      <c r="I481" s="29">
        <f t="shared" si="7"/>
        <v>0</v>
      </c>
    </row>
    <row r="482" spans="1:9" ht="22" customHeight="1" x14ac:dyDescent="0.3">
      <c r="A482" s="29">
        <v>480</v>
      </c>
      <c r="B482" s="29" t="s">
        <v>124</v>
      </c>
      <c r="C482" s="30" t="s">
        <v>18</v>
      </c>
      <c r="D482" s="29" t="s">
        <v>13</v>
      </c>
      <c r="E482" s="29">
        <f>MATCH(D482, {"Waiting for Input","Analyzing Object","Found Object","Needs Help","Confused","None"}, 0) - 1</f>
        <v>2</v>
      </c>
      <c r="F482" s="31" t="s">
        <v>15</v>
      </c>
      <c r="G482" s="29">
        <f>MATCH(F482, {"Waiting for Input","Analyzing Object","Found Object","Needs Help","Confused","None"}, 0) - 1</f>
        <v>4</v>
      </c>
      <c r="H482" s="29">
        <v>2</v>
      </c>
      <c r="I482" s="29">
        <f t="shared" si="7"/>
        <v>0</v>
      </c>
    </row>
    <row r="483" spans="1:9" ht="22" customHeight="1" x14ac:dyDescent="0.3">
      <c r="A483" s="29">
        <v>481</v>
      </c>
      <c r="B483" s="29" t="s">
        <v>124</v>
      </c>
      <c r="C483" s="30" t="s">
        <v>18</v>
      </c>
      <c r="D483" s="29" t="s">
        <v>13</v>
      </c>
      <c r="E483" s="29">
        <f>MATCH(D483, {"Waiting for Input","Analyzing Object","Found Object","Needs Help","Confused","None"}, 0) - 1</f>
        <v>2</v>
      </c>
      <c r="F483" s="31" t="s">
        <v>15</v>
      </c>
      <c r="G483" s="29">
        <f>MATCH(F483, {"Waiting for Input","Analyzing Object","Found Object","Needs Help","Confused","None"}, 0) - 1</f>
        <v>4</v>
      </c>
      <c r="H483" s="29">
        <v>3</v>
      </c>
      <c r="I483" s="29">
        <f t="shared" si="7"/>
        <v>0</v>
      </c>
    </row>
    <row r="484" spans="1:9" ht="22" customHeight="1" x14ac:dyDescent="0.3">
      <c r="A484" s="29">
        <v>482</v>
      </c>
      <c r="B484" s="29" t="s">
        <v>124</v>
      </c>
      <c r="C484" s="30" t="s">
        <v>18</v>
      </c>
      <c r="D484" s="29" t="s">
        <v>13</v>
      </c>
      <c r="E484" s="29">
        <f>MATCH(D484, {"Waiting for Input","Analyzing Object","Found Object","Needs Help","Confused","None"}, 0) - 1</f>
        <v>2</v>
      </c>
      <c r="F484" s="31" t="s">
        <v>12</v>
      </c>
      <c r="G484" s="29">
        <f>MATCH(F484, {"Waiting for Input","Analyzing Object","Found Object","Needs Help","Confused","None"}, 0) - 1</f>
        <v>1</v>
      </c>
      <c r="H484" s="29">
        <v>3</v>
      </c>
      <c r="I484" s="29">
        <f t="shared" si="7"/>
        <v>0</v>
      </c>
    </row>
    <row r="485" spans="1:9" ht="22" customHeight="1" x14ac:dyDescent="0.3">
      <c r="A485" s="29">
        <v>483</v>
      </c>
      <c r="B485" s="29" t="s">
        <v>125</v>
      </c>
      <c r="C485" s="30" t="s">
        <v>18</v>
      </c>
      <c r="D485" s="29" t="s">
        <v>13</v>
      </c>
      <c r="E485" s="29">
        <f>MATCH(D485, {"Waiting for Input","Analyzing Object","Found Object","Needs Help","Confused","None"}, 0) - 1</f>
        <v>2</v>
      </c>
      <c r="F485" s="31" t="s">
        <v>15</v>
      </c>
      <c r="G485" s="29">
        <f>MATCH(F485, {"Waiting for Input","Analyzing Object","Found Object","Needs Help","Confused","None"}, 0) - 1</f>
        <v>4</v>
      </c>
      <c r="H485" s="29">
        <v>3</v>
      </c>
      <c r="I485" s="29">
        <f t="shared" si="7"/>
        <v>0</v>
      </c>
    </row>
    <row r="486" spans="1:9" ht="22" customHeight="1" x14ac:dyDescent="0.3">
      <c r="A486" s="29">
        <v>484</v>
      </c>
      <c r="B486" s="29" t="s">
        <v>125</v>
      </c>
      <c r="C486" s="30" t="s">
        <v>18</v>
      </c>
      <c r="D486" s="29" t="s">
        <v>13</v>
      </c>
      <c r="E486" s="29">
        <f>MATCH(D486, {"Waiting for Input","Analyzing Object","Found Object","Needs Help","Confused","None"}, 0) - 1</f>
        <v>2</v>
      </c>
      <c r="F486" s="31" t="s">
        <v>12</v>
      </c>
      <c r="G486" s="29">
        <f>MATCH(F486, {"Waiting for Input","Analyzing Object","Found Object","Needs Help","Confused","None"}, 0) - 1</f>
        <v>1</v>
      </c>
      <c r="H486" s="29">
        <v>4</v>
      </c>
      <c r="I486" s="29">
        <f t="shared" si="7"/>
        <v>0</v>
      </c>
    </row>
    <row r="487" spans="1:9" ht="22" customHeight="1" x14ac:dyDescent="0.3">
      <c r="A487" s="29">
        <v>485</v>
      </c>
      <c r="B487" s="29" t="s">
        <v>124</v>
      </c>
      <c r="C487" s="30" t="s">
        <v>18</v>
      </c>
      <c r="D487" s="29" t="s">
        <v>13</v>
      </c>
      <c r="E487" s="29">
        <f>MATCH(D487, {"Waiting for Input","Analyzing Object","Found Object","Needs Help","Confused","None"}, 0) - 1</f>
        <v>2</v>
      </c>
      <c r="F487" s="31" t="s">
        <v>14</v>
      </c>
      <c r="G487" s="29">
        <f>MATCH(F487, {"Waiting for Input","Analyzing Object","Found Object","Needs Help","Confused","None"}, 0) - 1</f>
        <v>3</v>
      </c>
      <c r="H487" s="29">
        <v>5</v>
      </c>
      <c r="I487" s="29">
        <f t="shared" si="7"/>
        <v>0</v>
      </c>
    </row>
    <row r="488" spans="1:9" ht="22" customHeight="1" x14ac:dyDescent="0.3">
      <c r="A488" s="29">
        <v>486</v>
      </c>
      <c r="B488" s="29" t="s">
        <v>125</v>
      </c>
      <c r="C488" s="30" t="s">
        <v>18</v>
      </c>
      <c r="D488" s="29" t="s">
        <v>13</v>
      </c>
      <c r="E488" s="29">
        <f>MATCH(D488, {"Waiting for Input","Analyzing Object","Found Object","Needs Help","Confused","None"}, 0) - 1</f>
        <v>2</v>
      </c>
      <c r="F488" s="31" t="s">
        <v>12</v>
      </c>
      <c r="G488" s="29">
        <f>MATCH(F488, {"Waiting for Input","Analyzing Object","Found Object","Needs Help","Confused","None"}, 0) - 1</f>
        <v>1</v>
      </c>
      <c r="H488" s="29">
        <v>3</v>
      </c>
      <c r="I488" s="29">
        <f t="shared" si="7"/>
        <v>0</v>
      </c>
    </row>
    <row r="489" spans="1:9" ht="22" customHeight="1" x14ac:dyDescent="0.3">
      <c r="A489" s="29">
        <v>487</v>
      </c>
      <c r="B489" s="29" t="s">
        <v>124</v>
      </c>
      <c r="C489" s="30" t="s">
        <v>18</v>
      </c>
      <c r="D489" s="29" t="s">
        <v>13</v>
      </c>
      <c r="E489" s="29">
        <f>MATCH(D489, {"Waiting for Input","Analyzing Object","Found Object","Needs Help","Confused","None"}, 0) - 1</f>
        <v>2</v>
      </c>
      <c r="F489" s="31" t="s">
        <v>16</v>
      </c>
      <c r="G489" s="29">
        <f>MATCH(F489, {"Waiting for Input","Analyzing Object","Found Object","Needs Help","Confused","None"}, 0) - 1</f>
        <v>5</v>
      </c>
      <c r="H489" s="29">
        <v>3</v>
      </c>
      <c r="I489" s="29">
        <f t="shared" si="7"/>
        <v>0</v>
      </c>
    </row>
    <row r="490" spans="1:9" ht="22" customHeight="1" x14ac:dyDescent="0.3">
      <c r="A490" s="29">
        <v>488</v>
      </c>
      <c r="B490" s="29" t="s">
        <v>124</v>
      </c>
      <c r="C490" s="30" t="s">
        <v>18</v>
      </c>
      <c r="D490" s="29" t="s">
        <v>13</v>
      </c>
      <c r="E490" s="29">
        <f>MATCH(D490, {"Waiting for Input","Analyzing Object","Found Object","Needs Help","Confused","None"}, 0) - 1</f>
        <v>2</v>
      </c>
      <c r="F490" s="31" t="s">
        <v>13</v>
      </c>
      <c r="G490" s="29">
        <f>MATCH(F490, {"Waiting for Input","Analyzing Object","Found Object","Needs Help","Confused","None"}, 0) - 1</f>
        <v>2</v>
      </c>
      <c r="H490" s="29">
        <v>2</v>
      </c>
      <c r="I490" s="29">
        <f t="shared" si="7"/>
        <v>1</v>
      </c>
    </row>
    <row r="491" spans="1:9" ht="22" customHeight="1" x14ac:dyDescent="0.3">
      <c r="A491" s="29">
        <v>489</v>
      </c>
      <c r="B491" s="29" t="s">
        <v>124</v>
      </c>
      <c r="C491" s="30" t="s">
        <v>18</v>
      </c>
      <c r="D491" s="29" t="s">
        <v>13</v>
      </c>
      <c r="E491" s="29">
        <f>MATCH(D491, {"Waiting for Input","Analyzing Object","Found Object","Needs Help","Confused","None"}, 0) - 1</f>
        <v>2</v>
      </c>
      <c r="F491" s="31" t="s">
        <v>14</v>
      </c>
      <c r="G491" s="29">
        <f>MATCH(F491, {"Waiting for Input","Analyzing Object","Found Object","Needs Help","Confused","None"}, 0) - 1</f>
        <v>3</v>
      </c>
      <c r="H491" s="29">
        <v>5</v>
      </c>
      <c r="I491" s="29">
        <f t="shared" si="7"/>
        <v>0</v>
      </c>
    </row>
    <row r="492" spans="1:9" ht="22" customHeight="1" x14ac:dyDescent="0.3">
      <c r="A492" s="29">
        <v>490</v>
      </c>
      <c r="B492" s="29" t="s">
        <v>125</v>
      </c>
      <c r="C492" s="30" t="s">
        <v>18</v>
      </c>
      <c r="D492" s="29" t="s">
        <v>13</v>
      </c>
      <c r="E492" s="29">
        <f>MATCH(D492, {"Waiting for Input","Analyzing Object","Found Object","Needs Help","Confused","None"}, 0) - 1</f>
        <v>2</v>
      </c>
      <c r="F492" s="31" t="s">
        <v>13</v>
      </c>
      <c r="G492" s="29">
        <f>MATCH(F492, {"Waiting for Input","Analyzing Object","Found Object","Needs Help","Confused","None"}, 0) - 1</f>
        <v>2</v>
      </c>
      <c r="H492" s="29">
        <v>4</v>
      </c>
      <c r="I492" s="29">
        <f t="shared" si="7"/>
        <v>1</v>
      </c>
    </row>
    <row r="493" spans="1:9" ht="22" customHeight="1" x14ac:dyDescent="0.3">
      <c r="A493" s="29">
        <v>491</v>
      </c>
      <c r="B493" s="29" t="s">
        <v>125</v>
      </c>
      <c r="C493" s="30" t="s">
        <v>18</v>
      </c>
      <c r="D493" s="29" t="s">
        <v>13</v>
      </c>
      <c r="E493" s="29">
        <f>MATCH(D493, {"Waiting for Input","Analyzing Object","Found Object","Needs Help","Confused","None"}, 0) - 1</f>
        <v>2</v>
      </c>
      <c r="F493" s="31" t="s">
        <v>12</v>
      </c>
      <c r="G493" s="29">
        <f>MATCH(F493, {"Waiting for Input","Analyzing Object","Found Object","Needs Help","Confused","None"}, 0) - 1</f>
        <v>1</v>
      </c>
      <c r="H493" s="29">
        <v>5</v>
      </c>
      <c r="I493" s="29">
        <f t="shared" si="7"/>
        <v>0</v>
      </c>
    </row>
    <row r="494" spans="1:9" ht="22" customHeight="1" x14ac:dyDescent="0.3">
      <c r="A494" s="29">
        <v>492</v>
      </c>
      <c r="B494" s="29" t="s">
        <v>125</v>
      </c>
      <c r="C494" s="30" t="s">
        <v>18</v>
      </c>
      <c r="D494" s="29" t="s">
        <v>13</v>
      </c>
      <c r="E494" s="29">
        <f>MATCH(D494, {"Waiting for Input","Analyzing Object","Found Object","Needs Help","Confused","None"}, 0) - 1</f>
        <v>2</v>
      </c>
      <c r="F494" s="31" t="s">
        <v>12</v>
      </c>
      <c r="G494" s="29">
        <f>MATCH(F494, {"Waiting for Input","Analyzing Object","Found Object","Needs Help","Confused","None"}, 0) - 1</f>
        <v>1</v>
      </c>
      <c r="H494" s="29">
        <v>3</v>
      </c>
      <c r="I494" s="29">
        <f t="shared" si="7"/>
        <v>0</v>
      </c>
    </row>
    <row r="495" spans="1:9" ht="22" customHeight="1" x14ac:dyDescent="0.3">
      <c r="A495" s="29">
        <v>493</v>
      </c>
      <c r="B495" s="29" t="s">
        <v>125</v>
      </c>
      <c r="C495" s="30" t="s">
        <v>18</v>
      </c>
      <c r="D495" s="29" t="s">
        <v>13</v>
      </c>
      <c r="E495" s="29">
        <f>MATCH(D495, {"Waiting for Input","Analyzing Object","Found Object","Needs Help","Confused","None"}, 0) - 1</f>
        <v>2</v>
      </c>
      <c r="F495" s="31" t="s">
        <v>13</v>
      </c>
      <c r="G495" s="29">
        <f>MATCH(F495, {"Waiting for Input","Analyzing Object","Found Object","Needs Help","Confused","None"}, 0) - 1</f>
        <v>2</v>
      </c>
      <c r="H495" s="29">
        <v>4</v>
      </c>
      <c r="I495" s="29">
        <f t="shared" si="7"/>
        <v>1</v>
      </c>
    </row>
    <row r="496" spans="1:9" ht="22" customHeight="1" x14ac:dyDescent="0.3">
      <c r="A496" s="29">
        <v>494</v>
      </c>
      <c r="B496" s="29" t="s">
        <v>124</v>
      </c>
      <c r="C496" s="30" t="s">
        <v>18</v>
      </c>
      <c r="D496" s="29" t="s">
        <v>13</v>
      </c>
      <c r="E496" s="29">
        <f>MATCH(D496, {"Waiting for Input","Analyzing Object","Found Object","Needs Help","Confused","None"}, 0) - 1</f>
        <v>2</v>
      </c>
      <c r="F496" s="31" t="s">
        <v>14</v>
      </c>
      <c r="G496" s="29">
        <f>MATCH(F496, {"Waiting for Input","Analyzing Object","Found Object","Needs Help","Confused","None"}, 0) - 1</f>
        <v>3</v>
      </c>
      <c r="H496" s="29">
        <v>3</v>
      </c>
      <c r="I496" s="29">
        <f t="shared" si="7"/>
        <v>0</v>
      </c>
    </row>
    <row r="497" spans="1:9" ht="22" customHeight="1" x14ac:dyDescent="0.3">
      <c r="A497" s="29">
        <v>495</v>
      </c>
      <c r="B497" s="29" t="s">
        <v>124</v>
      </c>
      <c r="C497" s="30" t="s">
        <v>18</v>
      </c>
      <c r="D497" s="29" t="s">
        <v>13</v>
      </c>
      <c r="E497" s="29">
        <f>MATCH(D497, {"Waiting for Input","Analyzing Object","Found Object","Needs Help","Confused","None"}, 0) - 1</f>
        <v>2</v>
      </c>
      <c r="F497" s="31" t="s">
        <v>15</v>
      </c>
      <c r="G497" s="29">
        <f>MATCH(F497, {"Waiting for Input","Analyzing Object","Found Object","Needs Help","Confused","None"}, 0) - 1</f>
        <v>4</v>
      </c>
      <c r="H497" s="29">
        <v>4</v>
      </c>
      <c r="I497" s="29">
        <f t="shared" si="7"/>
        <v>0</v>
      </c>
    </row>
    <row r="498" spans="1:9" ht="22" customHeight="1" x14ac:dyDescent="0.3">
      <c r="A498" s="29">
        <v>496</v>
      </c>
      <c r="B498" s="29" t="s">
        <v>124</v>
      </c>
      <c r="C498" s="30" t="s">
        <v>18</v>
      </c>
      <c r="D498" s="29" t="s">
        <v>13</v>
      </c>
      <c r="E498" s="29">
        <f>MATCH(D498, {"Waiting for Input","Analyzing Object","Found Object","Needs Help","Confused","None"}, 0) - 1</f>
        <v>2</v>
      </c>
      <c r="F498" s="31" t="s">
        <v>12</v>
      </c>
      <c r="G498" s="29">
        <f>MATCH(F498, {"Waiting for Input","Analyzing Object","Found Object","Needs Help","Confused","None"}, 0) - 1</f>
        <v>1</v>
      </c>
      <c r="H498" s="29">
        <v>2</v>
      </c>
      <c r="I498" s="29">
        <f t="shared" si="7"/>
        <v>0</v>
      </c>
    </row>
    <row r="499" spans="1:9" ht="22" customHeight="1" x14ac:dyDescent="0.3">
      <c r="A499" s="29">
        <v>497</v>
      </c>
      <c r="B499" s="29" t="s">
        <v>125</v>
      </c>
      <c r="C499" s="30" t="s">
        <v>18</v>
      </c>
      <c r="D499" s="29" t="s">
        <v>13</v>
      </c>
      <c r="E499" s="29">
        <f>MATCH(D499, {"Waiting for Input","Analyzing Object","Found Object","Needs Help","Confused","None"}, 0) - 1</f>
        <v>2</v>
      </c>
      <c r="F499" s="31" t="s">
        <v>15</v>
      </c>
      <c r="G499" s="29">
        <f>MATCH(F499, {"Waiting for Input","Analyzing Object","Found Object","Needs Help","Confused","None"}, 0) - 1</f>
        <v>4</v>
      </c>
      <c r="H499" s="29">
        <v>2</v>
      </c>
      <c r="I499" s="29">
        <f t="shared" si="7"/>
        <v>0</v>
      </c>
    </row>
    <row r="500" spans="1:9" ht="22" customHeight="1" x14ac:dyDescent="0.3">
      <c r="A500" s="29">
        <v>498</v>
      </c>
      <c r="B500" s="29" t="s">
        <v>125</v>
      </c>
      <c r="C500" s="30" t="s">
        <v>18</v>
      </c>
      <c r="D500" s="29" t="s">
        <v>13</v>
      </c>
      <c r="E500" s="29">
        <f>MATCH(D500, {"Waiting for Input","Analyzing Object","Found Object","Needs Help","Confused","None"}, 0) - 1</f>
        <v>2</v>
      </c>
      <c r="F500" s="31" t="s">
        <v>13</v>
      </c>
      <c r="G500" s="29">
        <f>MATCH(F500, {"Waiting for Input","Analyzing Object","Found Object","Needs Help","Confused","None"}, 0) - 1</f>
        <v>2</v>
      </c>
      <c r="H500" s="29">
        <v>2</v>
      </c>
      <c r="I500" s="29">
        <f t="shared" si="7"/>
        <v>1</v>
      </c>
    </row>
    <row r="501" spans="1:9" ht="22" customHeight="1" x14ac:dyDescent="0.3">
      <c r="A501" s="29">
        <v>499</v>
      </c>
      <c r="B501" s="29" t="s">
        <v>124</v>
      </c>
      <c r="C501" s="30" t="s">
        <v>18</v>
      </c>
      <c r="D501" s="29" t="s">
        <v>13</v>
      </c>
      <c r="E501" s="29">
        <f>MATCH(D501, {"Waiting for Input","Analyzing Object","Found Object","Needs Help","Confused","None"}, 0) - 1</f>
        <v>2</v>
      </c>
      <c r="F501" s="31" t="s">
        <v>14</v>
      </c>
      <c r="G501" s="29">
        <f>MATCH(F501, {"Waiting for Input","Analyzing Object","Found Object","Needs Help","Confused","None"}, 0) - 1</f>
        <v>3</v>
      </c>
      <c r="H501" s="29">
        <v>3</v>
      </c>
      <c r="I501" s="29">
        <f t="shared" si="7"/>
        <v>0</v>
      </c>
    </row>
    <row r="502" spans="1:9" ht="22" customHeight="1" x14ac:dyDescent="0.3">
      <c r="A502" s="29">
        <v>500</v>
      </c>
      <c r="B502" s="29" t="s">
        <v>124</v>
      </c>
      <c r="C502" s="30" t="s">
        <v>18</v>
      </c>
      <c r="D502" s="29" t="s">
        <v>13</v>
      </c>
      <c r="E502" s="29">
        <f>MATCH(D502, {"Waiting for Input","Analyzing Object","Found Object","Needs Help","Confused","None"}, 0) - 1</f>
        <v>2</v>
      </c>
      <c r="F502" s="31" t="s">
        <v>15</v>
      </c>
      <c r="G502" s="29">
        <f>MATCH(F502, {"Waiting for Input","Analyzing Object","Found Object","Needs Help","Confused","None"}, 0) - 1</f>
        <v>4</v>
      </c>
      <c r="H502" s="29">
        <v>2</v>
      </c>
      <c r="I502" s="29">
        <f t="shared" si="7"/>
        <v>0</v>
      </c>
    </row>
    <row r="503" spans="1:9" ht="22" customHeight="1" x14ac:dyDescent="0.3">
      <c r="A503" s="29">
        <v>501</v>
      </c>
      <c r="B503" s="29" t="s">
        <v>125</v>
      </c>
      <c r="C503" s="30" t="s">
        <v>18</v>
      </c>
      <c r="D503" s="29" t="s">
        <v>13</v>
      </c>
      <c r="E503" s="29">
        <f>MATCH(D503, {"Waiting for Input","Analyzing Object","Found Object","Needs Help","Confused","None"}, 0) - 1</f>
        <v>2</v>
      </c>
      <c r="F503" s="31" t="s">
        <v>15</v>
      </c>
      <c r="G503" s="29">
        <f>MATCH(F503, {"Waiting for Input","Analyzing Object","Found Object","Needs Help","Confused","None"}, 0) - 1</f>
        <v>4</v>
      </c>
      <c r="H503" s="29">
        <v>3</v>
      </c>
      <c r="I503" s="29">
        <f t="shared" si="7"/>
        <v>0</v>
      </c>
    </row>
    <row r="504" spans="1:9" ht="22" customHeight="1" x14ac:dyDescent="0.3">
      <c r="A504" s="29">
        <v>502</v>
      </c>
      <c r="B504" s="29" t="s">
        <v>125</v>
      </c>
      <c r="C504" s="30" t="s">
        <v>18</v>
      </c>
      <c r="D504" s="29" t="s">
        <v>13</v>
      </c>
      <c r="E504" s="29">
        <f>MATCH(D504, {"Waiting for Input","Analyzing Object","Found Object","Needs Help","Confused","None"}, 0) - 1</f>
        <v>2</v>
      </c>
      <c r="F504" s="31" t="s">
        <v>15</v>
      </c>
      <c r="G504" s="29">
        <f>MATCH(F504, {"Waiting for Input","Analyzing Object","Found Object","Needs Help","Confused","None"}, 0) - 1</f>
        <v>4</v>
      </c>
      <c r="H504" s="29">
        <v>2</v>
      </c>
      <c r="I504" s="29">
        <f t="shared" si="7"/>
        <v>0</v>
      </c>
    </row>
    <row r="505" spans="1:9" ht="22" customHeight="1" x14ac:dyDescent="0.3">
      <c r="A505" s="29">
        <v>503</v>
      </c>
      <c r="B505" s="29" t="s">
        <v>124</v>
      </c>
      <c r="C505" s="30" t="s">
        <v>18</v>
      </c>
      <c r="D505" s="29" t="s">
        <v>13</v>
      </c>
      <c r="E505" s="29">
        <f>MATCH(D505, {"Waiting for Input","Analyzing Object","Found Object","Needs Help","Confused","None"}, 0) - 1</f>
        <v>2</v>
      </c>
      <c r="F505" s="31" t="s">
        <v>15</v>
      </c>
      <c r="G505" s="29">
        <f>MATCH(F505, {"Waiting for Input","Analyzing Object","Found Object","Needs Help","Confused","None"}, 0) - 1</f>
        <v>4</v>
      </c>
      <c r="H505" s="29">
        <v>1</v>
      </c>
      <c r="I505" s="29">
        <f t="shared" si="7"/>
        <v>0</v>
      </c>
    </row>
    <row r="506" spans="1:9" ht="22" customHeight="1" x14ac:dyDescent="0.3">
      <c r="A506" s="29">
        <v>504</v>
      </c>
      <c r="B506" s="29" t="s">
        <v>124</v>
      </c>
      <c r="C506" s="30" t="s">
        <v>18</v>
      </c>
      <c r="D506" s="29" t="s">
        <v>13</v>
      </c>
      <c r="E506" s="29">
        <f>MATCH(D506, {"Waiting for Input","Analyzing Object","Found Object","Needs Help","Confused","None"}, 0) - 1</f>
        <v>2</v>
      </c>
      <c r="F506" s="31" t="s">
        <v>12</v>
      </c>
      <c r="G506" s="29">
        <f>MATCH(F506, {"Waiting for Input","Analyzing Object","Found Object","Needs Help","Confused","None"}, 0) - 1</f>
        <v>1</v>
      </c>
      <c r="H506" s="29">
        <v>4</v>
      </c>
      <c r="I506" s="29">
        <f t="shared" si="7"/>
        <v>0</v>
      </c>
    </row>
    <row r="507" spans="1:9" ht="22" customHeight="1" x14ac:dyDescent="0.3">
      <c r="A507" s="29">
        <v>505</v>
      </c>
      <c r="B507" s="29" t="s">
        <v>125</v>
      </c>
      <c r="C507" s="30" t="s">
        <v>18</v>
      </c>
      <c r="D507" s="29" t="s">
        <v>13</v>
      </c>
      <c r="E507" s="29">
        <f>MATCH(D507, {"Waiting for Input","Analyzing Object","Found Object","Needs Help","Confused","None"}, 0) - 1</f>
        <v>2</v>
      </c>
      <c r="F507" s="31" t="s">
        <v>12</v>
      </c>
      <c r="G507" s="29">
        <f>MATCH(F507, {"Waiting for Input","Analyzing Object","Found Object","Needs Help","Confused","None"}, 0) - 1</f>
        <v>1</v>
      </c>
      <c r="H507" s="29">
        <v>2</v>
      </c>
      <c r="I507" s="29">
        <f t="shared" si="7"/>
        <v>0</v>
      </c>
    </row>
    <row r="508" spans="1:9" ht="22" customHeight="1" x14ac:dyDescent="0.3">
      <c r="A508" s="29">
        <v>506</v>
      </c>
      <c r="B508" s="29" t="s">
        <v>125</v>
      </c>
      <c r="C508" s="30" t="s">
        <v>18</v>
      </c>
      <c r="D508" s="29" t="s">
        <v>13</v>
      </c>
      <c r="E508" s="29">
        <f>MATCH(D508, {"Waiting for Input","Analyzing Object","Found Object","Needs Help","Confused","None"}, 0) - 1</f>
        <v>2</v>
      </c>
      <c r="F508" s="31" t="s">
        <v>14</v>
      </c>
      <c r="G508" s="29">
        <f>MATCH(F508, {"Waiting for Input","Analyzing Object","Found Object","Needs Help","Confused","None"}, 0) - 1</f>
        <v>3</v>
      </c>
      <c r="H508" s="29">
        <v>3</v>
      </c>
      <c r="I508" s="29">
        <f t="shared" si="7"/>
        <v>0</v>
      </c>
    </row>
    <row r="509" spans="1:9" ht="22" customHeight="1" x14ac:dyDescent="0.3">
      <c r="A509" s="29">
        <v>507</v>
      </c>
      <c r="B509" s="29" t="s">
        <v>125</v>
      </c>
      <c r="C509" s="30" t="s">
        <v>18</v>
      </c>
      <c r="D509" s="29" t="s">
        <v>13</v>
      </c>
      <c r="E509" s="29">
        <f>MATCH(D509, {"Waiting for Input","Analyzing Object","Found Object","Needs Help","Confused","None"}, 0) - 1</f>
        <v>2</v>
      </c>
      <c r="F509" s="31" t="s">
        <v>12</v>
      </c>
      <c r="G509" s="29">
        <f>MATCH(F509, {"Waiting for Input","Analyzing Object","Found Object","Needs Help","Confused","None"}, 0) - 1</f>
        <v>1</v>
      </c>
      <c r="H509" s="29">
        <v>3</v>
      </c>
      <c r="I509" s="29">
        <f t="shared" si="7"/>
        <v>0</v>
      </c>
    </row>
    <row r="510" spans="1:9" ht="22" customHeight="1" x14ac:dyDescent="0.3">
      <c r="A510" s="29">
        <v>508</v>
      </c>
      <c r="B510" s="29" t="s">
        <v>125</v>
      </c>
      <c r="C510" s="30" t="s">
        <v>18</v>
      </c>
      <c r="D510" s="29" t="s">
        <v>13</v>
      </c>
      <c r="E510" s="29">
        <f>MATCH(D510, {"Waiting for Input","Analyzing Object","Found Object","Needs Help","Confused","None"}, 0) - 1</f>
        <v>2</v>
      </c>
      <c r="F510" s="31" t="s">
        <v>15</v>
      </c>
      <c r="G510" s="29">
        <f>MATCH(F510, {"Waiting for Input","Analyzing Object","Found Object","Needs Help","Confused","None"}, 0) - 1</f>
        <v>4</v>
      </c>
      <c r="H510" s="29">
        <v>4</v>
      </c>
      <c r="I510" s="29">
        <f t="shared" si="7"/>
        <v>0</v>
      </c>
    </row>
    <row r="511" spans="1:9" ht="22" customHeight="1" x14ac:dyDescent="0.3">
      <c r="A511" s="29">
        <v>509</v>
      </c>
      <c r="B511" s="29" t="s">
        <v>125</v>
      </c>
      <c r="C511" s="30" t="s">
        <v>18</v>
      </c>
      <c r="D511" s="29" t="s">
        <v>13</v>
      </c>
      <c r="E511" s="29">
        <f>MATCH(D511, {"Waiting for Input","Analyzing Object","Found Object","Needs Help","Confused","None"}, 0) - 1</f>
        <v>2</v>
      </c>
      <c r="F511" s="31" t="s">
        <v>15</v>
      </c>
      <c r="G511" s="29">
        <f>MATCH(F511, {"Waiting for Input","Analyzing Object","Found Object","Needs Help","Confused","None"}, 0) - 1</f>
        <v>4</v>
      </c>
      <c r="H511" s="29">
        <v>2</v>
      </c>
      <c r="I511" s="29">
        <f t="shared" si="7"/>
        <v>0</v>
      </c>
    </row>
    <row r="512" spans="1:9" ht="22" customHeight="1" x14ac:dyDescent="0.3">
      <c r="A512" s="29">
        <v>510</v>
      </c>
      <c r="B512" s="29" t="s">
        <v>125</v>
      </c>
      <c r="C512" s="30" t="s">
        <v>18</v>
      </c>
      <c r="D512" s="29" t="s">
        <v>13</v>
      </c>
      <c r="E512" s="29">
        <f>MATCH(D512, {"Waiting for Input","Analyzing Object","Found Object","Needs Help","Confused","None"}, 0) - 1</f>
        <v>2</v>
      </c>
      <c r="F512" s="31" t="s">
        <v>12</v>
      </c>
      <c r="G512" s="29">
        <f>MATCH(F512, {"Waiting for Input","Analyzing Object","Found Object","Needs Help","Confused","None"}, 0) - 1</f>
        <v>1</v>
      </c>
      <c r="H512" s="29">
        <v>4</v>
      </c>
      <c r="I512" s="29">
        <f t="shared" si="7"/>
        <v>0</v>
      </c>
    </row>
    <row r="513" spans="1:9" ht="22" customHeight="1" x14ac:dyDescent="0.3">
      <c r="A513" s="29">
        <v>511</v>
      </c>
      <c r="B513" s="29" t="s">
        <v>124</v>
      </c>
      <c r="C513" s="30" t="s">
        <v>18</v>
      </c>
      <c r="D513" s="29" t="s">
        <v>13</v>
      </c>
      <c r="E513" s="29">
        <f>MATCH(D513, {"Waiting for Input","Analyzing Object","Found Object","Needs Help","Confused","None"}, 0) - 1</f>
        <v>2</v>
      </c>
      <c r="F513" s="31" t="s">
        <v>14</v>
      </c>
      <c r="G513" s="29">
        <f>MATCH(F513, {"Waiting for Input","Analyzing Object","Found Object","Needs Help","Confused","None"}, 0) - 1</f>
        <v>3</v>
      </c>
      <c r="H513" s="29">
        <v>4</v>
      </c>
      <c r="I513" s="29">
        <f t="shared" si="7"/>
        <v>0</v>
      </c>
    </row>
    <row r="514" spans="1:9" ht="22" customHeight="1" x14ac:dyDescent="0.3">
      <c r="A514" s="29">
        <v>512</v>
      </c>
      <c r="B514" s="29" t="s">
        <v>125</v>
      </c>
      <c r="C514" s="30" t="s">
        <v>18</v>
      </c>
      <c r="D514" s="29" t="s">
        <v>13</v>
      </c>
      <c r="E514" s="29">
        <f>MATCH(D514, {"Waiting for Input","Analyzing Object","Found Object","Needs Help","Confused","None"}, 0) - 1</f>
        <v>2</v>
      </c>
      <c r="F514" s="31" t="s">
        <v>13</v>
      </c>
      <c r="G514" s="29">
        <f>MATCH(F514, {"Waiting for Input","Analyzing Object","Found Object","Needs Help","Confused","None"}, 0) - 1</f>
        <v>2</v>
      </c>
      <c r="H514" s="29">
        <v>4</v>
      </c>
      <c r="I514" s="29">
        <f t="shared" ref="I514:I577" si="8">IF(E514=G514, 1, 0)</f>
        <v>1</v>
      </c>
    </row>
    <row r="515" spans="1:9" ht="22" customHeight="1" x14ac:dyDescent="0.3">
      <c r="A515" s="29">
        <v>513</v>
      </c>
      <c r="B515" s="29" t="s">
        <v>124</v>
      </c>
      <c r="C515" s="30" t="s">
        <v>18</v>
      </c>
      <c r="D515" s="29" t="s">
        <v>13</v>
      </c>
      <c r="E515" s="29">
        <f>MATCH(D515, {"Waiting for Input","Analyzing Object","Found Object","Needs Help","Confused","None"}, 0) - 1</f>
        <v>2</v>
      </c>
      <c r="F515" s="31" t="s">
        <v>14</v>
      </c>
      <c r="G515" s="29">
        <f>MATCH(F515, {"Waiting for Input","Analyzing Object","Found Object","Needs Help","Confused","None"}, 0) - 1</f>
        <v>3</v>
      </c>
      <c r="H515" s="29">
        <v>3</v>
      </c>
      <c r="I515" s="29">
        <f t="shared" si="8"/>
        <v>0</v>
      </c>
    </row>
    <row r="516" spans="1:9" ht="22" customHeight="1" x14ac:dyDescent="0.3">
      <c r="A516" s="29">
        <v>514</v>
      </c>
      <c r="B516" s="29" t="s">
        <v>124</v>
      </c>
      <c r="C516" s="30" t="s">
        <v>18</v>
      </c>
      <c r="D516" s="29" t="s">
        <v>13</v>
      </c>
      <c r="E516" s="29">
        <f>MATCH(D516, {"Waiting for Input","Analyzing Object","Found Object","Needs Help","Confused","None"}, 0) - 1</f>
        <v>2</v>
      </c>
      <c r="F516" s="31" t="s">
        <v>14</v>
      </c>
      <c r="G516" s="29">
        <f>MATCH(F516, {"Waiting for Input","Analyzing Object","Found Object","Needs Help","Confused","None"}, 0) - 1</f>
        <v>3</v>
      </c>
      <c r="H516" s="29">
        <v>3</v>
      </c>
      <c r="I516" s="29">
        <f t="shared" si="8"/>
        <v>0</v>
      </c>
    </row>
    <row r="517" spans="1:9" ht="22" customHeight="1" x14ac:dyDescent="0.3">
      <c r="A517" s="29">
        <v>515</v>
      </c>
      <c r="B517" s="29" t="s">
        <v>124</v>
      </c>
      <c r="C517" s="30" t="s">
        <v>18</v>
      </c>
      <c r="D517" s="29" t="s">
        <v>13</v>
      </c>
      <c r="E517" s="29">
        <f>MATCH(D517, {"Waiting for Input","Analyzing Object","Found Object","Needs Help","Confused","None"}, 0) - 1</f>
        <v>2</v>
      </c>
      <c r="F517" s="31" t="s">
        <v>14</v>
      </c>
      <c r="G517" s="29">
        <f>MATCH(F517, {"Waiting for Input","Analyzing Object","Found Object","Needs Help","Confused","None"}, 0) - 1</f>
        <v>3</v>
      </c>
      <c r="H517" s="29">
        <v>3</v>
      </c>
      <c r="I517" s="29">
        <f t="shared" si="8"/>
        <v>0</v>
      </c>
    </row>
    <row r="518" spans="1:9" ht="22" customHeight="1" x14ac:dyDescent="0.3">
      <c r="A518" s="29">
        <v>516</v>
      </c>
      <c r="B518" s="29" t="s">
        <v>125</v>
      </c>
      <c r="C518" s="30" t="s">
        <v>18</v>
      </c>
      <c r="D518" s="29" t="s">
        <v>13</v>
      </c>
      <c r="E518" s="29">
        <f>MATCH(D518, {"Waiting for Input","Analyzing Object","Found Object","Needs Help","Confused","None"}, 0) - 1</f>
        <v>2</v>
      </c>
      <c r="F518" s="31" t="s">
        <v>14</v>
      </c>
      <c r="G518" s="29">
        <f>MATCH(F518, {"Waiting for Input","Analyzing Object","Found Object","Needs Help","Confused","None"}, 0) - 1</f>
        <v>3</v>
      </c>
      <c r="H518" s="29">
        <v>4</v>
      </c>
      <c r="I518" s="29">
        <f t="shared" si="8"/>
        <v>0</v>
      </c>
    </row>
    <row r="519" spans="1:9" ht="22" customHeight="1" x14ac:dyDescent="0.3">
      <c r="A519" s="29">
        <v>517</v>
      </c>
      <c r="B519" s="29" t="s">
        <v>125</v>
      </c>
      <c r="C519" s="30" t="s">
        <v>18</v>
      </c>
      <c r="D519" s="29" t="s">
        <v>13</v>
      </c>
      <c r="E519" s="29">
        <f>MATCH(D519, {"Waiting for Input","Analyzing Object","Found Object","Needs Help","Confused","None"}, 0) - 1</f>
        <v>2</v>
      </c>
      <c r="F519" s="31" t="s">
        <v>12</v>
      </c>
      <c r="G519" s="29">
        <f>MATCH(F519, {"Waiting for Input","Analyzing Object","Found Object","Needs Help","Confused","None"}, 0) - 1</f>
        <v>1</v>
      </c>
      <c r="H519" s="29">
        <v>4</v>
      </c>
      <c r="I519" s="29">
        <f t="shared" si="8"/>
        <v>0</v>
      </c>
    </row>
    <row r="520" spans="1:9" ht="22" customHeight="1" x14ac:dyDescent="0.3">
      <c r="A520" s="29">
        <v>518</v>
      </c>
      <c r="B520" s="29" t="s">
        <v>124</v>
      </c>
      <c r="C520" s="30" t="s">
        <v>18</v>
      </c>
      <c r="D520" s="29" t="s">
        <v>13</v>
      </c>
      <c r="E520" s="29">
        <f>MATCH(D520, {"Waiting for Input","Analyzing Object","Found Object","Needs Help","Confused","None"}, 0) - 1</f>
        <v>2</v>
      </c>
      <c r="F520" s="31" t="s">
        <v>13</v>
      </c>
      <c r="G520" s="29">
        <f>MATCH(F520, {"Waiting for Input","Analyzing Object","Found Object","Needs Help","Confused","None"}, 0) - 1</f>
        <v>2</v>
      </c>
      <c r="H520" s="29">
        <v>3</v>
      </c>
      <c r="I520" s="29">
        <f t="shared" si="8"/>
        <v>1</v>
      </c>
    </row>
    <row r="521" spans="1:9" ht="22" customHeight="1" x14ac:dyDescent="0.3">
      <c r="A521" s="29">
        <v>519</v>
      </c>
      <c r="B521" s="29" t="s">
        <v>124</v>
      </c>
      <c r="C521" s="30" t="s">
        <v>18</v>
      </c>
      <c r="D521" s="29" t="s">
        <v>13</v>
      </c>
      <c r="E521" s="29">
        <f>MATCH(D521, {"Waiting for Input","Analyzing Object","Found Object","Needs Help","Confused","None"}, 0) - 1</f>
        <v>2</v>
      </c>
      <c r="F521" s="31" t="s">
        <v>12</v>
      </c>
      <c r="G521" s="29">
        <f>MATCH(F521, {"Waiting for Input","Analyzing Object","Found Object","Needs Help","Confused","None"}, 0) - 1</f>
        <v>1</v>
      </c>
      <c r="H521" s="29">
        <v>5</v>
      </c>
      <c r="I521" s="29">
        <f t="shared" si="8"/>
        <v>0</v>
      </c>
    </row>
    <row r="522" spans="1:9" ht="22" customHeight="1" x14ac:dyDescent="0.3">
      <c r="A522" s="29">
        <v>520</v>
      </c>
      <c r="B522" s="29" t="s">
        <v>124</v>
      </c>
      <c r="C522" s="30" t="s">
        <v>18</v>
      </c>
      <c r="D522" s="29" t="s">
        <v>13</v>
      </c>
      <c r="E522" s="29">
        <f>MATCH(D522, {"Waiting for Input","Analyzing Object","Found Object","Needs Help","Confused","None"}, 0) - 1</f>
        <v>2</v>
      </c>
      <c r="F522" s="31" t="s">
        <v>12</v>
      </c>
      <c r="G522" s="29">
        <f>MATCH(F522, {"Waiting for Input","Analyzing Object","Found Object","Needs Help","Confused","None"}, 0) - 1</f>
        <v>1</v>
      </c>
      <c r="H522" s="29">
        <v>5</v>
      </c>
      <c r="I522" s="29">
        <f t="shared" si="8"/>
        <v>0</v>
      </c>
    </row>
    <row r="523" spans="1:9" ht="22" customHeight="1" x14ac:dyDescent="0.3">
      <c r="A523" s="29">
        <v>521</v>
      </c>
      <c r="B523" s="29" t="s">
        <v>125</v>
      </c>
      <c r="C523" s="30" t="s">
        <v>18</v>
      </c>
      <c r="D523" s="29" t="s">
        <v>13</v>
      </c>
      <c r="E523" s="29">
        <f>MATCH(D523, {"Waiting for Input","Analyzing Object","Found Object","Needs Help","Confused","None"}, 0) - 1</f>
        <v>2</v>
      </c>
      <c r="F523" s="31" t="s">
        <v>12</v>
      </c>
      <c r="G523" s="29">
        <f>MATCH(F523, {"Waiting for Input","Analyzing Object","Found Object","Needs Help","Confused","None"}, 0) - 1</f>
        <v>1</v>
      </c>
      <c r="H523" s="29">
        <v>2</v>
      </c>
      <c r="I523" s="29">
        <f t="shared" si="8"/>
        <v>0</v>
      </c>
    </row>
    <row r="524" spans="1:9" ht="22" customHeight="1" x14ac:dyDescent="0.3">
      <c r="A524" s="29">
        <v>522</v>
      </c>
      <c r="B524" s="29" t="s">
        <v>125</v>
      </c>
      <c r="C524" s="30" t="s">
        <v>18</v>
      </c>
      <c r="D524" s="29" t="s">
        <v>13</v>
      </c>
      <c r="E524" s="29">
        <f>MATCH(D524, {"Waiting for Input","Analyzing Object","Found Object","Needs Help","Confused","None"}, 0) - 1</f>
        <v>2</v>
      </c>
      <c r="F524" s="31" t="s">
        <v>14</v>
      </c>
      <c r="G524" s="29">
        <f>MATCH(F524, {"Waiting for Input","Analyzing Object","Found Object","Needs Help","Confused","None"}, 0) - 1</f>
        <v>3</v>
      </c>
      <c r="H524" s="29">
        <v>3</v>
      </c>
      <c r="I524" s="29">
        <f t="shared" si="8"/>
        <v>0</v>
      </c>
    </row>
    <row r="525" spans="1:9" ht="22" customHeight="1" x14ac:dyDescent="0.3">
      <c r="A525" s="29">
        <v>523</v>
      </c>
      <c r="B525" s="29" t="s">
        <v>125</v>
      </c>
      <c r="C525" s="30" t="s">
        <v>18</v>
      </c>
      <c r="D525" s="29" t="s">
        <v>13</v>
      </c>
      <c r="E525" s="29">
        <f>MATCH(D525, {"Waiting for Input","Analyzing Object","Found Object","Needs Help","Confused","None"}, 0) - 1</f>
        <v>2</v>
      </c>
      <c r="F525" s="31" t="s">
        <v>13</v>
      </c>
      <c r="G525" s="29">
        <f>MATCH(F525, {"Waiting for Input","Analyzing Object","Found Object","Needs Help","Confused","None"}, 0) - 1</f>
        <v>2</v>
      </c>
      <c r="H525" s="29">
        <v>1</v>
      </c>
      <c r="I525" s="29">
        <f t="shared" si="8"/>
        <v>1</v>
      </c>
    </row>
    <row r="526" spans="1:9" ht="22" customHeight="1" x14ac:dyDescent="0.3">
      <c r="A526" s="29">
        <v>524</v>
      </c>
      <c r="B526" s="29" t="s">
        <v>125</v>
      </c>
      <c r="C526" s="30" t="s">
        <v>18</v>
      </c>
      <c r="D526" s="29" t="s">
        <v>13</v>
      </c>
      <c r="E526" s="29">
        <f>MATCH(D526, {"Waiting for Input","Analyzing Object","Found Object","Needs Help","Confused","None"}, 0) - 1</f>
        <v>2</v>
      </c>
      <c r="F526" s="31" t="s">
        <v>15</v>
      </c>
      <c r="G526" s="29">
        <f>MATCH(F526, {"Waiting for Input","Analyzing Object","Found Object","Needs Help","Confused","None"}, 0) - 1</f>
        <v>4</v>
      </c>
      <c r="H526" s="29">
        <v>4</v>
      </c>
      <c r="I526" s="29">
        <f t="shared" si="8"/>
        <v>0</v>
      </c>
    </row>
    <row r="527" spans="1:9" ht="22" customHeight="1" x14ac:dyDescent="0.3">
      <c r="A527" s="29">
        <v>525</v>
      </c>
      <c r="B527" s="29" t="s">
        <v>125</v>
      </c>
      <c r="C527" s="30" t="s">
        <v>18</v>
      </c>
      <c r="D527" s="29" t="s">
        <v>13</v>
      </c>
      <c r="E527" s="29">
        <f>MATCH(D527, {"Waiting for Input","Analyzing Object","Found Object","Needs Help","Confused","None"}, 0) - 1</f>
        <v>2</v>
      </c>
      <c r="F527" s="31" t="s">
        <v>14</v>
      </c>
      <c r="G527" s="29">
        <f>MATCH(F527, {"Waiting for Input","Analyzing Object","Found Object","Needs Help","Confused","None"}, 0) - 1</f>
        <v>3</v>
      </c>
      <c r="H527" s="29">
        <v>3</v>
      </c>
      <c r="I527" s="29">
        <f t="shared" si="8"/>
        <v>0</v>
      </c>
    </row>
    <row r="528" spans="1:9" ht="22" customHeight="1" x14ac:dyDescent="0.3">
      <c r="A528" s="29">
        <v>526</v>
      </c>
      <c r="B528" s="29" t="s">
        <v>125</v>
      </c>
      <c r="C528" s="30" t="s">
        <v>18</v>
      </c>
      <c r="D528" s="29" t="s">
        <v>13</v>
      </c>
      <c r="E528" s="29">
        <f>MATCH(D528, {"Waiting for Input","Analyzing Object","Found Object","Needs Help","Confused","None"}, 0) - 1</f>
        <v>2</v>
      </c>
      <c r="F528" s="31" t="s">
        <v>14</v>
      </c>
      <c r="G528" s="29">
        <f>MATCH(F528, {"Waiting for Input","Analyzing Object","Found Object","Needs Help","Confused","None"}, 0) - 1</f>
        <v>3</v>
      </c>
      <c r="H528" s="29">
        <v>3</v>
      </c>
      <c r="I528" s="29">
        <f t="shared" si="8"/>
        <v>0</v>
      </c>
    </row>
    <row r="529" spans="1:9" ht="22" customHeight="1" x14ac:dyDescent="0.3">
      <c r="A529" s="29">
        <v>527</v>
      </c>
      <c r="B529" s="29" t="s">
        <v>125</v>
      </c>
      <c r="C529" s="30" t="s">
        <v>18</v>
      </c>
      <c r="D529" s="29" t="s">
        <v>13</v>
      </c>
      <c r="E529" s="29">
        <f>MATCH(D529, {"Waiting for Input","Analyzing Object","Found Object","Needs Help","Confused","None"}, 0) - 1</f>
        <v>2</v>
      </c>
      <c r="F529" s="31" t="s">
        <v>12</v>
      </c>
      <c r="G529" s="29">
        <f>MATCH(F529, {"Waiting for Input","Analyzing Object","Found Object","Needs Help","Confused","None"}, 0) - 1</f>
        <v>1</v>
      </c>
      <c r="H529" s="29">
        <v>2</v>
      </c>
      <c r="I529" s="29">
        <f t="shared" si="8"/>
        <v>0</v>
      </c>
    </row>
    <row r="530" spans="1:9" ht="22" customHeight="1" x14ac:dyDescent="0.3">
      <c r="A530" s="29">
        <v>528</v>
      </c>
      <c r="B530" s="29" t="s">
        <v>125</v>
      </c>
      <c r="C530" s="30" t="s">
        <v>18</v>
      </c>
      <c r="D530" s="29" t="s">
        <v>13</v>
      </c>
      <c r="E530" s="29">
        <f>MATCH(D530, {"Waiting for Input","Analyzing Object","Found Object","Needs Help","Confused","None"}, 0) - 1</f>
        <v>2</v>
      </c>
      <c r="F530" s="31" t="s">
        <v>13</v>
      </c>
      <c r="G530" s="29">
        <f>MATCH(F530, {"Waiting for Input","Analyzing Object","Found Object","Needs Help","Confused","None"}, 0) - 1</f>
        <v>2</v>
      </c>
      <c r="H530" s="29">
        <v>3</v>
      </c>
      <c r="I530" s="29">
        <f t="shared" si="8"/>
        <v>1</v>
      </c>
    </row>
    <row r="531" spans="1:9" ht="22" customHeight="1" x14ac:dyDescent="0.3">
      <c r="A531" s="29">
        <v>529</v>
      </c>
      <c r="B531" s="29" t="s">
        <v>125</v>
      </c>
      <c r="C531" s="30" t="s">
        <v>18</v>
      </c>
      <c r="D531" s="29" t="s">
        <v>13</v>
      </c>
      <c r="E531" s="29">
        <f>MATCH(D531, {"Waiting for Input","Analyzing Object","Found Object","Needs Help","Confused","None"}, 0) - 1</f>
        <v>2</v>
      </c>
      <c r="F531" s="31" t="s">
        <v>12</v>
      </c>
      <c r="G531" s="29">
        <f>MATCH(F531, {"Waiting for Input","Analyzing Object","Found Object","Needs Help","Confused","None"}, 0) - 1</f>
        <v>1</v>
      </c>
      <c r="H531" s="29">
        <v>4</v>
      </c>
      <c r="I531" s="29">
        <f t="shared" si="8"/>
        <v>0</v>
      </c>
    </row>
    <row r="532" spans="1:9" ht="22" customHeight="1" x14ac:dyDescent="0.3">
      <c r="A532" s="29">
        <v>530</v>
      </c>
      <c r="B532" s="29" t="s">
        <v>125</v>
      </c>
      <c r="C532" s="30" t="s">
        <v>18</v>
      </c>
      <c r="D532" s="29" t="s">
        <v>13</v>
      </c>
      <c r="E532" s="29">
        <f>MATCH(D532, {"Waiting for Input","Analyzing Object","Found Object","Needs Help","Confused","None"}, 0) - 1</f>
        <v>2</v>
      </c>
      <c r="F532" s="31" t="s">
        <v>15</v>
      </c>
      <c r="G532" s="29">
        <f>MATCH(F532, {"Waiting for Input","Analyzing Object","Found Object","Needs Help","Confused","None"}, 0) - 1</f>
        <v>4</v>
      </c>
      <c r="H532" s="29">
        <v>2</v>
      </c>
      <c r="I532" s="29">
        <f t="shared" si="8"/>
        <v>0</v>
      </c>
    </row>
    <row r="533" spans="1:9" ht="22" customHeight="1" x14ac:dyDescent="0.3">
      <c r="A533" s="29">
        <v>531</v>
      </c>
      <c r="B533" s="29" t="s">
        <v>124</v>
      </c>
      <c r="C533" s="30" t="s">
        <v>18</v>
      </c>
      <c r="D533" s="29" t="s">
        <v>13</v>
      </c>
      <c r="E533" s="29">
        <f>MATCH(D533, {"Waiting for Input","Analyzing Object","Found Object","Needs Help","Confused","None"}, 0) - 1</f>
        <v>2</v>
      </c>
      <c r="F533" s="31" t="s">
        <v>14</v>
      </c>
      <c r="G533" s="29">
        <f>MATCH(F533, {"Waiting for Input","Analyzing Object","Found Object","Needs Help","Confused","None"}, 0) - 1</f>
        <v>3</v>
      </c>
      <c r="H533" s="29">
        <v>4</v>
      </c>
      <c r="I533" s="29">
        <f t="shared" si="8"/>
        <v>0</v>
      </c>
    </row>
    <row r="534" spans="1:9" ht="22" customHeight="1" x14ac:dyDescent="0.3">
      <c r="A534" s="29">
        <v>532</v>
      </c>
      <c r="B534" s="29" t="s">
        <v>125</v>
      </c>
      <c r="C534" s="30" t="s">
        <v>18</v>
      </c>
      <c r="D534" s="29" t="s">
        <v>13</v>
      </c>
      <c r="E534" s="29">
        <f>MATCH(D534, {"Waiting for Input","Analyzing Object","Found Object","Needs Help","Confused","None"}, 0) - 1</f>
        <v>2</v>
      </c>
      <c r="F534" s="31" t="s">
        <v>14</v>
      </c>
      <c r="G534" s="29">
        <f>MATCH(F534, {"Waiting for Input","Analyzing Object","Found Object","Needs Help","Confused","None"}, 0) - 1</f>
        <v>3</v>
      </c>
      <c r="H534" s="29">
        <v>5</v>
      </c>
      <c r="I534" s="29">
        <f t="shared" si="8"/>
        <v>0</v>
      </c>
    </row>
    <row r="535" spans="1:9" ht="22" customHeight="1" x14ac:dyDescent="0.3">
      <c r="A535" s="29">
        <v>533</v>
      </c>
      <c r="B535" s="29" t="s">
        <v>125</v>
      </c>
      <c r="C535" s="30" t="s">
        <v>18</v>
      </c>
      <c r="D535" s="29" t="s">
        <v>13</v>
      </c>
      <c r="E535" s="29">
        <f>MATCH(D535, {"Waiting for Input","Analyzing Object","Found Object","Needs Help","Confused","None"}, 0) - 1</f>
        <v>2</v>
      </c>
      <c r="F535" s="31" t="s">
        <v>14</v>
      </c>
      <c r="G535" s="29">
        <f>MATCH(F535, {"Waiting for Input","Analyzing Object","Found Object","Needs Help","Confused","None"}, 0) - 1</f>
        <v>3</v>
      </c>
      <c r="H535" s="29">
        <v>3</v>
      </c>
      <c r="I535" s="29">
        <f t="shared" si="8"/>
        <v>0</v>
      </c>
    </row>
    <row r="536" spans="1:9" ht="22" customHeight="1" x14ac:dyDescent="0.3">
      <c r="A536" s="29">
        <v>534</v>
      </c>
      <c r="B536" s="29" t="s">
        <v>124</v>
      </c>
      <c r="C536" s="30" t="s">
        <v>18</v>
      </c>
      <c r="D536" s="29" t="s">
        <v>13</v>
      </c>
      <c r="E536" s="29">
        <f>MATCH(D536, {"Waiting for Input","Analyzing Object","Found Object","Needs Help","Confused","None"}, 0) - 1</f>
        <v>2</v>
      </c>
      <c r="F536" s="31" t="s">
        <v>12</v>
      </c>
      <c r="G536" s="29">
        <f>MATCH(F536, {"Waiting for Input","Analyzing Object","Found Object","Needs Help","Confused","None"}, 0) - 1</f>
        <v>1</v>
      </c>
      <c r="H536" s="29">
        <v>4</v>
      </c>
      <c r="I536" s="29">
        <f t="shared" si="8"/>
        <v>0</v>
      </c>
    </row>
    <row r="537" spans="1:9" ht="22" customHeight="1" x14ac:dyDescent="0.3">
      <c r="A537" s="29">
        <v>535</v>
      </c>
      <c r="B537" s="29" t="s">
        <v>125</v>
      </c>
      <c r="C537" s="30" t="s">
        <v>18</v>
      </c>
      <c r="D537" s="29" t="s">
        <v>13</v>
      </c>
      <c r="E537" s="29">
        <f>MATCH(D537, {"Waiting for Input","Analyzing Object","Found Object","Needs Help","Confused","None"}, 0) - 1</f>
        <v>2</v>
      </c>
      <c r="F537" s="31" t="s">
        <v>15</v>
      </c>
      <c r="G537" s="29">
        <f>MATCH(F537, {"Waiting for Input","Analyzing Object","Found Object","Needs Help","Confused","None"}, 0) - 1</f>
        <v>4</v>
      </c>
      <c r="H537" s="29">
        <v>2</v>
      </c>
      <c r="I537" s="29">
        <f t="shared" si="8"/>
        <v>0</v>
      </c>
    </row>
    <row r="538" spans="1:9" ht="22" customHeight="1" x14ac:dyDescent="0.3">
      <c r="A538" s="29">
        <v>536</v>
      </c>
      <c r="B538" s="29" t="s">
        <v>125</v>
      </c>
      <c r="C538" s="30" t="s">
        <v>18</v>
      </c>
      <c r="D538" s="29" t="s">
        <v>13</v>
      </c>
      <c r="E538" s="29">
        <f>MATCH(D538, {"Waiting for Input","Analyzing Object","Found Object","Needs Help","Confused","None"}, 0) - 1</f>
        <v>2</v>
      </c>
      <c r="F538" s="31" t="s">
        <v>12</v>
      </c>
      <c r="G538" s="29">
        <f>MATCH(F538, {"Waiting for Input","Analyzing Object","Found Object","Needs Help","Confused","None"}, 0) - 1</f>
        <v>1</v>
      </c>
      <c r="H538" s="29">
        <v>4</v>
      </c>
      <c r="I538" s="29">
        <f t="shared" si="8"/>
        <v>0</v>
      </c>
    </row>
    <row r="539" spans="1:9" ht="22" customHeight="1" x14ac:dyDescent="0.3">
      <c r="A539" s="29">
        <v>537</v>
      </c>
      <c r="B539" s="29" t="s">
        <v>125</v>
      </c>
      <c r="C539" s="30" t="s">
        <v>18</v>
      </c>
      <c r="D539" s="29" t="s">
        <v>13</v>
      </c>
      <c r="E539" s="29">
        <f>MATCH(D539, {"Waiting for Input","Analyzing Object","Found Object","Needs Help","Confused","None"}, 0) - 1</f>
        <v>2</v>
      </c>
      <c r="F539" s="31" t="s">
        <v>14</v>
      </c>
      <c r="G539" s="29">
        <f>MATCH(F539, {"Waiting for Input","Analyzing Object","Found Object","Needs Help","Confused","None"}, 0) - 1</f>
        <v>3</v>
      </c>
      <c r="H539" s="29">
        <v>2</v>
      </c>
      <c r="I539" s="29">
        <f t="shared" si="8"/>
        <v>0</v>
      </c>
    </row>
    <row r="540" spans="1:9" ht="22" customHeight="1" x14ac:dyDescent="0.3">
      <c r="A540" s="29">
        <v>538</v>
      </c>
      <c r="B540" s="29" t="s">
        <v>124</v>
      </c>
      <c r="C540" s="30" t="s">
        <v>18</v>
      </c>
      <c r="D540" s="29" t="s">
        <v>13</v>
      </c>
      <c r="E540" s="29">
        <f>MATCH(D540, {"Waiting for Input","Analyzing Object","Found Object","Needs Help","Confused","None"}, 0) - 1</f>
        <v>2</v>
      </c>
      <c r="F540" s="31" t="s">
        <v>13</v>
      </c>
      <c r="G540" s="29">
        <f>MATCH(F540, {"Waiting for Input","Analyzing Object","Found Object","Needs Help","Confused","None"}, 0) - 1</f>
        <v>2</v>
      </c>
      <c r="H540" s="29">
        <v>5</v>
      </c>
      <c r="I540" s="29">
        <f t="shared" si="8"/>
        <v>1</v>
      </c>
    </row>
    <row r="541" spans="1:9" ht="22" customHeight="1" x14ac:dyDescent="0.3">
      <c r="A541" s="29">
        <v>539</v>
      </c>
      <c r="B541" s="29" t="s">
        <v>125</v>
      </c>
      <c r="C541" s="30" t="s">
        <v>18</v>
      </c>
      <c r="D541" s="29" t="s">
        <v>13</v>
      </c>
      <c r="E541" s="29">
        <f>MATCH(D541, {"Waiting for Input","Analyzing Object","Found Object","Needs Help","Confused","None"}, 0) - 1</f>
        <v>2</v>
      </c>
      <c r="F541" s="31" t="s">
        <v>13</v>
      </c>
      <c r="G541" s="29">
        <f>MATCH(F541, {"Waiting for Input","Analyzing Object","Found Object","Needs Help","Confused","None"}, 0) - 1</f>
        <v>2</v>
      </c>
      <c r="H541" s="29">
        <v>2</v>
      </c>
      <c r="I541" s="29">
        <f t="shared" si="8"/>
        <v>1</v>
      </c>
    </row>
    <row r="542" spans="1:9" ht="22" customHeight="1" x14ac:dyDescent="0.3">
      <c r="A542" s="29">
        <v>540</v>
      </c>
      <c r="B542" s="29" t="s">
        <v>124</v>
      </c>
      <c r="C542" s="30" t="s">
        <v>10</v>
      </c>
      <c r="D542" s="29" t="s">
        <v>14</v>
      </c>
      <c r="E542" s="29">
        <f>MATCH(D542, {"Waiting for Input","Analyzing Object","Found Object","Needs Help","Confused","None"}, 0) - 1</f>
        <v>3</v>
      </c>
      <c r="F542" s="31" t="s">
        <v>15</v>
      </c>
      <c r="G542" s="29">
        <f>MATCH(F542, {"Waiting for Input","Analyzing Object","Found Object","Needs Help","Confused","None"}, 0) - 1</f>
        <v>4</v>
      </c>
      <c r="H542" s="29">
        <v>2</v>
      </c>
      <c r="I542" s="29">
        <f t="shared" si="8"/>
        <v>0</v>
      </c>
    </row>
    <row r="543" spans="1:9" ht="22" customHeight="1" x14ac:dyDescent="0.3">
      <c r="A543" s="29">
        <v>541</v>
      </c>
      <c r="B543" s="29" t="s">
        <v>124</v>
      </c>
      <c r="C543" s="30" t="s">
        <v>10</v>
      </c>
      <c r="D543" s="29" t="s">
        <v>14</v>
      </c>
      <c r="E543" s="29">
        <f>MATCH(D543, {"Waiting for Input","Analyzing Object","Found Object","Needs Help","Confused","None"}, 0) - 1</f>
        <v>3</v>
      </c>
      <c r="F543" s="31" t="s">
        <v>15</v>
      </c>
      <c r="G543" s="29">
        <f>MATCH(F543, {"Waiting for Input","Analyzing Object","Found Object","Needs Help","Confused","None"}, 0) - 1</f>
        <v>4</v>
      </c>
      <c r="H543" s="29">
        <v>3</v>
      </c>
      <c r="I543" s="29">
        <f t="shared" si="8"/>
        <v>0</v>
      </c>
    </row>
    <row r="544" spans="1:9" ht="22" customHeight="1" x14ac:dyDescent="0.3">
      <c r="A544" s="29">
        <v>542</v>
      </c>
      <c r="B544" s="29" t="s">
        <v>124</v>
      </c>
      <c r="C544" s="30" t="s">
        <v>10</v>
      </c>
      <c r="D544" s="29" t="s">
        <v>14</v>
      </c>
      <c r="E544" s="29">
        <f>MATCH(D544, {"Waiting for Input","Analyzing Object","Found Object","Needs Help","Confused","None"}, 0) - 1</f>
        <v>3</v>
      </c>
      <c r="F544" s="31" t="s">
        <v>14</v>
      </c>
      <c r="G544" s="29">
        <f>MATCH(F544, {"Waiting for Input","Analyzing Object","Found Object","Needs Help","Confused","None"}, 0) - 1</f>
        <v>3</v>
      </c>
      <c r="H544" s="29">
        <v>2</v>
      </c>
      <c r="I544" s="29">
        <f t="shared" si="8"/>
        <v>1</v>
      </c>
    </row>
    <row r="545" spans="1:9" ht="22" customHeight="1" x14ac:dyDescent="0.3">
      <c r="A545" s="29">
        <v>543</v>
      </c>
      <c r="B545" s="29" t="s">
        <v>125</v>
      </c>
      <c r="C545" s="30" t="s">
        <v>10</v>
      </c>
      <c r="D545" s="29" t="s">
        <v>14</v>
      </c>
      <c r="E545" s="29">
        <f>MATCH(D545, {"Waiting for Input","Analyzing Object","Found Object","Needs Help","Confused","None"}, 0) - 1</f>
        <v>3</v>
      </c>
      <c r="F545" s="31" t="s">
        <v>14</v>
      </c>
      <c r="G545" s="29">
        <f>MATCH(F545, {"Waiting for Input","Analyzing Object","Found Object","Needs Help","Confused","None"}, 0) - 1</f>
        <v>3</v>
      </c>
      <c r="H545" s="29">
        <v>3</v>
      </c>
      <c r="I545" s="29">
        <f t="shared" si="8"/>
        <v>1</v>
      </c>
    </row>
    <row r="546" spans="1:9" ht="22" customHeight="1" x14ac:dyDescent="0.3">
      <c r="A546" s="29">
        <v>544</v>
      </c>
      <c r="B546" s="29" t="s">
        <v>125</v>
      </c>
      <c r="C546" s="30" t="s">
        <v>10</v>
      </c>
      <c r="D546" s="29" t="s">
        <v>14</v>
      </c>
      <c r="E546" s="29">
        <f>MATCH(D546, {"Waiting for Input","Analyzing Object","Found Object","Needs Help","Confused","None"}, 0) - 1</f>
        <v>3</v>
      </c>
      <c r="F546" s="31" t="s">
        <v>15</v>
      </c>
      <c r="G546" s="29">
        <f>MATCH(F546, {"Waiting for Input","Analyzing Object","Found Object","Needs Help","Confused","None"}, 0) - 1</f>
        <v>4</v>
      </c>
      <c r="H546" s="29">
        <v>3</v>
      </c>
      <c r="I546" s="29">
        <f t="shared" si="8"/>
        <v>0</v>
      </c>
    </row>
    <row r="547" spans="1:9" ht="22" customHeight="1" x14ac:dyDescent="0.3">
      <c r="A547" s="29">
        <v>545</v>
      </c>
      <c r="B547" s="29" t="s">
        <v>124</v>
      </c>
      <c r="C547" s="30" t="s">
        <v>10</v>
      </c>
      <c r="D547" s="29" t="s">
        <v>14</v>
      </c>
      <c r="E547" s="29">
        <f>MATCH(D547, {"Waiting for Input","Analyzing Object","Found Object","Needs Help","Confused","None"}, 0) - 1</f>
        <v>3</v>
      </c>
      <c r="F547" s="31" t="s">
        <v>11</v>
      </c>
      <c r="G547" s="29">
        <f>MATCH(F547, {"Waiting for Input","Analyzing Object","Found Object","Needs Help","Confused","None"}, 0) - 1</f>
        <v>0</v>
      </c>
      <c r="H547" s="29">
        <v>5</v>
      </c>
      <c r="I547" s="29">
        <f t="shared" si="8"/>
        <v>0</v>
      </c>
    </row>
    <row r="548" spans="1:9" ht="22" customHeight="1" x14ac:dyDescent="0.3">
      <c r="A548" s="29">
        <v>546</v>
      </c>
      <c r="B548" s="29" t="s">
        <v>125</v>
      </c>
      <c r="C548" s="30" t="s">
        <v>10</v>
      </c>
      <c r="D548" s="29" t="s">
        <v>14</v>
      </c>
      <c r="E548" s="29">
        <f>MATCH(D548, {"Waiting for Input","Analyzing Object","Found Object","Needs Help","Confused","None"}, 0) - 1</f>
        <v>3</v>
      </c>
      <c r="F548" s="31" t="s">
        <v>14</v>
      </c>
      <c r="G548" s="29">
        <f>MATCH(F548, {"Waiting for Input","Analyzing Object","Found Object","Needs Help","Confused","None"}, 0) - 1</f>
        <v>3</v>
      </c>
      <c r="H548" s="29">
        <v>2</v>
      </c>
      <c r="I548" s="29">
        <f t="shared" si="8"/>
        <v>1</v>
      </c>
    </row>
    <row r="549" spans="1:9" ht="22" customHeight="1" x14ac:dyDescent="0.3">
      <c r="A549" s="29">
        <v>547</v>
      </c>
      <c r="B549" s="29" t="s">
        <v>124</v>
      </c>
      <c r="C549" s="30" t="s">
        <v>10</v>
      </c>
      <c r="D549" s="29" t="s">
        <v>14</v>
      </c>
      <c r="E549" s="29">
        <f>MATCH(D549, {"Waiting for Input","Analyzing Object","Found Object","Needs Help","Confused","None"}, 0) - 1</f>
        <v>3</v>
      </c>
      <c r="F549" s="31" t="s">
        <v>14</v>
      </c>
      <c r="G549" s="29">
        <f>MATCH(F549, {"Waiting for Input","Analyzing Object","Found Object","Needs Help","Confused","None"}, 0) - 1</f>
        <v>3</v>
      </c>
      <c r="H549" s="29">
        <v>3</v>
      </c>
      <c r="I549" s="29">
        <f t="shared" si="8"/>
        <v>1</v>
      </c>
    </row>
    <row r="550" spans="1:9" ht="22" customHeight="1" x14ac:dyDescent="0.3">
      <c r="A550" s="29">
        <v>548</v>
      </c>
      <c r="B550" s="29" t="s">
        <v>124</v>
      </c>
      <c r="C550" s="30" t="s">
        <v>10</v>
      </c>
      <c r="D550" s="29" t="s">
        <v>14</v>
      </c>
      <c r="E550" s="29">
        <f>MATCH(D550, {"Waiting for Input","Analyzing Object","Found Object","Needs Help","Confused","None"}, 0) - 1</f>
        <v>3</v>
      </c>
      <c r="F550" s="31" t="s">
        <v>14</v>
      </c>
      <c r="G550" s="29">
        <f>MATCH(F550, {"Waiting for Input","Analyzing Object","Found Object","Needs Help","Confused","None"}, 0) - 1</f>
        <v>3</v>
      </c>
      <c r="H550" s="29">
        <v>3</v>
      </c>
      <c r="I550" s="29">
        <f t="shared" si="8"/>
        <v>1</v>
      </c>
    </row>
    <row r="551" spans="1:9" ht="22" customHeight="1" x14ac:dyDescent="0.3">
      <c r="A551" s="29">
        <v>549</v>
      </c>
      <c r="B551" s="29" t="s">
        <v>124</v>
      </c>
      <c r="C551" s="30" t="s">
        <v>10</v>
      </c>
      <c r="D551" s="29" t="s">
        <v>14</v>
      </c>
      <c r="E551" s="29">
        <f>MATCH(D551, {"Waiting for Input","Analyzing Object","Found Object","Needs Help","Confused","None"}, 0) - 1</f>
        <v>3</v>
      </c>
      <c r="F551" s="31" t="s">
        <v>14</v>
      </c>
      <c r="G551" s="29">
        <f>MATCH(F551, {"Waiting for Input","Analyzing Object","Found Object","Needs Help","Confused","None"}, 0) - 1</f>
        <v>3</v>
      </c>
      <c r="H551" s="29">
        <v>2</v>
      </c>
      <c r="I551" s="29">
        <f t="shared" si="8"/>
        <v>1</v>
      </c>
    </row>
    <row r="552" spans="1:9" ht="22" customHeight="1" x14ac:dyDescent="0.3">
      <c r="A552" s="29">
        <v>550</v>
      </c>
      <c r="B552" s="29" t="s">
        <v>125</v>
      </c>
      <c r="C552" s="30" t="s">
        <v>10</v>
      </c>
      <c r="D552" s="29" t="s">
        <v>14</v>
      </c>
      <c r="E552" s="29">
        <f>MATCH(D552, {"Waiting for Input","Analyzing Object","Found Object","Needs Help","Confused","None"}, 0) - 1</f>
        <v>3</v>
      </c>
      <c r="F552" s="31" t="s">
        <v>14</v>
      </c>
      <c r="G552" s="29">
        <f>MATCH(F552, {"Waiting for Input","Analyzing Object","Found Object","Needs Help","Confused","None"}, 0) - 1</f>
        <v>3</v>
      </c>
      <c r="H552" s="29">
        <v>3</v>
      </c>
      <c r="I552" s="29">
        <f t="shared" si="8"/>
        <v>1</v>
      </c>
    </row>
    <row r="553" spans="1:9" ht="22" customHeight="1" x14ac:dyDescent="0.3">
      <c r="A553" s="29">
        <v>551</v>
      </c>
      <c r="B553" s="29" t="s">
        <v>125</v>
      </c>
      <c r="C553" s="30" t="s">
        <v>10</v>
      </c>
      <c r="D553" s="29" t="s">
        <v>14</v>
      </c>
      <c r="E553" s="29">
        <f>MATCH(D553, {"Waiting for Input","Analyzing Object","Found Object","Needs Help","Confused","None"}, 0) - 1</f>
        <v>3</v>
      </c>
      <c r="F553" s="31" t="s">
        <v>14</v>
      </c>
      <c r="G553" s="29">
        <f>MATCH(F553, {"Waiting for Input","Analyzing Object","Found Object","Needs Help","Confused","None"}, 0) - 1</f>
        <v>3</v>
      </c>
      <c r="H553" s="29">
        <v>5</v>
      </c>
      <c r="I553" s="29">
        <f t="shared" si="8"/>
        <v>1</v>
      </c>
    </row>
    <row r="554" spans="1:9" ht="22" customHeight="1" x14ac:dyDescent="0.3">
      <c r="A554" s="29">
        <v>552</v>
      </c>
      <c r="B554" s="29" t="s">
        <v>125</v>
      </c>
      <c r="C554" s="30" t="s">
        <v>10</v>
      </c>
      <c r="D554" s="29" t="s">
        <v>14</v>
      </c>
      <c r="E554" s="29">
        <f>MATCH(D554, {"Waiting for Input","Analyzing Object","Found Object","Needs Help","Confused","None"}, 0) - 1</f>
        <v>3</v>
      </c>
      <c r="F554" s="31" t="s">
        <v>14</v>
      </c>
      <c r="G554" s="29">
        <f>MATCH(F554, {"Waiting for Input","Analyzing Object","Found Object","Needs Help","Confused","None"}, 0) - 1</f>
        <v>3</v>
      </c>
      <c r="H554" s="29">
        <v>3</v>
      </c>
      <c r="I554" s="29">
        <f t="shared" si="8"/>
        <v>1</v>
      </c>
    </row>
    <row r="555" spans="1:9" ht="22" customHeight="1" x14ac:dyDescent="0.3">
      <c r="A555" s="29">
        <v>553</v>
      </c>
      <c r="B555" s="29" t="s">
        <v>125</v>
      </c>
      <c r="C555" s="30" t="s">
        <v>10</v>
      </c>
      <c r="D555" s="29" t="s">
        <v>14</v>
      </c>
      <c r="E555" s="29">
        <f>MATCH(D555, {"Waiting for Input","Analyzing Object","Found Object","Needs Help","Confused","None"}, 0) - 1</f>
        <v>3</v>
      </c>
      <c r="F555" s="31" t="s">
        <v>15</v>
      </c>
      <c r="G555" s="29">
        <f>MATCH(F555, {"Waiting for Input","Analyzing Object","Found Object","Needs Help","Confused","None"}, 0) - 1</f>
        <v>4</v>
      </c>
      <c r="H555" s="29">
        <v>3</v>
      </c>
      <c r="I555" s="29">
        <f t="shared" si="8"/>
        <v>0</v>
      </c>
    </row>
    <row r="556" spans="1:9" ht="22" customHeight="1" x14ac:dyDescent="0.3">
      <c r="A556" s="29">
        <v>554</v>
      </c>
      <c r="B556" s="29" t="s">
        <v>124</v>
      </c>
      <c r="C556" s="30" t="s">
        <v>10</v>
      </c>
      <c r="D556" s="29" t="s">
        <v>14</v>
      </c>
      <c r="E556" s="29">
        <f>MATCH(D556, {"Waiting for Input","Analyzing Object","Found Object","Needs Help","Confused","None"}, 0) - 1</f>
        <v>3</v>
      </c>
      <c r="F556" s="31" t="s">
        <v>15</v>
      </c>
      <c r="G556" s="29">
        <f>MATCH(F556, {"Waiting for Input","Analyzing Object","Found Object","Needs Help","Confused","None"}, 0) - 1</f>
        <v>4</v>
      </c>
      <c r="H556" s="29">
        <v>3</v>
      </c>
      <c r="I556" s="29">
        <f t="shared" si="8"/>
        <v>0</v>
      </c>
    </row>
    <row r="557" spans="1:9" ht="22" customHeight="1" x14ac:dyDescent="0.3">
      <c r="A557" s="29">
        <v>555</v>
      </c>
      <c r="B557" s="29" t="s">
        <v>124</v>
      </c>
      <c r="C557" s="30" t="s">
        <v>10</v>
      </c>
      <c r="D557" s="29" t="s">
        <v>14</v>
      </c>
      <c r="E557" s="29">
        <f>MATCH(D557, {"Waiting for Input","Analyzing Object","Found Object","Needs Help","Confused","None"}, 0) - 1</f>
        <v>3</v>
      </c>
      <c r="F557" s="31" t="s">
        <v>11</v>
      </c>
      <c r="G557" s="29">
        <f>MATCH(F557, {"Waiting for Input","Analyzing Object","Found Object","Needs Help","Confused","None"}, 0) - 1</f>
        <v>0</v>
      </c>
      <c r="H557" s="29">
        <v>2</v>
      </c>
      <c r="I557" s="29">
        <f t="shared" si="8"/>
        <v>0</v>
      </c>
    </row>
    <row r="558" spans="1:9" ht="22" customHeight="1" x14ac:dyDescent="0.3">
      <c r="A558" s="29">
        <v>556</v>
      </c>
      <c r="B558" s="29" t="s">
        <v>124</v>
      </c>
      <c r="C558" s="30" t="s">
        <v>10</v>
      </c>
      <c r="D558" s="29" t="s">
        <v>14</v>
      </c>
      <c r="E558" s="29">
        <f>MATCH(D558, {"Waiting for Input","Analyzing Object","Found Object","Needs Help","Confused","None"}, 0) - 1</f>
        <v>3</v>
      </c>
      <c r="F558" s="31" t="s">
        <v>11</v>
      </c>
      <c r="G558" s="29">
        <f>MATCH(F558, {"Waiting for Input","Analyzing Object","Found Object","Needs Help","Confused","None"}, 0) - 1</f>
        <v>0</v>
      </c>
      <c r="H558" s="29">
        <v>4</v>
      </c>
      <c r="I558" s="29">
        <f t="shared" si="8"/>
        <v>0</v>
      </c>
    </row>
    <row r="559" spans="1:9" ht="22" customHeight="1" x14ac:dyDescent="0.3">
      <c r="A559" s="29">
        <v>557</v>
      </c>
      <c r="B559" s="29" t="s">
        <v>125</v>
      </c>
      <c r="C559" s="30" t="s">
        <v>10</v>
      </c>
      <c r="D559" s="29" t="s">
        <v>14</v>
      </c>
      <c r="E559" s="29">
        <f>MATCH(D559, {"Waiting for Input","Analyzing Object","Found Object","Needs Help","Confused","None"}, 0) - 1</f>
        <v>3</v>
      </c>
      <c r="F559" s="31" t="s">
        <v>11</v>
      </c>
      <c r="G559" s="29">
        <f>MATCH(F559, {"Waiting for Input","Analyzing Object","Found Object","Needs Help","Confused","None"}, 0) - 1</f>
        <v>0</v>
      </c>
      <c r="H559" s="29">
        <v>2</v>
      </c>
      <c r="I559" s="29">
        <f t="shared" si="8"/>
        <v>0</v>
      </c>
    </row>
    <row r="560" spans="1:9" ht="22" customHeight="1" x14ac:dyDescent="0.3">
      <c r="A560" s="29">
        <v>558</v>
      </c>
      <c r="B560" s="29" t="s">
        <v>125</v>
      </c>
      <c r="C560" s="30" t="s">
        <v>10</v>
      </c>
      <c r="D560" s="29" t="s">
        <v>14</v>
      </c>
      <c r="E560" s="29">
        <f>MATCH(D560, {"Waiting for Input","Analyzing Object","Found Object","Needs Help","Confused","None"}, 0) - 1</f>
        <v>3</v>
      </c>
      <c r="F560" s="31" t="s">
        <v>14</v>
      </c>
      <c r="G560" s="29">
        <f>MATCH(F560, {"Waiting for Input","Analyzing Object","Found Object","Needs Help","Confused","None"}, 0) - 1</f>
        <v>3</v>
      </c>
      <c r="H560" s="29">
        <v>2</v>
      </c>
      <c r="I560" s="29">
        <f t="shared" si="8"/>
        <v>1</v>
      </c>
    </row>
    <row r="561" spans="1:9" ht="22" customHeight="1" x14ac:dyDescent="0.3">
      <c r="A561" s="29">
        <v>559</v>
      </c>
      <c r="B561" s="29" t="s">
        <v>124</v>
      </c>
      <c r="C561" s="30" t="s">
        <v>10</v>
      </c>
      <c r="D561" s="29" t="s">
        <v>14</v>
      </c>
      <c r="E561" s="29">
        <f>MATCH(D561, {"Waiting for Input","Analyzing Object","Found Object","Needs Help","Confused","None"}, 0) - 1</f>
        <v>3</v>
      </c>
      <c r="F561" s="31" t="s">
        <v>12</v>
      </c>
      <c r="G561" s="29">
        <f>MATCH(F561, {"Waiting for Input","Analyzing Object","Found Object","Needs Help","Confused","None"}, 0) - 1</f>
        <v>1</v>
      </c>
      <c r="H561" s="29">
        <v>2</v>
      </c>
      <c r="I561" s="29">
        <f t="shared" si="8"/>
        <v>0</v>
      </c>
    </row>
    <row r="562" spans="1:9" ht="22" customHeight="1" x14ac:dyDescent="0.3">
      <c r="A562" s="29">
        <v>560</v>
      </c>
      <c r="B562" s="29" t="s">
        <v>124</v>
      </c>
      <c r="C562" s="30" t="s">
        <v>10</v>
      </c>
      <c r="D562" s="29" t="s">
        <v>14</v>
      </c>
      <c r="E562" s="29">
        <f>MATCH(D562, {"Waiting for Input","Analyzing Object","Found Object","Needs Help","Confused","None"}, 0) - 1</f>
        <v>3</v>
      </c>
      <c r="F562" s="31" t="s">
        <v>15</v>
      </c>
      <c r="G562" s="29">
        <f>MATCH(F562, {"Waiting for Input","Analyzing Object","Found Object","Needs Help","Confused","None"}, 0) - 1</f>
        <v>4</v>
      </c>
      <c r="H562" s="29">
        <v>2</v>
      </c>
      <c r="I562" s="29">
        <f t="shared" si="8"/>
        <v>0</v>
      </c>
    </row>
    <row r="563" spans="1:9" ht="22" customHeight="1" x14ac:dyDescent="0.3">
      <c r="A563" s="29">
        <v>561</v>
      </c>
      <c r="B563" s="29" t="s">
        <v>125</v>
      </c>
      <c r="C563" s="30" t="s">
        <v>10</v>
      </c>
      <c r="D563" s="29" t="s">
        <v>14</v>
      </c>
      <c r="E563" s="29">
        <f>MATCH(D563, {"Waiting for Input","Analyzing Object","Found Object","Needs Help","Confused","None"}, 0) - 1</f>
        <v>3</v>
      </c>
      <c r="F563" s="31" t="s">
        <v>13</v>
      </c>
      <c r="G563" s="29">
        <f>MATCH(F563, {"Waiting for Input","Analyzing Object","Found Object","Needs Help","Confused","None"}, 0) - 1</f>
        <v>2</v>
      </c>
      <c r="H563" s="29">
        <v>2</v>
      </c>
      <c r="I563" s="29">
        <f t="shared" si="8"/>
        <v>0</v>
      </c>
    </row>
    <row r="564" spans="1:9" ht="22" customHeight="1" x14ac:dyDescent="0.3">
      <c r="A564" s="29">
        <v>562</v>
      </c>
      <c r="B564" s="29" t="s">
        <v>125</v>
      </c>
      <c r="C564" s="30" t="s">
        <v>10</v>
      </c>
      <c r="D564" s="29" t="s">
        <v>14</v>
      </c>
      <c r="E564" s="29">
        <f>MATCH(D564, {"Waiting for Input","Analyzing Object","Found Object","Needs Help","Confused","None"}, 0) - 1</f>
        <v>3</v>
      </c>
      <c r="F564" s="31" t="s">
        <v>14</v>
      </c>
      <c r="G564" s="29">
        <f>MATCH(F564, {"Waiting for Input","Analyzing Object","Found Object","Needs Help","Confused","None"}, 0) - 1</f>
        <v>3</v>
      </c>
      <c r="H564" s="29">
        <v>4</v>
      </c>
      <c r="I564" s="29">
        <f t="shared" si="8"/>
        <v>1</v>
      </c>
    </row>
    <row r="565" spans="1:9" ht="22" customHeight="1" x14ac:dyDescent="0.3">
      <c r="A565" s="29">
        <v>563</v>
      </c>
      <c r="B565" s="29" t="s">
        <v>124</v>
      </c>
      <c r="C565" s="30" t="s">
        <v>10</v>
      </c>
      <c r="D565" s="29" t="s">
        <v>14</v>
      </c>
      <c r="E565" s="29">
        <f>MATCH(D565, {"Waiting for Input","Analyzing Object","Found Object","Needs Help","Confused","None"}, 0) - 1</f>
        <v>3</v>
      </c>
      <c r="F565" s="31" t="s">
        <v>16</v>
      </c>
      <c r="G565" s="29">
        <f>MATCH(F565, {"Waiting for Input","Analyzing Object","Found Object","Needs Help","Confused","None"}, 0) - 1</f>
        <v>5</v>
      </c>
      <c r="H565" s="29">
        <v>3</v>
      </c>
      <c r="I565" s="29">
        <f t="shared" si="8"/>
        <v>0</v>
      </c>
    </row>
    <row r="566" spans="1:9" ht="22" customHeight="1" x14ac:dyDescent="0.3">
      <c r="A566" s="29">
        <v>564</v>
      </c>
      <c r="B566" s="29" t="s">
        <v>124</v>
      </c>
      <c r="C566" s="30" t="s">
        <v>10</v>
      </c>
      <c r="D566" s="29" t="s">
        <v>14</v>
      </c>
      <c r="E566" s="29">
        <f>MATCH(D566, {"Waiting for Input","Analyzing Object","Found Object","Needs Help","Confused","None"}, 0) - 1</f>
        <v>3</v>
      </c>
      <c r="F566" s="31" t="s">
        <v>14</v>
      </c>
      <c r="G566" s="29">
        <f>MATCH(F566, {"Waiting for Input","Analyzing Object","Found Object","Needs Help","Confused","None"}, 0) - 1</f>
        <v>3</v>
      </c>
      <c r="H566" s="29">
        <v>3</v>
      </c>
      <c r="I566" s="29">
        <f t="shared" si="8"/>
        <v>1</v>
      </c>
    </row>
    <row r="567" spans="1:9" ht="22" customHeight="1" x14ac:dyDescent="0.3">
      <c r="A567" s="29">
        <v>565</v>
      </c>
      <c r="B567" s="29" t="s">
        <v>125</v>
      </c>
      <c r="C567" s="30" t="s">
        <v>10</v>
      </c>
      <c r="D567" s="29" t="s">
        <v>14</v>
      </c>
      <c r="E567" s="29">
        <f>MATCH(D567, {"Waiting for Input","Analyzing Object","Found Object","Needs Help","Confused","None"}, 0) - 1</f>
        <v>3</v>
      </c>
      <c r="F567" s="31" t="s">
        <v>14</v>
      </c>
      <c r="G567" s="29">
        <f>MATCH(F567, {"Waiting for Input","Analyzing Object","Found Object","Needs Help","Confused","None"}, 0) - 1</f>
        <v>3</v>
      </c>
      <c r="H567" s="29">
        <v>2</v>
      </c>
      <c r="I567" s="29">
        <f t="shared" si="8"/>
        <v>1</v>
      </c>
    </row>
    <row r="568" spans="1:9" ht="22" customHeight="1" x14ac:dyDescent="0.3">
      <c r="A568" s="29">
        <v>566</v>
      </c>
      <c r="B568" s="29" t="s">
        <v>125</v>
      </c>
      <c r="C568" s="30" t="s">
        <v>10</v>
      </c>
      <c r="D568" s="29" t="s">
        <v>14</v>
      </c>
      <c r="E568" s="29">
        <f>MATCH(D568, {"Waiting for Input","Analyzing Object","Found Object","Needs Help","Confused","None"}, 0) - 1</f>
        <v>3</v>
      </c>
      <c r="F568" s="31" t="s">
        <v>14</v>
      </c>
      <c r="G568" s="29">
        <f>MATCH(F568, {"Waiting for Input","Analyzing Object","Found Object","Needs Help","Confused","None"}, 0) - 1</f>
        <v>3</v>
      </c>
      <c r="H568" s="29">
        <v>3</v>
      </c>
      <c r="I568" s="29">
        <f t="shared" si="8"/>
        <v>1</v>
      </c>
    </row>
    <row r="569" spans="1:9" ht="22" customHeight="1" x14ac:dyDescent="0.3">
      <c r="A569" s="29">
        <v>567</v>
      </c>
      <c r="B569" s="29" t="s">
        <v>125</v>
      </c>
      <c r="C569" s="30" t="s">
        <v>10</v>
      </c>
      <c r="D569" s="29" t="s">
        <v>14</v>
      </c>
      <c r="E569" s="29">
        <f>MATCH(D569, {"Waiting for Input","Analyzing Object","Found Object","Needs Help","Confused","None"}, 0) - 1</f>
        <v>3</v>
      </c>
      <c r="F569" s="31" t="s">
        <v>16</v>
      </c>
      <c r="G569" s="29">
        <f>MATCH(F569, {"Waiting for Input","Analyzing Object","Found Object","Needs Help","Confused","None"}, 0) - 1</f>
        <v>5</v>
      </c>
      <c r="H569" s="29">
        <v>2</v>
      </c>
      <c r="I569" s="29">
        <f t="shared" si="8"/>
        <v>0</v>
      </c>
    </row>
    <row r="570" spans="1:9" ht="22" customHeight="1" x14ac:dyDescent="0.3">
      <c r="A570" s="29">
        <v>568</v>
      </c>
      <c r="B570" s="29" t="s">
        <v>125</v>
      </c>
      <c r="C570" s="30" t="s">
        <v>10</v>
      </c>
      <c r="D570" s="29" t="s">
        <v>14</v>
      </c>
      <c r="E570" s="29">
        <f>MATCH(D570, {"Waiting for Input","Analyzing Object","Found Object","Needs Help","Confused","None"}, 0) - 1</f>
        <v>3</v>
      </c>
      <c r="F570" s="31" t="s">
        <v>14</v>
      </c>
      <c r="G570" s="29">
        <f>MATCH(F570, {"Waiting for Input","Analyzing Object","Found Object","Needs Help","Confused","None"}, 0) - 1</f>
        <v>3</v>
      </c>
      <c r="H570" s="29">
        <v>3</v>
      </c>
      <c r="I570" s="29">
        <f t="shared" si="8"/>
        <v>1</v>
      </c>
    </row>
    <row r="571" spans="1:9" ht="22" customHeight="1" x14ac:dyDescent="0.3">
      <c r="A571" s="29">
        <v>569</v>
      </c>
      <c r="B571" s="29" t="s">
        <v>125</v>
      </c>
      <c r="C571" s="30" t="s">
        <v>10</v>
      </c>
      <c r="D571" s="29" t="s">
        <v>14</v>
      </c>
      <c r="E571" s="29">
        <f>MATCH(D571, {"Waiting for Input","Analyzing Object","Found Object","Needs Help","Confused","None"}, 0) - 1</f>
        <v>3</v>
      </c>
      <c r="F571" s="31" t="s">
        <v>14</v>
      </c>
      <c r="G571" s="29">
        <f>MATCH(F571, {"Waiting for Input","Analyzing Object","Found Object","Needs Help","Confused","None"}, 0) - 1</f>
        <v>3</v>
      </c>
      <c r="H571" s="29">
        <v>3</v>
      </c>
      <c r="I571" s="29">
        <f t="shared" si="8"/>
        <v>1</v>
      </c>
    </row>
    <row r="572" spans="1:9" ht="22" customHeight="1" x14ac:dyDescent="0.3">
      <c r="A572" s="29">
        <v>570</v>
      </c>
      <c r="B572" s="29" t="s">
        <v>125</v>
      </c>
      <c r="C572" s="30" t="s">
        <v>10</v>
      </c>
      <c r="D572" s="29" t="s">
        <v>14</v>
      </c>
      <c r="E572" s="29">
        <f>MATCH(D572, {"Waiting for Input","Analyzing Object","Found Object","Needs Help","Confused","None"}, 0) - 1</f>
        <v>3</v>
      </c>
      <c r="F572" s="31" t="s">
        <v>14</v>
      </c>
      <c r="G572" s="29">
        <f>MATCH(F572, {"Waiting for Input","Analyzing Object","Found Object","Needs Help","Confused","None"}, 0) - 1</f>
        <v>3</v>
      </c>
      <c r="H572" s="29">
        <v>4</v>
      </c>
      <c r="I572" s="29">
        <f t="shared" si="8"/>
        <v>1</v>
      </c>
    </row>
    <row r="573" spans="1:9" ht="22" customHeight="1" x14ac:dyDescent="0.3">
      <c r="A573" s="29">
        <v>571</v>
      </c>
      <c r="B573" s="29" t="s">
        <v>124</v>
      </c>
      <c r="C573" s="30" t="s">
        <v>10</v>
      </c>
      <c r="D573" s="29" t="s">
        <v>14</v>
      </c>
      <c r="E573" s="29">
        <f>MATCH(D573, {"Waiting for Input","Analyzing Object","Found Object","Needs Help","Confused","None"}, 0) - 1</f>
        <v>3</v>
      </c>
      <c r="F573" s="31" t="s">
        <v>12</v>
      </c>
      <c r="G573" s="29">
        <f>MATCH(F573, {"Waiting for Input","Analyzing Object","Found Object","Needs Help","Confused","None"}, 0) - 1</f>
        <v>1</v>
      </c>
      <c r="H573" s="29">
        <v>2</v>
      </c>
      <c r="I573" s="29">
        <f t="shared" si="8"/>
        <v>0</v>
      </c>
    </row>
    <row r="574" spans="1:9" ht="22" customHeight="1" x14ac:dyDescent="0.3">
      <c r="A574" s="29">
        <v>572</v>
      </c>
      <c r="B574" s="29" t="s">
        <v>125</v>
      </c>
      <c r="C574" s="30" t="s">
        <v>10</v>
      </c>
      <c r="D574" s="29" t="s">
        <v>14</v>
      </c>
      <c r="E574" s="29">
        <f>MATCH(D574, {"Waiting for Input","Analyzing Object","Found Object","Needs Help","Confused","None"}, 0) - 1</f>
        <v>3</v>
      </c>
      <c r="F574" s="31" t="s">
        <v>11</v>
      </c>
      <c r="G574" s="29">
        <f>MATCH(F574, {"Waiting for Input","Analyzing Object","Found Object","Needs Help","Confused","None"}, 0) - 1</f>
        <v>0</v>
      </c>
      <c r="H574" s="29">
        <v>3</v>
      </c>
      <c r="I574" s="29">
        <f t="shared" si="8"/>
        <v>0</v>
      </c>
    </row>
    <row r="575" spans="1:9" ht="22" customHeight="1" x14ac:dyDescent="0.3">
      <c r="A575" s="29">
        <v>573</v>
      </c>
      <c r="B575" s="29" t="s">
        <v>124</v>
      </c>
      <c r="C575" s="30" t="s">
        <v>10</v>
      </c>
      <c r="D575" s="29" t="s">
        <v>14</v>
      </c>
      <c r="E575" s="29">
        <f>MATCH(D575, {"Waiting for Input","Analyzing Object","Found Object","Needs Help","Confused","None"}, 0) - 1</f>
        <v>3</v>
      </c>
      <c r="F575" s="31" t="s">
        <v>14</v>
      </c>
      <c r="G575" s="29">
        <f>MATCH(F575, {"Waiting for Input","Analyzing Object","Found Object","Needs Help","Confused","None"}, 0) - 1</f>
        <v>3</v>
      </c>
      <c r="H575" s="29">
        <v>4</v>
      </c>
      <c r="I575" s="29">
        <f t="shared" si="8"/>
        <v>1</v>
      </c>
    </row>
    <row r="576" spans="1:9" ht="22" customHeight="1" x14ac:dyDescent="0.3">
      <c r="A576" s="29">
        <v>574</v>
      </c>
      <c r="B576" s="29" t="s">
        <v>124</v>
      </c>
      <c r="C576" s="30" t="s">
        <v>10</v>
      </c>
      <c r="D576" s="29" t="s">
        <v>14</v>
      </c>
      <c r="E576" s="29">
        <f>MATCH(D576, {"Waiting for Input","Analyzing Object","Found Object","Needs Help","Confused","None"}, 0) - 1</f>
        <v>3</v>
      </c>
      <c r="F576" s="31" t="s">
        <v>14</v>
      </c>
      <c r="G576" s="29">
        <f>MATCH(F576, {"Waiting for Input","Analyzing Object","Found Object","Needs Help","Confused","None"}, 0) - 1</f>
        <v>3</v>
      </c>
      <c r="H576" s="29">
        <v>3</v>
      </c>
      <c r="I576" s="29">
        <f t="shared" si="8"/>
        <v>1</v>
      </c>
    </row>
    <row r="577" spans="1:9" ht="22" customHeight="1" x14ac:dyDescent="0.3">
      <c r="A577" s="29">
        <v>575</v>
      </c>
      <c r="B577" s="29" t="s">
        <v>124</v>
      </c>
      <c r="C577" s="30" t="s">
        <v>10</v>
      </c>
      <c r="D577" s="29" t="s">
        <v>14</v>
      </c>
      <c r="E577" s="29">
        <f>MATCH(D577, {"Waiting for Input","Analyzing Object","Found Object","Needs Help","Confused","None"}, 0) - 1</f>
        <v>3</v>
      </c>
      <c r="F577" s="31" t="s">
        <v>14</v>
      </c>
      <c r="G577" s="29">
        <f>MATCH(F577, {"Waiting for Input","Analyzing Object","Found Object","Needs Help","Confused","None"}, 0) - 1</f>
        <v>3</v>
      </c>
      <c r="H577" s="29">
        <v>2</v>
      </c>
      <c r="I577" s="29">
        <f t="shared" si="8"/>
        <v>1</v>
      </c>
    </row>
    <row r="578" spans="1:9" ht="22" customHeight="1" x14ac:dyDescent="0.3">
      <c r="A578" s="29">
        <v>576</v>
      </c>
      <c r="B578" s="29" t="s">
        <v>125</v>
      </c>
      <c r="C578" s="30" t="s">
        <v>10</v>
      </c>
      <c r="D578" s="29" t="s">
        <v>14</v>
      </c>
      <c r="E578" s="29">
        <f>MATCH(D578, {"Waiting for Input","Analyzing Object","Found Object","Needs Help","Confused","None"}, 0) - 1</f>
        <v>3</v>
      </c>
      <c r="F578" s="31" t="s">
        <v>16</v>
      </c>
      <c r="G578" s="29">
        <f>MATCH(F578, {"Waiting for Input","Analyzing Object","Found Object","Needs Help","Confused","None"}, 0) - 1</f>
        <v>5</v>
      </c>
      <c r="H578" s="29">
        <v>1</v>
      </c>
      <c r="I578" s="29">
        <f t="shared" ref="I578:I641" si="9">IF(E578=G578, 1, 0)</f>
        <v>0</v>
      </c>
    </row>
    <row r="579" spans="1:9" ht="22" customHeight="1" x14ac:dyDescent="0.3">
      <c r="A579" s="29">
        <v>577</v>
      </c>
      <c r="B579" s="29" t="s">
        <v>125</v>
      </c>
      <c r="C579" s="30" t="s">
        <v>10</v>
      </c>
      <c r="D579" s="29" t="s">
        <v>14</v>
      </c>
      <c r="E579" s="29">
        <f>MATCH(D579, {"Waiting for Input","Analyzing Object","Found Object","Needs Help","Confused","None"}, 0) - 1</f>
        <v>3</v>
      </c>
      <c r="F579" s="31" t="s">
        <v>11</v>
      </c>
      <c r="G579" s="29">
        <f>MATCH(F579, {"Waiting for Input","Analyzing Object","Found Object","Needs Help","Confused","None"}, 0) - 1</f>
        <v>0</v>
      </c>
      <c r="H579" s="29">
        <v>5</v>
      </c>
      <c r="I579" s="29">
        <f t="shared" si="9"/>
        <v>0</v>
      </c>
    </row>
    <row r="580" spans="1:9" ht="22" customHeight="1" x14ac:dyDescent="0.3">
      <c r="A580" s="29">
        <v>578</v>
      </c>
      <c r="B580" s="29" t="s">
        <v>124</v>
      </c>
      <c r="C580" s="30" t="s">
        <v>10</v>
      </c>
      <c r="D580" s="29" t="s">
        <v>14</v>
      </c>
      <c r="E580" s="29">
        <f>MATCH(D580, {"Waiting for Input","Analyzing Object","Found Object","Needs Help","Confused","None"}, 0) - 1</f>
        <v>3</v>
      </c>
      <c r="F580" s="31" t="s">
        <v>14</v>
      </c>
      <c r="G580" s="29">
        <f>MATCH(F580, {"Waiting for Input","Analyzing Object","Found Object","Needs Help","Confused","None"}, 0) - 1</f>
        <v>3</v>
      </c>
      <c r="H580" s="29">
        <v>4</v>
      </c>
      <c r="I580" s="29">
        <f t="shared" si="9"/>
        <v>1</v>
      </c>
    </row>
    <row r="581" spans="1:9" ht="22" customHeight="1" x14ac:dyDescent="0.3">
      <c r="A581" s="29">
        <v>579</v>
      </c>
      <c r="B581" s="29" t="s">
        <v>124</v>
      </c>
      <c r="C581" s="30" t="s">
        <v>10</v>
      </c>
      <c r="D581" s="29" t="s">
        <v>14</v>
      </c>
      <c r="E581" s="29">
        <f>MATCH(D581, {"Waiting for Input","Analyzing Object","Found Object","Needs Help","Confused","None"}, 0) - 1</f>
        <v>3</v>
      </c>
      <c r="F581" s="31" t="s">
        <v>14</v>
      </c>
      <c r="G581" s="29">
        <f>MATCH(F581, {"Waiting for Input","Analyzing Object","Found Object","Needs Help","Confused","None"}, 0) - 1</f>
        <v>3</v>
      </c>
      <c r="H581" s="29">
        <v>4</v>
      </c>
      <c r="I581" s="29">
        <f t="shared" si="9"/>
        <v>1</v>
      </c>
    </row>
    <row r="582" spans="1:9" ht="22" customHeight="1" x14ac:dyDescent="0.3">
      <c r="A582" s="29">
        <v>580</v>
      </c>
      <c r="B582" s="29" t="s">
        <v>124</v>
      </c>
      <c r="C582" s="30" t="s">
        <v>10</v>
      </c>
      <c r="D582" s="29" t="s">
        <v>14</v>
      </c>
      <c r="E582" s="29">
        <f>MATCH(D582, {"Waiting for Input","Analyzing Object","Found Object","Needs Help","Confused","None"}, 0) - 1</f>
        <v>3</v>
      </c>
      <c r="F582" s="31" t="s">
        <v>11</v>
      </c>
      <c r="G582" s="29">
        <f>MATCH(F582, {"Waiting for Input","Analyzing Object","Found Object","Needs Help","Confused","None"}, 0) - 1</f>
        <v>0</v>
      </c>
      <c r="H582" s="29">
        <v>3</v>
      </c>
      <c r="I582" s="29">
        <f t="shared" si="9"/>
        <v>0</v>
      </c>
    </row>
    <row r="583" spans="1:9" ht="22" customHeight="1" x14ac:dyDescent="0.3">
      <c r="A583" s="29">
        <v>581</v>
      </c>
      <c r="B583" s="29" t="s">
        <v>125</v>
      </c>
      <c r="C583" s="30" t="s">
        <v>10</v>
      </c>
      <c r="D583" s="29" t="s">
        <v>14</v>
      </c>
      <c r="E583" s="29">
        <f>MATCH(D583, {"Waiting for Input","Analyzing Object","Found Object","Needs Help","Confused","None"}, 0) - 1</f>
        <v>3</v>
      </c>
      <c r="F583" s="31" t="s">
        <v>16</v>
      </c>
      <c r="G583" s="29">
        <f>MATCH(F583, {"Waiting for Input","Analyzing Object","Found Object","Needs Help","Confused","None"}, 0) - 1</f>
        <v>5</v>
      </c>
      <c r="H583" s="29">
        <v>3</v>
      </c>
      <c r="I583" s="29">
        <f t="shared" si="9"/>
        <v>0</v>
      </c>
    </row>
    <row r="584" spans="1:9" ht="22" customHeight="1" x14ac:dyDescent="0.3">
      <c r="A584" s="29">
        <v>582</v>
      </c>
      <c r="B584" s="29" t="s">
        <v>125</v>
      </c>
      <c r="C584" s="30" t="s">
        <v>10</v>
      </c>
      <c r="D584" s="29" t="s">
        <v>14</v>
      </c>
      <c r="E584" s="29">
        <f>MATCH(D584, {"Waiting for Input","Analyzing Object","Found Object","Needs Help","Confused","None"}, 0) - 1</f>
        <v>3</v>
      </c>
      <c r="F584" s="31" t="s">
        <v>14</v>
      </c>
      <c r="G584" s="29">
        <f>MATCH(F584, {"Waiting for Input","Analyzing Object","Found Object","Needs Help","Confused","None"}, 0) - 1</f>
        <v>3</v>
      </c>
      <c r="H584" s="29">
        <v>3</v>
      </c>
      <c r="I584" s="29">
        <f t="shared" si="9"/>
        <v>1</v>
      </c>
    </row>
    <row r="585" spans="1:9" ht="22" customHeight="1" x14ac:dyDescent="0.3">
      <c r="A585" s="29">
        <v>583</v>
      </c>
      <c r="B585" s="29" t="s">
        <v>125</v>
      </c>
      <c r="C585" s="30" t="s">
        <v>10</v>
      </c>
      <c r="D585" s="29" t="s">
        <v>14</v>
      </c>
      <c r="E585" s="29">
        <f>MATCH(D585, {"Waiting for Input","Analyzing Object","Found Object","Needs Help","Confused","None"}, 0) - 1</f>
        <v>3</v>
      </c>
      <c r="F585" s="31" t="s">
        <v>14</v>
      </c>
      <c r="G585" s="29">
        <f>MATCH(F585, {"Waiting for Input","Analyzing Object","Found Object","Needs Help","Confused","None"}, 0) - 1</f>
        <v>3</v>
      </c>
      <c r="H585" s="29">
        <v>2</v>
      </c>
      <c r="I585" s="29">
        <f t="shared" si="9"/>
        <v>1</v>
      </c>
    </row>
    <row r="586" spans="1:9" ht="22" customHeight="1" x14ac:dyDescent="0.3">
      <c r="A586" s="29">
        <v>584</v>
      </c>
      <c r="B586" s="29" t="s">
        <v>125</v>
      </c>
      <c r="C586" s="30" t="s">
        <v>10</v>
      </c>
      <c r="D586" s="29" t="s">
        <v>14</v>
      </c>
      <c r="E586" s="29">
        <f>MATCH(D586, {"Waiting for Input","Analyzing Object","Found Object","Needs Help","Confused","None"}, 0) - 1</f>
        <v>3</v>
      </c>
      <c r="F586" s="31" t="s">
        <v>11</v>
      </c>
      <c r="G586" s="29">
        <f>MATCH(F586, {"Waiting for Input","Analyzing Object","Found Object","Needs Help","Confused","None"}, 0) - 1</f>
        <v>0</v>
      </c>
      <c r="H586" s="29">
        <v>4</v>
      </c>
      <c r="I586" s="29">
        <f t="shared" si="9"/>
        <v>0</v>
      </c>
    </row>
    <row r="587" spans="1:9" ht="22" customHeight="1" x14ac:dyDescent="0.3">
      <c r="A587" s="29">
        <v>585</v>
      </c>
      <c r="B587" s="29" t="s">
        <v>125</v>
      </c>
      <c r="C587" s="30" t="s">
        <v>10</v>
      </c>
      <c r="D587" s="29" t="s">
        <v>14</v>
      </c>
      <c r="E587" s="29">
        <f>MATCH(D587, {"Waiting for Input","Analyzing Object","Found Object","Needs Help","Confused","None"}, 0) - 1</f>
        <v>3</v>
      </c>
      <c r="F587" s="31" t="s">
        <v>14</v>
      </c>
      <c r="G587" s="29">
        <f>MATCH(F587, {"Waiting for Input","Analyzing Object","Found Object","Needs Help","Confused","None"}, 0) - 1</f>
        <v>3</v>
      </c>
      <c r="H587" s="29">
        <v>3</v>
      </c>
      <c r="I587" s="29">
        <f t="shared" si="9"/>
        <v>1</v>
      </c>
    </row>
    <row r="588" spans="1:9" ht="22" customHeight="1" x14ac:dyDescent="0.3">
      <c r="A588" s="29">
        <v>586</v>
      </c>
      <c r="B588" s="29" t="s">
        <v>125</v>
      </c>
      <c r="C588" s="30" t="s">
        <v>10</v>
      </c>
      <c r="D588" s="29" t="s">
        <v>14</v>
      </c>
      <c r="E588" s="29">
        <f>MATCH(D588, {"Waiting for Input","Analyzing Object","Found Object","Needs Help","Confused","None"}, 0) - 1</f>
        <v>3</v>
      </c>
      <c r="F588" s="31" t="s">
        <v>14</v>
      </c>
      <c r="G588" s="29">
        <f>MATCH(F588, {"Waiting for Input","Analyzing Object","Found Object","Needs Help","Confused","None"}, 0) - 1</f>
        <v>3</v>
      </c>
      <c r="H588" s="29">
        <v>3</v>
      </c>
      <c r="I588" s="29">
        <f t="shared" si="9"/>
        <v>1</v>
      </c>
    </row>
    <row r="589" spans="1:9" ht="22" customHeight="1" x14ac:dyDescent="0.3">
      <c r="A589" s="29">
        <v>587</v>
      </c>
      <c r="B589" s="29" t="s">
        <v>125</v>
      </c>
      <c r="C589" s="30" t="s">
        <v>10</v>
      </c>
      <c r="D589" s="29" t="s">
        <v>14</v>
      </c>
      <c r="E589" s="29">
        <f>MATCH(D589, {"Waiting for Input","Analyzing Object","Found Object","Needs Help","Confused","None"}, 0) - 1</f>
        <v>3</v>
      </c>
      <c r="F589" s="31" t="s">
        <v>12</v>
      </c>
      <c r="G589" s="29">
        <f>MATCH(F589, {"Waiting for Input","Analyzing Object","Found Object","Needs Help","Confused","None"}, 0) - 1</f>
        <v>1</v>
      </c>
      <c r="H589" s="29">
        <v>2</v>
      </c>
      <c r="I589" s="29">
        <f t="shared" si="9"/>
        <v>0</v>
      </c>
    </row>
    <row r="590" spans="1:9" ht="22" customHeight="1" x14ac:dyDescent="0.3">
      <c r="A590" s="29">
        <v>588</v>
      </c>
      <c r="B590" s="29" t="s">
        <v>125</v>
      </c>
      <c r="C590" s="30" t="s">
        <v>10</v>
      </c>
      <c r="D590" s="29" t="s">
        <v>14</v>
      </c>
      <c r="E590" s="29">
        <f>MATCH(D590, {"Waiting for Input","Analyzing Object","Found Object","Needs Help","Confused","None"}, 0) - 1</f>
        <v>3</v>
      </c>
      <c r="F590" s="31" t="s">
        <v>11</v>
      </c>
      <c r="G590" s="29">
        <f>MATCH(F590, {"Waiting for Input","Analyzing Object","Found Object","Needs Help","Confused","None"}, 0) - 1</f>
        <v>0</v>
      </c>
      <c r="H590" s="29">
        <v>2</v>
      </c>
      <c r="I590" s="29">
        <f t="shared" si="9"/>
        <v>0</v>
      </c>
    </row>
    <row r="591" spans="1:9" ht="22" customHeight="1" x14ac:dyDescent="0.3">
      <c r="A591" s="29">
        <v>589</v>
      </c>
      <c r="B591" s="29" t="s">
        <v>125</v>
      </c>
      <c r="C591" s="30" t="s">
        <v>10</v>
      </c>
      <c r="D591" s="29" t="s">
        <v>14</v>
      </c>
      <c r="E591" s="29">
        <f>MATCH(D591, {"Waiting for Input","Analyzing Object","Found Object","Needs Help","Confused","None"}, 0) - 1</f>
        <v>3</v>
      </c>
      <c r="F591" s="31" t="s">
        <v>15</v>
      </c>
      <c r="G591" s="29">
        <f>MATCH(F591, {"Waiting for Input","Analyzing Object","Found Object","Needs Help","Confused","None"}, 0) - 1</f>
        <v>4</v>
      </c>
      <c r="H591" s="29">
        <v>3</v>
      </c>
      <c r="I591" s="29">
        <f t="shared" si="9"/>
        <v>0</v>
      </c>
    </row>
    <row r="592" spans="1:9" ht="22" customHeight="1" x14ac:dyDescent="0.3">
      <c r="A592" s="29">
        <v>590</v>
      </c>
      <c r="B592" s="29" t="s">
        <v>125</v>
      </c>
      <c r="C592" s="30" t="s">
        <v>10</v>
      </c>
      <c r="D592" s="29" t="s">
        <v>14</v>
      </c>
      <c r="E592" s="29">
        <f>MATCH(D592, {"Waiting for Input","Analyzing Object","Found Object","Needs Help","Confused","None"}, 0) - 1</f>
        <v>3</v>
      </c>
      <c r="F592" s="31" t="s">
        <v>16</v>
      </c>
      <c r="G592" s="29">
        <f>MATCH(F592, {"Waiting for Input","Analyzing Object","Found Object","Needs Help","Confused","None"}, 0) - 1</f>
        <v>5</v>
      </c>
      <c r="H592" s="29">
        <v>3</v>
      </c>
      <c r="I592" s="29">
        <f t="shared" si="9"/>
        <v>0</v>
      </c>
    </row>
    <row r="593" spans="1:9" ht="22" customHeight="1" x14ac:dyDescent="0.3">
      <c r="A593" s="29">
        <v>591</v>
      </c>
      <c r="B593" s="29" t="s">
        <v>124</v>
      </c>
      <c r="C593" s="30" t="s">
        <v>10</v>
      </c>
      <c r="D593" s="29" t="s">
        <v>14</v>
      </c>
      <c r="E593" s="29">
        <f>MATCH(D593, {"Waiting for Input","Analyzing Object","Found Object","Needs Help","Confused","None"}, 0) - 1</f>
        <v>3</v>
      </c>
      <c r="F593" s="31" t="s">
        <v>12</v>
      </c>
      <c r="G593" s="29">
        <f>MATCH(F593, {"Waiting for Input","Analyzing Object","Found Object","Needs Help","Confused","None"}, 0) - 1</f>
        <v>1</v>
      </c>
      <c r="H593" s="29">
        <v>4</v>
      </c>
      <c r="I593" s="29">
        <f t="shared" si="9"/>
        <v>0</v>
      </c>
    </row>
    <row r="594" spans="1:9" ht="22" customHeight="1" x14ac:dyDescent="0.3">
      <c r="A594" s="29">
        <v>592</v>
      </c>
      <c r="B594" s="29" t="s">
        <v>125</v>
      </c>
      <c r="C594" s="30" t="s">
        <v>10</v>
      </c>
      <c r="D594" s="29" t="s">
        <v>14</v>
      </c>
      <c r="E594" s="29">
        <f>MATCH(D594, {"Waiting for Input","Analyzing Object","Found Object","Needs Help","Confused","None"}, 0) - 1</f>
        <v>3</v>
      </c>
      <c r="F594" s="31" t="s">
        <v>12</v>
      </c>
      <c r="G594" s="29">
        <f>MATCH(F594, {"Waiting for Input","Analyzing Object","Found Object","Needs Help","Confused","None"}, 0) - 1</f>
        <v>1</v>
      </c>
      <c r="H594" s="29">
        <v>4</v>
      </c>
      <c r="I594" s="29">
        <f t="shared" si="9"/>
        <v>0</v>
      </c>
    </row>
    <row r="595" spans="1:9" ht="22" customHeight="1" x14ac:dyDescent="0.3">
      <c r="A595" s="29">
        <v>593</v>
      </c>
      <c r="B595" s="29" t="s">
        <v>125</v>
      </c>
      <c r="C595" s="30" t="s">
        <v>10</v>
      </c>
      <c r="D595" s="29" t="s">
        <v>14</v>
      </c>
      <c r="E595" s="29">
        <f>MATCH(D595, {"Waiting for Input","Analyzing Object","Found Object","Needs Help","Confused","None"}, 0) - 1</f>
        <v>3</v>
      </c>
      <c r="F595" s="31" t="s">
        <v>12</v>
      </c>
      <c r="G595" s="29">
        <f>MATCH(F595, {"Waiting for Input","Analyzing Object","Found Object","Needs Help","Confused","None"}, 0) - 1</f>
        <v>1</v>
      </c>
      <c r="H595" s="29">
        <v>3</v>
      </c>
      <c r="I595" s="29">
        <f t="shared" si="9"/>
        <v>0</v>
      </c>
    </row>
    <row r="596" spans="1:9" ht="22" customHeight="1" x14ac:dyDescent="0.3">
      <c r="A596" s="29">
        <v>594</v>
      </c>
      <c r="B596" s="29" t="s">
        <v>124</v>
      </c>
      <c r="C596" s="30" t="s">
        <v>10</v>
      </c>
      <c r="D596" s="29" t="s">
        <v>14</v>
      </c>
      <c r="E596" s="29">
        <f>MATCH(D596, {"Waiting for Input","Analyzing Object","Found Object","Needs Help","Confused","None"}, 0) - 1</f>
        <v>3</v>
      </c>
      <c r="F596" s="31" t="s">
        <v>14</v>
      </c>
      <c r="G596" s="29">
        <f>MATCH(F596, {"Waiting for Input","Analyzing Object","Found Object","Needs Help","Confused","None"}, 0) - 1</f>
        <v>3</v>
      </c>
      <c r="H596" s="29">
        <v>2</v>
      </c>
      <c r="I596" s="29">
        <f t="shared" si="9"/>
        <v>1</v>
      </c>
    </row>
    <row r="597" spans="1:9" ht="22" customHeight="1" x14ac:dyDescent="0.3">
      <c r="A597" s="29">
        <v>595</v>
      </c>
      <c r="B597" s="29" t="s">
        <v>125</v>
      </c>
      <c r="C597" s="30" t="s">
        <v>10</v>
      </c>
      <c r="D597" s="29" t="s">
        <v>14</v>
      </c>
      <c r="E597" s="29">
        <f>MATCH(D597, {"Waiting for Input","Analyzing Object","Found Object","Needs Help","Confused","None"}, 0) - 1</f>
        <v>3</v>
      </c>
      <c r="F597" s="31" t="s">
        <v>14</v>
      </c>
      <c r="G597" s="29">
        <f>MATCH(F597, {"Waiting for Input","Analyzing Object","Found Object","Needs Help","Confused","None"}, 0) - 1</f>
        <v>3</v>
      </c>
      <c r="H597" s="29">
        <v>2</v>
      </c>
      <c r="I597" s="29">
        <f t="shared" si="9"/>
        <v>1</v>
      </c>
    </row>
    <row r="598" spans="1:9" ht="22" customHeight="1" x14ac:dyDescent="0.3">
      <c r="A598" s="29">
        <v>596</v>
      </c>
      <c r="B598" s="29" t="s">
        <v>125</v>
      </c>
      <c r="C598" s="30" t="s">
        <v>10</v>
      </c>
      <c r="D598" s="29" t="s">
        <v>14</v>
      </c>
      <c r="E598" s="29">
        <f>MATCH(D598, {"Waiting for Input","Analyzing Object","Found Object","Needs Help","Confused","None"}, 0) - 1</f>
        <v>3</v>
      </c>
      <c r="F598" s="31" t="s">
        <v>14</v>
      </c>
      <c r="G598" s="29">
        <f>MATCH(F598, {"Waiting for Input","Analyzing Object","Found Object","Needs Help","Confused","None"}, 0) - 1</f>
        <v>3</v>
      </c>
      <c r="H598" s="29">
        <v>3</v>
      </c>
      <c r="I598" s="29">
        <f t="shared" si="9"/>
        <v>1</v>
      </c>
    </row>
    <row r="599" spans="1:9" ht="22" customHeight="1" x14ac:dyDescent="0.3">
      <c r="A599" s="29">
        <v>597</v>
      </c>
      <c r="B599" s="29" t="s">
        <v>125</v>
      </c>
      <c r="C599" s="30" t="s">
        <v>10</v>
      </c>
      <c r="D599" s="29" t="s">
        <v>14</v>
      </c>
      <c r="E599" s="29">
        <f>MATCH(D599, {"Waiting for Input","Analyzing Object","Found Object","Needs Help","Confused","None"}, 0) - 1</f>
        <v>3</v>
      </c>
      <c r="F599" s="31" t="s">
        <v>14</v>
      </c>
      <c r="G599" s="29">
        <f>MATCH(F599, {"Waiting for Input","Analyzing Object","Found Object","Needs Help","Confused","None"}, 0) - 1</f>
        <v>3</v>
      </c>
      <c r="H599" s="29">
        <v>2</v>
      </c>
      <c r="I599" s="29">
        <f t="shared" si="9"/>
        <v>1</v>
      </c>
    </row>
    <row r="600" spans="1:9" ht="22" customHeight="1" x14ac:dyDescent="0.3">
      <c r="A600" s="29">
        <v>598</v>
      </c>
      <c r="B600" s="29" t="s">
        <v>124</v>
      </c>
      <c r="C600" s="30" t="s">
        <v>10</v>
      </c>
      <c r="D600" s="29" t="s">
        <v>14</v>
      </c>
      <c r="E600" s="29">
        <f>MATCH(D600, {"Waiting for Input","Analyzing Object","Found Object","Needs Help","Confused","None"}, 0) - 1</f>
        <v>3</v>
      </c>
      <c r="F600" s="31" t="s">
        <v>13</v>
      </c>
      <c r="G600" s="29">
        <f>MATCH(F600, {"Waiting for Input","Analyzing Object","Found Object","Needs Help","Confused","None"}, 0) - 1</f>
        <v>2</v>
      </c>
      <c r="H600" s="29">
        <v>5</v>
      </c>
      <c r="I600" s="29">
        <f t="shared" si="9"/>
        <v>0</v>
      </c>
    </row>
    <row r="601" spans="1:9" ht="22" customHeight="1" x14ac:dyDescent="0.3">
      <c r="A601" s="29">
        <v>599</v>
      </c>
      <c r="B601" s="29" t="s">
        <v>125</v>
      </c>
      <c r="C601" s="30" t="s">
        <v>10</v>
      </c>
      <c r="D601" s="29" t="s">
        <v>14</v>
      </c>
      <c r="E601" s="29">
        <f>MATCH(D601, {"Waiting for Input","Analyzing Object","Found Object","Needs Help","Confused","None"}, 0) - 1</f>
        <v>3</v>
      </c>
      <c r="F601" s="31" t="s">
        <v>14</v>
      </c>
      <c r="G601" s="29">
        <f>MATCH(F601, {"Waiting for Input","Analyzing Object","Found Object","Needs Help","Confused","None"}, 0) - 1</f>
        <v>3</v>
      </c>
      <c r="H601" s="29">
        <v>3</v>
      </c>
      <c r="I601" s="29">
        <f t="shared" si="9"/>
        <v>1</v>
      </c>
    </row>
    <row r="602" spans="1:9" ht="22" customHeight="1" x14ac:dyDescent="0.3">
      <c r="A602" s="29">
        <v>600</v>
      </c>
      <c r="B602" s="29" t="s">
        <v>124</v>
      </c>
      <c r="C602" s="30" t="s">
        <v>17</v>
      </c>
      <c r="D602" s="29" t="s">
        <v>14</v>
      </c>
      <c r="E602" s="29">
        <f>MATCH(D602, {"Waiting for Input","Analyzing Object","Found Object","Needs Help","Confused","None"}, 0) - 1</f>
        <v>3</v>
      </c>
      <c r="F602" s="31" t="s">
        <v>11</v>
      </c>
      <c r="G602" s="29">
        <f>MATCH(F602, {"Waiting for Input","Analyzing Object","Found Object","Needs Help","Confused","None"}, 0) - 1</f>
        <v>0</v>
      </c>
      <c r="H602" s="29">
        <v>2</v>
      </c>
      <c r="I602" s="29">
        <f t="shared" si="9"/>
        <v>0</v>
      </c>
    </row>
    <row r="603" spans="1:9" ht="22" customHeight="1" x14ac:dyDescent="0.3">
      <c r="A603" s="29">
        <v>601</v>
      </c>
      <c r="B603" s="29" t="s">
        <v>124</v>
      </c>
      <c r="C603" s="30" t="s">
        <v>17</v>
      </c>
      <c r="D603" s="29" t="s">
        <v>14</v>
      </c>
      <c r="E603" s="29">
        <f>MATCH(D603, {"Waiting for Input","Analyzing Object","Found Object","Needs Help","Confused","None"}, 0) - 1</f>
        <v>3</v>
      </c>
      <c r="F603" s="31" t="s">
        <v>13</v>
      </c>
      <c r="G603" s="29">
        <f>MATCH(F603, {"Waiting for Input","Analyzing Object","Found Object","Needs Help","Confused","None"}, 0) - 1</f>
        <v>2</v>
      </c>
      <c r="H603" s="29">
        <v>4</v>
      </c>
      <c r="I603" s="29">
        <f t="shared" si="9"/>
        <v>0</v>
      </c>
    </row>
    <row r="604" spans="1:9" ht="22" customHeight="1" x14ac:dyDescent="0.3">
      <c r="A604" s="29">
        <v>602</v>
      </c>
      <c r="B604" s="29" t="s">
        <v>124</v>
      </c>
      <c r="C604" s="30" t="s">
        <v>17</v>
      </c>
      <c r="D604" s="29" t="s">
        <v>14</v>
      </c>
      <c r="E604" s="29">
        <f>MATCH(D604, {"Waiting for Input","Analyzing Object","Found Object","Needs Help","Confused","None"}, 0) - 1</f>
        <v>3</v>
      </c>
      <c r="F604" s="31" t="s">
        <v>15</v>
      </c>
      <c r="G604" s="29">
        <f>MATCH(F604, {"Waiting for Input","Analyzing Object","Found Object","Needs Help","Confused","None"}, 0) - 1</f>
        <v>4</v>
      </c>
      <c r="H604" s="29">
        <v>1</v>
      </c>
      <c r="I604" s="29">
        <f t="shared" si="9"/>
        <v>0</v>
      </c>
    </row>
    <row r="605" spans="1:9" ht="22" customHeight="1" x14ac:dyDescent="0.3">
      <c r="A605" s="29">
        <v>603</v>
      </c>
      <c r="B605" s="29" t="s">
        <v>125</v>
      </c>
      <c r="C605" s="30" t="s">
        <v>17</v>
      </c>
      <c r="D605" s="29" t="s">
        <v>14</v>
      </c>
      <c r="E605" s="29">
        <f>MATCH(D605, {"Waiting for Input","Analyzing Object","Found Object","Needs Help","Confused","None"}, 0) - 1</f>
        <v>3</v>
      </c>
      <c r="F605" s="31" t="s">
        <v>12</v>
      </c>
      <c r="G605" s="29">
        <f>MATCH(F605, {"Waiting for Input","Analyzing Object","Found Object","Needs Help","Confused","None"}, 0) - 1</f>
        <v>1</v>
      </c>
      <c r="H605" s="29">
        <v>3</v>
      </c>
      <c r="I605" s="29">
        <f t="shared" si="9"/>
        <v>0</v>
      </c>
    </row>
    <row r="606" spans="1:9" ht="22" customHeight="1" x14ac:dyDescent="0.3">
      <c r="A606" s="29">
        <v>604</v>
      </c>
      <c r="B606" s="29" t="s">
        <v>125</v>
      </c>
      <c r="C606" s="30" t="s">
        <v>17</v>
      </c>
      <c r="D606" s="29" t="s">
        <v>14</v>
      </c>
      <c r="E606" s="29">
        <f>MATCH(D606, {"Waiting for Input","Analyzing Object","Found Object","Needs Help","Confused","None"}, 0) - 1</f>
        <v>3</v>
      </c>
      <c r="F606" s="31" t="s">
        <v>11</v>
      </c>
      <c r="G606" s="29">
        <f>MATCH(F606, {"Waiting for Input","Analyzing Object","Found Object","Needs Help","Confused","None"}, 0) - 1</f>
        <v>0</v>
      </c>
      <c r="H606" s="29">
        <v>3</v>
      </c>
      <c r="I606" s="29">
        <f t="shared" si="9"/>
        <v>0</v>
      </c>
    </row>
    <row r="607" spans="1:9" ht="22" customHeight="1" x14ac:dyDescent="0.3">
      <c r="A607" s="29">
        <v>605</v>
      </c>
      <c r="B607" s="29" t="s">
        <v>124</v>
      </c>
      <c r="C607" s="30" t="s">
        <v>17</v>
      </c>
      <c r="D607" s="29" t="s">
        <v>14</v>
      </c>
      <c r="E607" s="29">
        <f>MATCH(D607, {"Waiting for Input","Analyzing Object","Found Object","Needs Help","Confused","None"}, 0) - 1</f>
        <v>3</v>
      </c>
      <c r="F607" s="31" t="s">
        <v>11</v>
      </c>
      <c r="G607" s="29">
        <f>MATCH(F607, {"Waiting for Input","Analyzing Object","Found Object","Needs Help","Confused","None"}, 0) - 1</f>
        <v>0</v>
      </c>
      <c r="H607" s="29">
        <v>5</v>
      </c>
      <c r="I607" s="29">
        <f t="shared" si="9"/>
        <v>0</v>
      </c>
    </row>
    <row r="608" spans="1:9" ht="22" customHeight="1" x14ac:dyDescent="0.3">
      <c r="A608" s="29">
        <v>606</v>
      </c>
      <c r="B608" s="29" t="s">
        <v>125</v>
      </c>
      <c r="C608" s="30" t="s">
        <v>17</v>
      </c>
      <c r="D608" s="29" t="s">
        <v>14</v>
      </c>
      <c r="E608" s="29">
        <f>MATCH(D608, {"Waiting for Input","Analyzing Object","Found Object","Needs Help","Confused","None"}, 0) - 1</f>
        <v>3</v>
      </c>
      <c r="F608" s="31" t="s">
        <v>14</v>
      </c>
      <c r="G608" s="29">
        <f>MATCH(F608, {"Waiting for Input","Analyzing Object","Found Object","Needs Help","Confused","None"}, 0) - 1</f>
        <v>3</v>
      </c>
      <c r="H608" s="29">
        <v>3</v>
      </c>
      <c r="I608" s="29">
        <f t="shared" si="9"/>
        <v>1</v>
      </c>
    </row>
    <row r="609" spans="1:9" ht="22" customHeight="1" x14ac:dyDescent="0.3">
      <c r="A609" s="29">
        <v>607</v>
      </c>
      <c r="B609" s="29" t="s">
        <v>124</v>
      </c>
      <c r="C609" s="30" t="s">
        <v>17</v>
      </c>
      <c r="D609" s="29" t="s">
        <v>14</v>
      </c>
      <c r="E609" s="29">
        <f>MATCH(D609, {"Waiting for Input","Analyzing Object","Found Object","Needs Help","Confused","None"}, 0) - 1</f>
        <v>3</v>
      </c>
      <c r="F609" s="31" t="s">
        <v>14</v>
      </c>
      <c r="G609" s="29">
        <f>MATCH(F609, {"Waiting for Input","Analyzing Object","Found Object","Needs Help","Confused","None"}, 0) - 1</f>
        <v>3</v>
      </c>
      <c r="H609" s="29">
        <v>4</v>
      </c>
      <c r="I609" s="29">
        <f t="shared" si="9"/>
        <v>1</v>
      </c>
    </row>
    <row r="610" spans="1:9" ht="22" customHeight="1" x14ac:dyDescent="0.3">
      <c r="A610" s="29">
        <v>608</v>
      </c>
      <c r="B610" s="29" t="s">
        <v>124</v>
      </c>
      <c r="C610" s="30" t="s">
        <v>17</v>
      </c>
      <c r="D610" s="29" t="s">
        <v>14</v>
      </c>
      <c r="E610" s="29">
        <f>MATCH(D610, {"Waiting for Input","Analyzing Object","Found Object","Needs Help","Confused","None"}, 0) - 1</f>
        <v>3</v>
      </c>
      <c r="F610" s="31" t="s">
        <v>11</v>
      </c>
      <c r="G610" s="29">
        <f>MATCH(F610, {"Waiting for Input","Analyzing Object","Found Object","Needs Help","Confused","None"}, 0) - 1</f>
        <v>0</v>
      </c>
      <c r="H610" s="29">
        <v>3</v>
      </c>
      <c r="I610" s="29">
        <f t="shared" si="9"/>
        <v>0</v>
      </c>
    </row>
    <row r="611" spans="1:9" ht="22" customHeight="1" x14ac:dyDescent="0.3">
      <c r="A611" s="29">
        <v>609</v>
      </c>
      <c r="B611" s="29" t="s">
        <v>124</v>
      </c>
      <c r="C611" s="30" t="s">
        <v>17</v>
      </c>
      <c r="D611" s="29" t="s">
        <v>14</v>
      </c>
      <c r="E611" s="29">
        <f>MATCH(D611, {"Waiting for Input","Analyzing Object","Found Object","Needs Help","Confused","None"}, 0) - 1</f>
        <v>3</v>
      </c>
      <c r="F611" s="31" t="s">
        <v>13</v>
      </c>
      <c r="G611" s="29">
        <f>MATCH(F611, {"Waiting for Input","Analyzing Object","Found Object","Needs Help","Confused","None"}, 0) - 1</f>
        <v>2</v>
      </c>
      <c r="H611" s="29">
        <v>2</v>
      </c>
      <c r="I611" s="29">
        <f t="shared" si="9"/>
        <v>0</v>
      </c>
    </row>
    <row r="612" spans="1:9" ht="22" customHeight="1" x14ac:dyDescent="0.3">
      <c r="A612" s="29">
        <v>610</v>
      </c>
      <c r="B612" s="29" t="s">
        <v>125</v>
      </c>
      <c r="C612" s="30" t="s">
        <v>17</v>
      </c>
      <c r="D612" s="29" t="s">
        <v>14</v>
      </c>
      <c r="E612" s="29">
        <f>MATCH(D612, {"Waiting for Input","Analyzing Object","Found Object","Needs Help","Confused","None"}, 0) - 1</f>
        <v>3</v>
      </c>
      <c r="F612" s="31" t="s">
        <v>14</v>
      </c>
      <c r="G612" s="29">
        <f>MATCH(F612, {"Waiting for Input","Analyzing Object","Found Object","Needs Help","Confused","None"}, 0) - 1</f>
        <v>3</v>
      </c>
      <c r="H612" s="29">
        <v>4</v>
      </c>
      <c r="I612" s="29">
        <f t="shared" si="9"/>
        <v>1</v>
      </c>
    </row>
    <row r="613" spans="1:9" ht="22" customHeight="1" x14ac:dyDescent="0.3">
      <c r="A613" s="29">
        <v>611</v>
      </c>
      <c r="B613" s="29" t="s">
        <v>125</v>
      </c>
      <c r="C613" s="30" t="s">
        <v>17</v>
      </c>
      <c r="D613" s="29" t="s">
        <v>14</v>
      </c>
      <c r="E613" s="29">
        <f>MATCH(D613, {"Waiting for Input","Analyzing Object","Found Object","Needs Help","Confused","None"}, 0) - 1</f>
        <v>3</v>
      </c>
      <c r="F613" s="31" t="s">
        <v>15</v>
      </c>
      <c r="G613" s="29">
        <f>MATCH(F613, {"Waiting for Input","Analyzing Object","Found Object","Needs Help","Confused","None"}, 0) - 1</f>
        <v>4</v>
      </c>
      <c r="H613" s="29">
        <v>4</v>
      </c>
      <c r="I613" s="29">
        <f t="shared" si="9"/>
        <v>0</v>
      </c>
    </row>
    <row r="614" spans="1:9" ht="22" customHeight="1" x14ac:dyDescent="0.3">
      <c r="A614" s="29">
        <v>612</v>
      </c>
      <c r="B614" s="29" t="s">
        <v>125</v>
      </c>
      <c r="C614" s="30" t="s">
        <v>17</v>
      </c>
      <c r="D614" s="29" t="s">
        <v>14</v>
      </c>
      <c r="E614" s="29">
        <f>MATCH(D614, {"Waiting for Input","Analyzing Object","Found Object","Needs Help","Confused","None"}, 0) - 1</f>
        <v>3</v>
      </c>
      <c r="F614" s="31" t="s">
        <v>14</v>
      </c>
      <c r="G614" s="29">
        <f>MATCH(F614, {"Waiting for Input","Analyzing Object","Found Object","Needs Help","Confused","None"}, 0) - 1</f>
        <v>3</v>
      </c>
      <c r="H614" s="29">
        <v>2</v>
      </c>
      <c r="I614" s="29">
        <f t="shared" si="9"/>
        <v>1</v>
      </c>
    </row>
    <row r="615" spans="1:9" ht="22" customHeight="1" x14ac:dyDescent="0.3">
      <c r="A615" s="29">
        <v>613</v>
      </c>
      <c r="B615" s="29" t="s">
        <v>125</v>
      </c>
      <c r="C615" s="30" t="s">
        <v>17</v>
      </c>
      <c r="D615" s="29" t="s">
        <v>14</v>
      </c>
      <c r="E615" s="29">
        <f>MATCH(D615, {"Waiting for Input","Analyzing Object","Found Object","Needs Help","Confused","None"}, 0) - 1</f>
        <v>3</v>
      </c>
      <c r="F615" s="31" t="s">
        <v>11</v>
      </c>
      <c r="G615" s="29">
        <f>MATCH(F615, {"Waiting for Input","Analyzing Object","Found Object","Needs Help","Confused","None"}, 0) - 1</f>
        <v>0</v>
      </c>
      <c r="H615" s="29">
        <v>4</v>
      </c>
      <c r="I615" s="29">
        <f t="shared" si="9"/>
        <v>0</v>
      </c>
    </row>
    <row r="616" spans="1:9" ht="22" customHeight="1" x14ac:dyDescent="0.3">
      <c r="A616" s="29">
        <v>614</v>
      </c>
      <c r="B616" s="29" t="s">
        <v>124</v>
      </c>
      <c r="C616" s="30" t="s">
        <v>17</v>
      </c>
      <c r="D616" s="29" t="s">
        <v>14</v>
      </c>
      <c r="E616" s="29">
        <f>MATCH(D616, {"Waiting for Input","Analyzing Object","Found Object","Needs Help","Confused","None"}, 0) - 1</f>
        <v>3</v>
      </c>
      <c r="F616" s="31" t="s">
        <v>15</v>
      </c>
      <c r="G616" s="29">
        <f>MATCH(F616, {"Waiting for Input","Analyzing Object","Found Object","Needs Help","Confused","None"}, 0) - 1</f>
        <v>4</v>
      </c>
      <c r="H616" s="29">
        <v>3</v>
      </c>
      <c r="I616" s="29">
        <f t="shared" si="9"/>
        <v>0</v>
      </c>
    </row>
    <row r="617" spans="1:9" ht="22" customHeight="1" x14ac:dyDescent="0.3">
      <c r="A617" s="29">
        <v>615</v>
      </c>
      <c r="B617" s="29" t="s">
        <v>124</v>
      </c>
      <c r="C617" s="30" t="s">
        <v>17</v>
      </c>
      <c r="D617" s="29" t="s">
        <v>14</v>
      </c>
      <c r="E617" s="29">
        <f>MATCH(D617, {"Waiting for Input","Analyzing Object","Found Object","Needs Help","Confused","None"}, 0) - 1</f>
        <v>3</v>
      </c>
      <c r="F617" s="31" t="s">
        <v>11</v>
      </c>
      <c r="G617" s="29">
        <f>MATCH(F617, {"Waiting for Input","Analyzing Object","Found Object","Needs Help","Confused","None"}, 0) - 1</f>
        <v>0</v>
      </c>
      <c r="H617" s="29">
        <v>3</v>
      </c>
      <c r="I617" s="29">
        <f t="shared" si="9"/>
        <v>0</v>
      </c>
    </row>
    <row r="618" spans="1:9" ht="22" customHeight="1" x14ac:dyDescent="0.3">
      <c r="A618" s="29">
        <v>616</v>
      </c>
      <c r="B618" s="29" t="s">
        <v>124</v>
      </c>
      <c r="C618" s="30" t="s">
        <v>17</v>
      </c>
      <c r="D618" s="29" t="s">
        <v>14</v>
      </c>
      <c r="E618" s="29">
        <f>MATCH(D618, {"Waiting for Input","Analyzing Object","Found Object","Needs Help","Confused","None"}, 0) - 1</f>
        <v>3</v>
      </c>
      <c r="F618" s="31" t="s">
        <v>11</v>
      </c>
      <c r="G618" s="29">
        <f>MATCH(F618, {"Waiting for Input","Analyzing Object","Found Object","Needs Help","Confused","None"}, 0) - 1</f>
        <v>0</v>
      </c>
      <c r="H618" s="29">
        <v>2</v>
      </c>
      <c r="I618" s="29">
        <f t="shared" si="9"/>
        <v>0</v>
      </c>
    </row>
    <row r="619" spans="1:9" ht="22" customHeight="1" x14ac:dyDescent="0.3">
      <c r="A619" s="29">
        <v>617</v>
      </c>
      <c r="B619" s="29" t="s">
        <v>125</v>
      </c>
      <c r="C619" s="30" t="s">
        <v>17</v>
      </c>
      <c r="D619" s="29" t="s">
        <v>14</v>
      </c>
      <c r="E619" s="29">
        <f>MATCH(D619, {"Waiting for Input","Analyzing Object","Found Object","Needs Help","Confused","None"}, 0) - 1</f>
        <v>3</v>
      </c>
      <c r="F619" s="31" t="s">
        <v>11</v>
      </c>
      <c r="G619" s="29">
        <f>MATCH(F619, {"Waiting for Input","Analyzing Object","Found Object","Needs Help","Confused","None"}, 0) - 1</f>
        <v>0</v>
      </c>
      <c r="H619" s="29">
        <v>2</v>
      </c>
      <c r="I619" s="29">
        <f t="shared" si="9"/>
        <v>0</v>
      </c>
    </row>
    <row r="620" spans="1:9" ht="22" customHeight="1" x14ac:dyDescent="0.3">
      <c r="A620" s="29">
        <v>618</v>
      </c>
      <c r="B620" s="29" t="s">
        <v>125</v>
      </c>
      <c r="C620" s="30" t="s">
        <v>17</v>
      </c>
      <c r="D620" s="29" t="s">
        <v>14</v>
      </c>
      <c r="E620" s="29">
        <f>MATCH(D620, {"Waiting for Input","Analyzing Object","Found Object","Needs Help","Confused","None"}, 0) - 1</f>
        <v>3</v>
      </c>
      <c r="F620" s="31" t="s">
        <v>14</v>
      </c>
      <c r="G620" s="29">
        <f>MATCH(F620, {"Waiting for Input","Analyzing Object","Found Object","Needs Help","Confused","None"}, 0) - 1</f>
        <v>3</v>
      </c>
      <c r="H620" s="29">
        <v>2</v>
      </c>
      <c r="I620" s="29">
        <f t="shared" si="9"/>
        <v>1</v>
      </c>
    </row>
    <row r="621" spans="1:9" ht="22" customHeight="1" x14ac:dyDescent="0.3">
      <c r="A621" s="29">
        <v>619</v>
      </c>
      <c r="B621" s="29" t="s">
        <v>124</v>
      </c>
      <c r="C621" s="30" t="s">
        <v>17</v>
      </c>
      <c r="D621" s="29" t="s">
        <v>14</v>
      </c>
      <c r="E621" s="29">
        <f>MATCH(D621, {"Waiting for Input","Analyzing Object","Found Object","Needs Help","Confused","None"}, 0) - 1</f>
        <v>3</v>
      </c>
      <c r="F621" s="31" t="s">
        <v>11</v>
      </c>
      <c r="G621" s="29">
        <f>MATCH(F621, {"Waiting for Input","Analyzing Object","Found Object","Needs Help","Confused","None"}, 0) - 1</f>
        <v>0</v>
      </c>
      <c r="H621" s="29">
        <v>4</v>
      </c>
      <c r="I621" s="29">
        <f t="shared" si="9"/>
        <v>0</v>
      </c>
    </row>
    <row r="622" spans="1:9" ht="22" customHeight="1" x14ac:dyDescent="0.3">
      <c r="A622" s="29">
        <v>620</v>
      </c>
      <c r="B622" s="29" t="s">
        <v>124</v>
      </c>
      <c r="C622" s="30" t="s">
        <v>17</v>
      </c>
      <c r="D622" s="29" t="s">
        <v>14</v>
      </c>
      <c r="E622" s="29">
        <f>MATCH(D622, {"Waiting for Input","Analyzing Object","Found Object","Needs Help","Confused","None"}, 0) - 1</f>
        <v>3</v>
      </c>
      <c r="F622" s="31" t="s">
        <v>11</v>
      </c>
      <c r="G622" s="29">
        <f>MATCH(F622, {"Waiting for Input","Analyzing Object","Found Object","Needs Help","Confused","None"}, 0) - 1</f>
        <v>0</v>
      </c>
      <c r="H622" s="29">
        <v>3</v>
      </c>
      <c r="I622" s="29">
        <f t="shared" si="9"/>
        <v>0</v>
      </c>
    </row>
    <row r="623" spans="1:9" ht="22" customHeight="1" x14ac:dyDescent="0.3">
      <c r="A623" s="29">
        <v>621</v>
      </c>
      <c r="B623" s="29" t="s">
        <v>125</v>
      </c>
      <c r="C623" s="30" t="s">
        <v>17</v>
      </c>
      <c r="D623" s="29" t="s">
        <v>14</v>
      </c>
      <c r="E623" s="29">
        <f>MATCH(D623, {"Waiting for Input","Analyzing Object","Found Object","Needs Help","Confused","None"}, 0) - 1</f>
        <v>3</v>
      </c>
      <c r="F623" s="31" t="s">
        <v>14</v>
      </c>
      <c r="G623" s="29">
        <f>MATCH(F623, {"Waiting for Input","Analyzing Object","Found Object","Needs Help","Confused","None"}, 0) - 1</f>
        <v>3</v>
      </c>
      <c r="H623" s="29">
        <v>2</v>
      </c>
      <c r="I623" s="29">
        <f t="shared" si="9"/>
        <v>1</v>
      </c>
    </row>
    <row r="624" spans="1:9" ht="22" customHeight="1" x14ac:dyDescent="0.3">
      <c r="A624" s="29">
        <v>622</v>
      </c>
      <c r="B624" s="29" t="s">
        <v>125</v>
      </c>
      <c r="C624" s="30" t="s">
        <v>17</v>
      </c>
      <c r="D624" s="29" t="s">
        <v>14</v>
      </c>
      <c r="E624" s="29">
        <f>MATCH(D624, {"Waiting for Input","Analyzing Object","Found Object","Needs Help","Confused","None"}, 0) - 1</f>
        <v>3</v>
      </c>
      <c r="F624" s="31" t="s">
        <v>14</v>
      </c>
      <c r="G624" s="29">
        <f>MATCH(F624, {"Waiting for Input","Analyzing Object","Found Object","Needs Help","Confused","None"}, 0) - 1</f>
        <v>3</v>
      </c>
      <c r="H624" s="29">
        <v>4</v>
      </c>
      <c r="I624" s="29">
        <f t="shared" si="9"/>
        <v>1</v>
      </c>
    </row>
    <row r="625" spans="1:9" ht="22" customHeight="1" x14ac:dyDescent="0.3">
      <c r="A625" s="29">
        <v>623</v>
      </c>
      <c r="B625" s="29" t="s">
        <v>124</v>
      </c>
      <c r="C625" s="30" t="s">
        <v>17</v>
      </c>
      <c r="D625" s="29" t="s">
        <v>14</v>
      </c>
      <c r="E625" s="29">
        <f>MATCH(D625, {"Waiting for Input","Analyzing Object","Found Object","Needs Help","Confused","None"}, 0) - 1</f>
        <v>3</v>
      </c>
      <c r="F625" s="31" t="s">
        <v>11</v>
      </c>
      <c r="G625" s="29">
        <f>MATCH(F625, {"Waiting for Input","Analyzing Object","Found Object","Needs Help","Confused","None"}, 0) - 1</f>
        <v>0</v>
      </c>
      <c r="H625" s="29">
        <v>2</v>
      </c>
      <c r="I625" s="29">
        <f t="shared" si="9"/>
        <v>0</v>
      </c>
    </row>
    <row r="626" spans="1:9" ht="22" customHeight="1" x14ac:dyDescent="0.3">
      <c r="A626" s="29">
        <v>624</v>
      </c>
      <c r="B626" s="29" t="s">
        <v>124</v>
      </c>
      <c r="C626" s="30" t="s">
        <v>17</v>
      </c>
      <c r="D626" s="29" t="s">
        <v>14</v>
      </c>
      <c r="E626" s="29">
        <f>MATCH(D626, {"Waiting for Input","Analyzing Object","Found Object","Needs Help","Confused","None"}, 0) - 1</f>
        <v>3</v>
      </c>
      <c r="F626" s="31" t="s">
        <v>14</v>
      </c>
      <c r="G626" s="29">
        <f>MATCH(F626, {"Waiting for Input","Analyzing Object","Found Object","Needs Help","Confused","None"}, 0) - 1</f>
        <v>3</v>
      </c>
      <c r="H626" s="29">
        <v>2</v>
      </c>
      <c r="I626" s="29">
        <f t="shared" si="9"/>
        <v>1</v>
      </c>
    </row>
    <row r="627" spans="1:9" ht="22" customHeight="1" x14ac:dyDescent="0.3">
      <c r="A627" s="29">
        <v>625</v>
      </c>
      <c r="B627" s="29" t="s">
        <v>125</v>
      </c>
      <c r="C627" s="30" t="s">
        <v>17</v>
      </c>
      <c r="D627" s="29" t="s">
        <v>14</v>
      </c>
      <c r="E627" s="29">
        <f>MATCH(D627, {"Waiting for Input","Analyzing Object","Found Object","Needs Help","Confused","None"}, 0) - 1</f>
        <v>3</v>
      </c>
      <c r="F627" s="31" t="s">
        <v>11</v>
      </c>
      <c r="G627" s="29">
        <f>MATCH(F627, {"Waiting for Input","Analyzing Object","Found Object","Needs Help","Confused","None"}, 0) - 1</f>
        <v>0</v>
      </c>
      <c r="H627" s="29">
        <v>2</v>
      </c>
      <c r="I627" s="29">
        <f t="shared" si="9"/>
        <v>0</v>
      </c>
    </row>
    <row r="628" spans="1:9" ht="22" customHeight="1" x14ac:dyDescent="0.3">
      <c r="A628" s="29">
        <v>626</v>
      </c>
      <c r="B628" s="29" t="s">
        <v>125</v>
      </c>
      <c r="C628" s="30" t="s">
        <v>17</v>
      </c>
      <c r="D628" s="29" t="s">
        <v>14</v>
      </c>
      <c r="E628" s="29">
        <f>MATCH(D628, {"Waiting for Input","Analyzing Object","Found Object","Needs Help","Confused","None"}, 0) - 1</f>
        <v>3</v>
      </c>
      <c r="F628" s="31" t="s">
        <v>11</v>
      </c>
      <c r="G628" s="29">
        <f>MATCH(F628, {"Waiting for Input","Analyzing Object","Found Object","Needs Help","Confused","None"}, 0) - 1</f>
        <v>0</v>
      </c>
      <c r="H628" s="29">
        <v>3</v>
      </c>
      <c r="I628" s="29">
        <f t="shared" si="9"/>
        <v>0</v>
      </c>
    </row>
    <row r="629" spans="1:9" ht="22" customHeight="1" x14ac:dyDescent="0.3">
      <c r="A629" s="29">
        <v>627</v>
      </c>
      <c r="B629" s="29" t="s">
        <v>125</v>
      </c>
      <c r="C629" s="30" t="s">
        <v>17</v>
      </c>
      <c r="D629" s="29" t="s">
        <v>14</v>
      </c>
      <c r="E629" s="29">
        <f>MATCH(D629, {"Waiting for Input","Analyzing Object","Found Object","Needs Help","Confused","None"}, 0) - 1</f>
        <v>3</v>
      </c>
      <c r="F629" s="31" t="s">
        <v>13</v>
      </c>
      <c r="G629" s="29">
        <f>MATCH(F629, {"Waiting for Input","Analyzing Object","Found Object","Needs Help","Confused","None"}, 0) - 1</f>
        <v>2</v>
      </c>
      <c r="H629" s="29">
        <v>3</v>
      </c>
      <c r="I629" s="29">
        <f t="shared" si="9"/>
        <v>0</v>
      </c>
    </row>
    <row r="630" spans="1:9" ht="22" customHeight="1" x14ac:dyDescent="0.3">
      <c r="A630" s="29">
        <v>628</v>
      </c>
      <c r="B630" s="29" t="s">
        <v>125</v>
      </c>
      <c r="C630" s="30" t="s">
        <v>17</v>
      </c>
      <c r="D630" s="29" t="s">
        <v>14</v>
      </c>
      <c r="E630" s="29">
        <f>MATCH(D630, {"Waiting for Input","Analyzing Object","Found Object","Needs Help","Confused","None"}, 0) - 1</f>
        <v>3</v>
      </c>
      <c r="F630" s="31" t="s">
        <v>11</v>
      </c>
      <c r="G630" s="29">
        <f>MATCH(F630, {"Waiting for Input","Analyzing Object","Found Object","Needs Help","Confused","None"}, 0) - 1</f>
        <v>0</v>
      </c>
      <c r="H630" s="29">
        <v>4</v>
      </c>
      <c r="I630" s="29">
        <f t="shared" si="9"/>
        <v>0</v>
      </c>
    </row>
    <row r="631" spans="1:9" ht="22" customHeight="1" x14ac:dyDescent="0.3">
      <c r="A631" s="29">
        <v>629</v>
      </c>
      <c r="B631" s="29" t="s">
        <v>125</v>
      </c>
      <c r="C631" s="30" t="s">
        <v>17</v>
      </c>
      <c r="D631" s="29" t="s">
        <v>14</v>
      </c>
      <c r="E631" s="29">
        <f>MATCH(D631, {"Waiting for Input","Analyzing Object","Found Object","Needs Help","Confused","None"}, 0) - 1</f>
        <v>3</v>
      </c>
      <c r="F631" s="31" t="s">
        <v>14</v>
      </c>
      <c r="G631" s="29">
        <f>MATCH(F631, {"Waiting for Input","Analyzing Object","Found Object","Needs Help","Confused","None"}, 0) - 1</f>
        <v>3</v>
      </c>
      <c r="H631" s="29">
        <v>2</v>
      </c>
      <c r="I631" s="29">
        <f t="shared" si="9"/>
        <v>1</v>
      </c>
    </row>
    <row r="632" spans="1:9" ht="22" customHeight="1" x14ac:dyDescent="0.3">
      <c r="A632" s="29">
        <v>630</v>
      </c>
      <c r="B632" s="29" t="s">
        <v>125</v>
      </c>
      <c r="C632" s="30" t="s">
        <v>17</v>
      </c>
      <c r="D632" s="29" t="s">
        <v>14</v>
      </c>
      <c r="E632" s="29">
        <f>MATCH(D632, {"Waiting for Input","Analyzing Object","Found Object","Needs Help","Confused","None"}, 0) - 1</f>
        <v>3</v>
      </c>
      <c r="F632" s="31" t="s">
        <v>15</v>
      </c>
      <c r="G632" s="29">
        <f>MATCH(F632, {"Waiting for Input","Analyzing Object","Found Object","Needs Help","Confused","None"}, 0) - 1</f>
        <v>4</v>
      </c>
      <c r="H632" s="29">
        <v>4</v>
      </c>
      <c r="I632" s="29">
        <f t="shared" si="9"/>
        <v>0</v>
      </c>
    </row>
    <row r="633" spans="1:9" ht="22" customHeight="1" x14ac:dyDescent="0.3">
      <c r="A633" s="29">
        <v>631</v>
      </c>
      <c r="B633" s="29" t="s">
        <v>124</v>
      </c>
      <c r="C633" s="30" t="s">
        <v>17</v>
      </c>
      <c r="D633" s="29" t="s">
        <v>14</v>
      </c>
      <c r="E633" s="29">
        <f>MATCH(D633, {"Waiting for Input","Analyzing Object","Found Object","Needs Help","Confused","None"}, 0) - 1</f>
        <v>3</v>
      </c>
      <c r="F633" s="31" t="s">
        <v>11</v>
      </c>
      <c r="G633" s="29">
        <f>MATCH(F633, {"Waiting for Input","Analyzing Object","Found Object","Needs Help","Confused","None"}, 0) - 1</f>
        <v>0</v>
      </c>
      <c r="H633" s="29">
        <v>3</v>
      </c>
      <c r="I633" s="29">
        <f t="shared" si="9"/>
        <v>0</v>
      </c>
    </row>
    <row r="634" spans="1:9" ht="22" customHeight="1" x14ac:dyDescent="0.3">
      <c r="A634" s="29">
        <v>632</v>
      </c>
      <c r="B634" s="29" t="s">
        <v>125</v>
      </c>
      <c r="C634" s="30" t="s">
        <v>17</v>
      </c>
      <c r="D634" s="29" t="s">
        <v>14</v>
      </c>
      <c r="E634" s="29">
        <f>MATCH(D634, {"Waiting for Input","Analyzing Object","Found Object","Needs Help","Confused","None"}, 0) - 1</f>
        <v>3</v>
      </c>
      <c r="F634" s="31" t="s">
        <v>11</v>
      </c>
      <c r="G634" s="29">
        <f>MATCH(F634, {"Waiting for Input","Analyzing Object","Found Object","Needs Help","Confused","None"}, 0) - 1</f>
        <v>0</v>
      </c>
      <c r="H634" s="29">
        <v>3</v>
      </c>
      <c r="I634" s="29">
        <f t="shared" si="9"/>
        <v>0</v>
      </c>
    </row>
    <row r="635" spans="1:9" ht="22" customHeight="1" x14ac:dyDescent="0.3">
      <c r="A635" s="29">
        <v>633</v>
      </c>
      <c r="B635" s="29" t="s">
        <v>124</v>
      </c>
      <c r="C635" s="30" t="s">
        <v>17</v>
      </c>
      <c r="D635" s="29" t="s">
        <v>14</v>
      </c>
      <c r="E635" s="29">
        <f>MATCH(D635, {"Waiting for Input","Analyzing Object","Found Object","Needs Help","Confused","None"}, 0) - 1</f>
        <v>3</v>
      </c>
      <c r="F635" s="31" t="s">
        <v>11</v>
      </c>
      <c r="G635" s="29">
        <f>MATCH(F635, {"Waiting for Input","Analyzing Object","Found Object","Needs Help","Confused","None"}, 0) - 1</f>
        <v>0</v>
      </c>
      <c r="H635" s="29">
        <v>4</v>
      </c>
      <c r="I635" s="29">
        <f t="shared" si="9"/>
        <v>0</v>
      </c>
    </row>
    <row r="636" spans="1:9" ht="22" customHeight="1" x14ac:dyDescent="0.3">
      <c r="A636" s="29">
        <v>634</v>
      </c>
      <c r="B636" s="29" t="s">
        <v>124</v>
      </c>
      <c r="C636" s="30" t="s">
        <v>17</v>
      </c>
      <c r="D636" s="29" t="s">
        <v>14</v>
      </c>
      <c r="E636" s="29">
        <f>MATCH(D636, {"Waiting for Input","Analyzing Object","Found Object","Needs Help","Confused","None"}, 0) - 1</f>
        <v>3</v>
      </c>
      <c r="F636" s="31" t="s">
        <v>15</v>
      </c>
      <c r="G636" s="29">
        <f>MATCH(F636, {"Waiting for Input","Analyzing Object","Found Object","Needs Help","Confused","None"}, 0) - 1</f>
        <v>4</v>
      </c>
      <c r="H636" s="29">
        <v>2</v>
      </c>
      <c r="I636" s="29">
        <f t="shared" si="9"/>
        <v>0</v>
      </c>
    </row>
    <row r="637" spans="1:9" ht="22" customHeight="1" x14ac:dyDescent="0.3">
      <c r="A637" s="29">
        <v>635</v>
      </c>
      <c r="B637" s="29" t="s">
        <v>124</v>
      </c>
      <c r="C637" s="30" t="s">
        <v>17</v>
      </c>
      <c r="D637" s="29" t="s">
        <v>14</v>
      </c>
      <c r="E637" s="29">
        <f>MATCH(D637, {"Waiting for Input","Analyzing Object","Found Object","Needs Help","Confused","None"}, 0) - 1</f>
        <v>3</v>
      </c>
      <c r="F637" s="31" t="s">
        <v>14</v>
      </c>
      <c r="G637" s="29">
        <f>MATCH(F637, {"Waiting for Input","Analyzing Object","Found Object","Needs Help","Confused","None"}, 0) - 1</f>
        <v>3</v>
      </c>
      <c r="H637" s="29">
        <v>4</v>
      </c>
      <c r="I637" s="29">
        <f t="shared" si="9"/>
        <v>1</v>
      </c>
    </row>
    <row r="638" spans="1:9" ht="22" customHeight="1" x14ac:dyDescent="0.3">
      <c r="A638" s="29">
        <v>636</v>
      </c>
      <c r="B638" s="29" t="s">
        <v>125</v>
      </c>
      <c r="C638" s="30" t="s">
        <v>17</v>
      </c>
      <c r="D638" s="29" t="s">
        <v>14</v>
      </c>
      <c r="E638" s="29">
        <f>MATCH(D638, {"Waiting for Input","Analyzing Object","Found Object","Needs Help","Confused","None"}, 0) - 1</f>
        <v>3</v>
      </c>
      <c r="F638" s="31" t="s">
        <v>15</v>
      </c>
      <c r="G638" s="29">
        <f>MATCH(F638, {"Waiting for Input","Analyzing Object","Found Object","Needs Help","Confused","None"}, 0) - 1</f>
        <v>4</v>
      </c>
      <c r="H638" s="29">
        <v>2</v>
      </c>
      <c r="I638" s="29">
        <f t="shared" si="9"/>
        <v>0</v>
      </c>
    </row>
    <row r="639" spans="1:9" ht="22" customHeight="1" x14ac:dyDescent="0.3">
      <c r="A639" s="29">
        <v>637</v>
      </c>
      <c r="B639" s="29" t="s">
        <v>125</v>
      </c>
      <c r="C639" s="30" t="s">
        <v>17</v>
      </c>
      <c r="D639" s="29" t="s">
        <v>14</v>
      </c>
      <c r="E639" s="29">
        <f>MATCH(D639, {"Waiting for Input","Analyzing Object","Found Object","Needs Help","Confused","None"}, 0) - 1</f>
        <v>3</v>
      </c>
      <c r="F639" s="31" t="s">
        <v>11</v>
      </c>
      <c r="G639" s="29">
        <f>MATCH(F639, {"Waiting for Input","Analyzing Object","Found Object","Needs Help","Confused","None"}, 0) - 1</f>
        <v>0</v>
      </c>
      <c r="H639" s="29">
        <v>5</v>
      </c>
      <c r="I639" s="29">
        <f t="shared" si="9"/>
        <v>0</v>
      </c>
    </row>
    <row r="640" spans="1:9" ht="22" customHeight="1" x14ac:dyDescent="0.3">
      <c r="A640" s="29">
        <v>638</v>
      </c>
      <c r="B640" s="29" t="s">
        <v>124</v>
      </c>
      <c r="C640" s="30" t="s">
        <v>17</v>
      </c>
      <c r="D640" s="29" t="s">
        <v>14</v>
      </c>
      <c r="E640" s="29">
        <f>MATCH(D640, {"Waiting for Input","Analyzing Object","Found Object","Needs Help","Confused","None"}, 0) - 1</f>
        <v>3</v>
      </c>
      <c r="F640" s="31" t="s">
        <v>11</v>
      </c>
      <c r="G640" s="29">
        <f>MATCH(F640, {"Waiting for Input","Analyzing Object","Found Object","Needs Help","Confused","None"}, 0) - 1</f>
        <v>0</v>
      </c>
      <c r="H640" s="29">
        <v>2</v>
      </c>
      <c r="I640" s="29">
        <f t="shared" si="9"/>
        <v>0</v>
      </c>
    </row>
    <row r="641" spans="1:9" ht="22" customHeight="1" x14ac:dyDescent="0.3">
      <c r="A641" s="29">
        <v>639</v>
      </c>
      <c r="B641" s="29" t="s">
        <v>124</v>
      </c>
      <c r="C641" s="30" t="s">
        <v>17</v>
      </c>
      <c r="D641" s="29" t="s">
        <v>14</v>
      </c>
      <c r="E641" s="29">
        <f>MATCH(D641, {"Waiting for Input","Analyzing Object","Found Object","Needs Help","Confused","None"}, 0) - 1</f>
        <v>3</v>
      </c>
      <c r="F641" s="31" t="s">
        <v>11</v>
      </c>
      <c r="G641" s="29">
        <f>MATCH(F641, {"Waiting for Input","Analyzing Object","Found Object","Needs Help","Confused","None"}, 0) - 1</f>
        <v>0</v>
      </c>
      <c r="H641" s="29">
        <v>4</v>
      </c>
      <c r="I641" s="29">
        <f t="shared" si="9"/>
        <v>0</v>
      </c>
    </row>
    <row r="642" spans="1:9" ht="22" customHeight="1" x14ac:dyDescent="0.3">
      <c r="A642" s="29">
        <v>640</v>
      </c>
      <c r="B642" s="29" t="s">
        <v>124</v>
      </c>
      <c r="C642" s="30" t="s">
        <v>17</v>
      </c>
      <c r="D642" s="29" t="s">
        <v>14</v>
      </c>
      <c r="E642" s="29">
        <f>MATCH(D642, {"Waiting for Input","Analyzing Object","Found Object","Needs Help","Confused","None"}, 0) - 1</f>
        <v>3</v>
      </c>
      <c r="F642" s="31" t="s">
        <v>11</v>
      </c>
      <c r="G642" s="29">
        <f>MATCH(F642, {"Waiting for Input","Analyzing Object","Found Object","Needs Help","Confused","None"}, 0) - 1</f>
        <v>0</v>
      </c>
      <c r="H642" s="29">
        <v>4</v>
      </c>
      <c r="I642" s="29">
        <f t="shared" ref="I642:I705" si="10">IF(E642=G642, 1, 0)</f>
        <v>0</v>
      </c>
    </row>
    <row r="643" spans="1:9" ht="22" customHeight="1" x14ac:dyDescent="0.3">
      <c r="A643" s="29">
        <v>641</v>
      </c>
      <c r="B643" s="29" t="s">
        <v>125</v>
      </c>
      <c r="C643" s="30" t="s">
        <v>17</v>
      </c>
      <c r="D643" s="29" t="s">
        <v>14</v>
      </c>
      <c r="E643" s="29">
        <f>MATCH(D643, {"Waiting for Input","Analyzing Object","Found Object","Needs Help","Confused","None"}, 0) - 1</f>
        <v>3</v>
      </c>
      <c r="F643" s="31" t="s">
        <v>11</v>
      </c>
      <c r="G643" s="29">
        <f>MATCH(F643, {"Waiting for Input","Analyzing Object","Found Object","Needs Help","Confused","None"}, 0) - 1</f>
        <v>0</v>
      </c>
      <c r="H643" s="29">
        <v>3</v>
      </c>
      <c r="I643" s="29">
        <f t="shared" si="10"/>
        <v>0</v>
      </c>
    </row>
    <row r="644" spans="1:9" ht="22" customHeight="1" x14ac:dyDescent="0.3">
      <c r="A644" s="29">
        <v>642</v>
      </c>
      <c r="B644" s="29" t="s">
        <v>125</v>
      </c>
      <c r="C644" s="30" t="s">
        <v>17</v>
      </c>
      <c r="D644" s="29" t="s">
        <v>14</v>
      </c>
      <c r="E644" s="29">
        <f>MATCH(D644, {"Waiting for Input","Analyzing Object","Found Object","Needs Help","Confused","None"}, 0) - 1</f>
        <v>3</v>
      </c>
      <c r="F644" s="31" t="s">
        <v>12</v>
      </c>
      <c r="G644" s="29">
        <f>MATCH(F644, {"Waiting for Input","Analyzing Object","Found Object","Needs Help","Confused","None"}, 0) - 1</f>
        <v>1</v>
      </c>
      <c r="H644" s="29">
        <v>2</v>
      </c>
      <c r="I644" s="29">
        <f t="shared" si="10"/>
        <v>0</v>
      </c>
    </row>
    <row r="645" spans="1:9" ht="22" customHeight="1" x14ac:dyDescent="0.3">
      <c r="A645" s="29">
        <v>643</v>
      </c>
      <c r="B645" s="29" t="s">
        <v>125</v>
      </c>
      <c r="C645" s="30" t="s">
        <v>17</v>
      </c>
      <c r="D645" s="29" t="s">
        <v>14</v>
      </c>
      <c r="E645" s="29">
        <f>MATCH(D645, {"Waiting for Input","Analyzing Object","Found Object","Needs Help","Confused","None"}, 0) - 1</f>
        <v>3</v>
      </c>
      <c r="F645" s="31" t="s">
        <v>15</v>
      </c>
      <c r="G645" s="29">
        <f>MATCH(F645, {"Waiting for Input","Analyzing Object","Found Object","Needs Help","Confused","None"}, 0) - 1</f>
        <v>4</v>
      </c>
      <c r="H645" s="29">
        <v>2</v>
      </c>
      <c r="I645" s="29">
        <f t="shared" si="10"/>
        <v>0</v>
      </c>
    </row>
    <row r="646" spans="1:9" ht="22" customHeight="1" x14ac:dyDescent="0.3">
      <c r="A646" s="29">
        <v>644</v>
      </c>
      <c r="B646" s="29" t="s">
        <v>125</v>
      </c>
      <c r="C646" s="30" t="s">
        <v>17</v>
      </c>
      <c r="D646" s="29" t="s">
        <v>14</v>
      </c>
      <c r="E646" s="29">
        <f>MATCH(D646, {"Waiting for Input","Analyzing Object","Found Object","Needs Help","Confused","None"}, 0) - 1</f>
        <v>3</v>
      </c>
      <c r="F646" s="31" t="s">
        <v>11</v>
      </c>
      <c r="G646" s="29">
        <f>MATCH(F646, {"Waiting for Input","Analyzing Object","Found Object","Needs Help","Confused","None"}, 0) - 1</f>
        <v>0</v>
      </c>
      <c r="H646" s="29">
        <v>4</v>
      </c>
      <c r="I646" s="29">
        <f t="shared" si="10"/>
        <v>0</v>
      </c>
    </row>
    <row r="647" spans="1:9" ht="22" customHeight="1" x14ac:dyDescent="0.3">
      <c r="A647" s="29">
        <v>645</v>
      </c>
      <c r="B647" s="29" t="s">
        <v>125</v>
      </c>
      <c r="C647" s="30" t="s">
        <v>17</v>
      </c>
      <c r="D647" s="29" t="s">
        <v>14</v>
      </c>
      <c r="E647" s="29">
        <f>MATCH(D647, {"Waiting for Input","Analyzing Object","Found Object","Needs Help","Confused","None"}, 0) - 1</f>
        <v>3</v>
      </c>
      <c r="F647" s="31" t="s">
        <v>15</v>
      </c>
      <c r="G647" s="29">
        <f>MATCH(F647, {"Waiting for Input","Analyzing Object","Found Object","Needs Help","Confused","None"}, 0) - 1</f>
        <v>4</v>
      </c>
      <c r="H647" s="29">
        <v>3</v>
      </c>
      <c r="I647" s="29">
        <f t="shared" si="10"/>
        <v>0</v>
      </c>
    </row>
    <row r="648" spans="1:9" ht="22" customHeight="1" x14ac:dyDescent="0.3">
      <c r="A648" s="29">
        <v>646</v>
      </c>
      <c r="B648" s="29" t="s">
        <v>125</v>
      </c>
      <c r="C648" s="30" t="s">
        <v>17</v>
      </c>
      <c r="D648" s="29" t="s">
        <v>14</v>
      </c>
      <c r="E648" s="29">
        <f>MATCH(D648, {"Waiting for Input","Analyzing Object","Found Object","Needs Help","Confused","None"}, 0) - 1</f>
        <v>3</v>
      </c>
      <c r="F648" s="31" t="s">
        <v>11</v>
      </c>
      <c r="G648" s="29">
        <f>MATCH(F648, {"Waiting for Input","Analyzing Object","Found Object","Needs Help","Confused","None"}, 0) - 1</f>
        <v>0</v>
      </c>
      <c r="H648" s="29">
        <v>3</v>
      </c>
      <c r="I648" s="29">
        <f t="shared" si="10"/>
        <v>0</v>
      </c>
    </row>
    <row r="649" spans="1:9" ht="22" customHeight="1" x14ac:dyDescent="0.3">
      <c r="A649" s="29">
        <v>647</v>
      </c>
      <c r="B649" s="29" t="s">
        <v>125</v>
      </c>
      <c r="C649" s="30" t="s">
        <v>17</v>
      </c>
      <c r="D649" s="29" t="s">
        <v>14</v>
      </c>
      <c r="E649" s="29">
        <f>MATCH(D649, {"Waiting for Input","Analyzing Object","Found Object","Needs Help","Confused","None"}, 0) - 1</f>
        <v>3</v>
      </c>
      <c r="F649" s="31" t="s">
        <v>11</v>
      </c>
      <c r="G649" s="29">
        <f>MATCH(F649, {"Waiting for Input","Analyzing Object","Found Object","Needs Help","Confused","None"}, 0) - 1</f>
        <v>0</v>
      </c>
      <c r="H649" s="29">
        <v>2</v>
      </c>
      <c r="I649" s="29">
        <f t="shared" si="10"/>
        <v>0</v>
      </c>
    </row>
    <row r="650" spans="1:9" ht="22" customHeight="1" x14ac:dyDescent="0.3">
      <c r="A650" s="29">
        <v>648</v>
      </c>
      <c r="B650" s="29" t="s">
        <v>125</v>
      </c>
      <c r="C650" s="30" t="s">
        <v>17</v>
      </c>
      <c r="D650" s="29" t="s">
        <v>14</v>
      </c>
      <c r="E650" s="29">
        <f>MATCH(D650, {"Waiting for Input","Analyzing Object","Found Object","Needs Help","Confused","None"}, 0) - 1</f>
        <v>3</v>
      </c>
      <c r="F650" s="31" t="s">
        <v>11</v>
      </c>
      <c r="G650" s="29">
        <f>MATCH(F650, {"Waiting for Input","Analyzing Object","Found Object","Needs Help","Confused","None"}, 0) - 1</f>
        <v>0</v>
      </c>
      <c r="H650" s="29">
        <v>5</v>
      </c>
      <c r="I650" s="29">
        <f t="shared" si="10"/>
        <v>0</v>
      </c>
    </row>
    <row r="651" spans="1:9" ht="22" customHeight="1" x14ac:dyDescent="0.3">
      <c r="A651" s="29">
        <v>649</v>
      </c>
      <c r="B651" s="29" t="s">
        <v>125</v>
      </c>
      <c r="C651" s="30" t="s">
        <v>17</v>
      </c>
      <c r="D651" s="29" t="s">
        <v>14</v>
      </c>
      <c r="E651" s="29">
        <f>MATCH(D651, {"Waiting for Input","Analyzing Object","Found Object","Needs Help","Confused","None"}, 0) - 1</f>
        <v>3</v>
      </c>
      <c r="F651" s="31" t="s">
        <v>11</v>
      </c>
      <c r="G651" s="29">
        <f>MATCH(F651, {"Waiting for Input","Analyzing Object","Found Object","Needs Help","Confused","None"}, 0) - 1</f>
        <v>0</v>
      </c>
      <c r="H651" s="29">
        <v>2</v>
      </c>
      <c r="I651" s="29">
        <f t="shared" si="10"/>
        <v>0</v>
      </c>
    </row>
    <row r="652" spans="1:9" ht="22" customHeight="1" x14ac:dyDescent="0.3">
      <c r="A652" s="29">
        <v>650</v>
      </c>
      <c r="B652" s="29" t="s">
        <v>125</v>
      </c>
      <c r="C652" s="30" t="s">
        <v>17</v>
      </c>
      <c r="D652" s="29" t="s">
        <v>14</v>
      </c>
      <c r="E652" s="29">
        <f>MATCH(D652, {"Waiting for Input","Analyzing Object","Found Object","Needs Help","Confused","None"}, 0) - 1</f>
        <v>3</v>
      </c>
      <c r="F652" s="31" t="s">
        <v>11</v>
      </c>
      <c r="G652" s="29">
        <f>MATCH(F652, {"Waiting for Input","Analyzing Object","Found Object","Needs Help","Confused","None"}, 0) - 1</f>
        <v>0</v>
      </c>
      <c r="H652" s="29">
        <v>3</v>
      </c>
      <c r="I652" s="29">
        <f t="shared" si="10"/>
        <v>0</v>
      </c>
    </row>
    <row r="653" spans="1:9" ht="22" customHeight="1" x14ac:dyDescent="0.3">
      <c r="A653" s="29">
        <v>651</v>
      </c>
      <c r="B653" s="29" t="s">
        <v>124</v>
      </c>
      <c r="C653" s="30" t="s">
        <v>17</v>
      </c>
      <c r="D653" s="29" t="s">
        <v>14</v>
      </c>
      <c r="E653" s="29">
        <f>MATCH(D653, {"Waiting for Input","Analyzing Object","Found Object","Needs Help","Confused","None"}, 0) - 1</f>
        <v>3</v>
      </c>
      <c r="F653" s="31" t="s">
        <v>14</v>
      </c>
      <c r="G653" s="29">
        <f>MATCH(F653, {"Waiting for Input","Analyzing Object","Found Object","Needs Help","Confused","None"}, 0) - 1</f>
        <v>3</v>
      </c>
      <c r="H653" s="29">
        <v>3</v>
      </c>
      <c r="I653" s="29">
        <f t="shared" si="10"/>
        <v>1</v>
      </c>
    </row>
    <row r="654" spans="1:9" ht="22" customHeight="1" x14ac:dyDescent="0.3">
      <c r="A654" s="29">
        <v>652</v>
      </c>
      <c r="B654" s="29" t="s">
        <v>125</v>
      </c>
      <c r="C654" s="30" t="s">
        <v>17</v>
      </c>
      <c r="D654" s="29" t="s">
        <v>14</v>
      </c>
      <c r="E654" s="29">
        <f>MATCH(D654, {"Waiting for Input","Analyzing Object","Found Object","Needs Help","Confused","None"}, 0) - 1</f>
        <v>3</v>
      </c>
      <c r="F654" s="31" t="s">
        <v>11</v>
      </c>
      <c r="G654" s="29">
        <f>MATCH(F654, {"Waiting for Input","Analyzing Object","Found Object","Needs Help","Confused","None"}, 0) - 1</f>
        <v>0</v>
      </c>
      <c r="H654" s="29">
        <v>5</v>
      </c>
      <c r="I654" s="29">
        <f t="shared" si="10"/>
        <v>0</v>
      </c>
    </row>
    <row r="655" spans="1:9" ht="22" customHeight="1" x14ac:dyDescent="0.3">
      <c r="A655" s="29">
        <v>653</v>
      </c>
      <c r="B655" s="29" t="s">
        <v>125</v>
      </c>
      <c r="C655" s="30" t="s">
        <v>17</v>
      </c>
      <c r="D655" s="29" t="s">
        <v>14</v>
      </c>
      <c r="E655" s="29">
        <f>MATCH(D655, {"Waiting for Input","Analyzing Object","Found Object","Needs Help","Confused","None"}, 0) - 1</f>
        <v>3</v>
      </c>
      <c r="F655" s="31" t="s">
        <v>11</v>
      </c>
      <c r="G655" s="29">
        <f>MATCH(F655, {"Waiting for Input","Analyzing Object","Found Object","Needs Help","Confused","None"}, 0) - 1</f>
        <v>0</v>
      </c>
      <c r="H655" s="29">
        <v>4</v>
      </c>
      <c r="I655" s="29">
        <f t="shared" si="10"/>
        <v>0</v>
      </c>
    </row>
    <row r="656" spans="1:9" ht="22" customHeight="1" x14ac:dyDescent="0.3">
      <c r="A656" s="29">
        <v>654</v>
      </c>
      <c r="B656" s="29" t="s">
        <v>124</v>
      </c>
      <c r="C656" s="30" t="s">
        <v>17</v>
      </c>
      <c r="D656" s="29" t="s">
        <v>14</v>
      </c>
      <c r="E656" s="29">
        <f>MATCH(D656, {"Waiting for Input","Analyzing Object","Found Object","Needs Help","Confused","None"}, 0) - 1</f>
        <v>3</v>
      </c>
      <c r="F656" s="31" t="s">
        <v>11</v>
      </c>
      <c r="G656" s="29">
        <f>MATCH(F656, {"Waiting for Input","Analyzing Object","Found Object","Needs Help","Confused","None"}, 0) - 1</f>
        <v>0</v>
      </c>
      <c r="H656" s="29">
        <v>4</v>
      </c>
      <c r="I656" s="29">
        <f t="shared" si="10"/>
        <v>0</v>
      </c>
    </row>
    <row r="657" spans="1:9" ht="22" customHeight="1" x14ac:dyDescent="0.3">
      <c r="A657" s="29">
        <v>655</v>
      </c>
      <c r="B657" s="29" t="s">
        <v>125</v>
      </c>
      <c r="C657" s="30" t="s">
        <v>17</v>
      </c>
      <c r="D657" s="29" t="s">
        <v>14</v>
      </c>
      <c r="E657" s="29">
        <f>MATCH(D657, {"Waiting for Input","Analyzing Object","Found Object","Needs Help","Confused","None"}, 0) - 1</f>
        <v>3</v>
      </c>
      <c r="F657" s="31" t="s">
        <v>15</v>
      </c>
      <c r="G657" s="29">
        <f>MATCH(F657, {"Waiting for Input","Analyzing Object","Found Object","Needs Help","Confused","None"}, 0) - 1</f>
        <v>4</v>
      </c>
      <c r="H657" s="29">
        <v>1</v>
      </c>
      <c r="I657" s="29">
        <f t="shared" si="10"/>
        <v>0</v>
      </c>
    </row>
    <row r="658" spans="1:9" ht="22" customHeight="1" x14ac:dyDescent="0.3">
      <c r="A658" s="29">
        <v>656</v>
      </c>
      <c r="B658" s="29" t="s">
        <v>125</v>
      </c>
      <c r="C658" s="30" t="s">
        <v>17</v>
      </c>
      <c r="D658" s="29" t="s">
        <v>14</v>
      </c>
      <c r="E658" s="29">
        <f>MATCH(D658, {"Waiting for Input","Analyzing Object","Found Object","Needs Help","Confused","None"}, 0) - 1</f>
        <v>3</v>
      </c>
      <c r="F658" s="31" t="s">
        <v>11</v>
      </c>
      <c r="G658" s="29">
        <f>MATCH(F658, {"Waiting for Input","Analyzing Object","Found Object","Needs Help","Confused","None"}, 0) - 1</f>
        <v>0</v>
      </c>
      <c r="H658" s="29">
        <v>2</v>
      </c>
      <c r="I658" s="29">
        <f t="shared" si="10"/>
        <v>0</v>
      </c>
    </row>
    <row r="659" spans="1:9" ht="22" customHeight="1" x14ac:dyDescent="0.3">
      <c r="A659" s="29">
        <v>657</v>
      </c>
      <c r="B659" s="29" t="s">
        <v>125</v>
      </c>
      <c r="C659" s="30" t="s">
        <v>17</v>
      </c>
      <c r="D659" s="29" t="s">
        <v>14</v>
      </c>
      <c r="E659" s="29">
        <f>MATCH(D659, {"Waiting for Input","Analyzing Object","Found Object","Needs Help","Confused","None"}, 0) - 1</f>
        <v>3</v>
      </c>
      <c r="F659" s="31" t="s">
        <v>11</v>
      </c>
      <c r="G659" s="29">
        <f>MATCH(F659, {"Waiting for Input","Analyzing Object","Found Object","Needs Help","Confused","None"}, 0) - 1</f>
        <v>0</v>
      </c>
      <c r="H659" s="29">
        <v>2</v>
      </c>
      <c r="I659" s="29">
        <f t="shared" si="10"/>
        <v>0</v>
      </c>
    </row>
    <row r="660" spans="1:9" ht="22" customHeight="1" x14ac:dyDescent="0.3">
      <c r="A660" s="29">
        <v>658</v>
      </c>
      <c r="B660" s="29" t="s">
        <v>124</v>
      </c>
      <c r="C660" s="30" t="s">
        <v>17</v>
      </c>
      <c r="D660" s="29" t="s">
        <v>14</v>
      </c>
      <c r="E660" s="29">
        <f>MATCH(D660, {"Waiting for Input","Analyzing Object","Found Object","Needs Help","Confused","None"}, 0) - 1</f>
        <v>3</v>
      </c>
      <c r="F660" s="31" t="s">
        <v>16</v>
      </c>
      <c r="G660" s="29">
        <f>MATCH(F660, {"Waiting for Input","Analyzing Object","Found Object","Needs Help","Confused","None"}, 0) - 1</f>
        <v>5</v>
      </c>
      <c r="H660" s="31"/>
      <c r="I660" s="29">
        <f t="shared" si="10"/>
        <v>0</v>
      </c>
    </row>
    <row r="661" spans="1:9" ht="22" customHeight="1" x14ac:dyDescent="0.3">
      <c r="A661" s="29">
        <v>659</v>
      </c>
      <c r="B661" s="29" t="s">
        <v>125</v>
      </c>
      <c r="C661" s="30" t="s">
        <v>17</v>
      </c>
      <c r="D661" s="29" t="s">
        <v>14</v>
      </c>
      <c r="E661" s="29">
        <f>MATCH(D661, {"Waiting for Input","Analyzing Object","Found Object","Needs Help","Confused","None"}, 0) - 1</f>
        <v>3</v>
      </c>
      <c r="F661" s="31" t="s">
        <v>11</v>
      </c>
      <c r="G661" s="29">
        <f>MATCH(F661, {"Waiting for Input","Analyzing Object","Found Object","Needs Help","Confused","None"}, 0) - 1</f>
        <v>0</v>
      </c>
      <c r="H661" s="29">
        <v>3</v>
      </c>
      <c r="I661" s="29">
        <f t="shared" si="10"/>
        <v>0</v>
      </c>
    </row>
    <row r="662" spans="1:9" ht="22" customHeight="1" x14ac:dyDescent="0.3">
      <c r="A662" s="29">
        <v>660</v>
      </c>
      <c r="B662" s="29" t="s">
        <v>124</v>
      </c>
      <c r="C662" s="30" t="s">
        <v>18</v>
      </c>
      <c r="D662" s="29" t="s">
        <v>14</v>
      </c>
      <c r="E662" s="29">
        <f>MATCH(D662, {"Waiting for Input","Analyzing Object","Found Object","Needs Help","Confused","None"}, 0) - 1</f>
        <v>3</v>
      </c>
      <c r="F662" s="31" t="s">
        <v>12</v>
      </c>
      <c r="G662" s="29">
        <f>MATCH(F662, {"Waiting for Input","Analyzing Object","Found Object","Needs Help","Confused","None"}, 0) - 1</f>
        <v>1</v>
      </c>
      <c r="H662" s="29">
        <v>2</v>
      </c>
      <c r="I662" s="29">
        <f t="shared" si="10"/>
        <v>0</v>
      </c>
    </row>
    <row r="663" spans="1:9" ht="22" customHeight="1" x14ac:dyDescent="0.3">
      <c r="A663" s="29">
        <v>661</v>
      </c>
      <c r="B663" s="29" t="s">
        <v>124</v>
      </c>
      <c r="C663" s="30" t="s">
        <v>18</v>
      </c>
      <c r="D663" s="29" t="s">
        <v>14</v>
      </c>
      <c r="E663" s="29">
        <f>MATCH(D663, {"Waiting for Input","Analyzing Object","Found Object","Needs Help","Confused","None"}, 0) - 1</f>
        <v>3</v>
      </c>
      <c r="F663" s="31" t="s">
        <v>12</v>
      </c>
      <c r="G663" s="29">
        <f>MATCH(F663, {"Waiting for Input","Analyzing Object","Found Object","Needs Help","Confused","None"}, 0) - 1</f>
        <v>1</v>
      </c>
      <c r="H663" s="29">
        <v>3</v>
      </c>
      <c r="I663" s="29">
        <f t="shared" si="10"/>
        <v>0</v>
      </c>
    </row>
    <row r="664" spans="1:9" ht="22" customHeight="1" x14ac:dyDescent="0.3">
      <c r="A664" s="29">
        <v>662</v>
      </c>
      <c r="B664" s="29" t="s">
        <v>124</v>
      </c>
      <c r="C664" s="30" t="s">
        <v>18</v>
      </c>
      <c r="D664" s="29" t="s">
        <v>14</v>
      </c>
      <c r="E664" s="29">
        <f>MATCH(D664, {"Waiting for Input","Analyzing Object","Found Object","Needs Help","Confused","None"}, 0) - 1</f>
        <v>3</v>
      </c>
      <c r="F664" s="31" t="s">
        <v>13</v>
      </c>
      <c r="G664" s="29">
        <f>MATCH(F664, {"Waiting for Input","Analyzing Object","Found Object","Needs Help","Confused","None"}, 0) - 1</f>
        <v>2</v>
      </c>
      <c r="H664" s="29">
        <v>1</v>
      </c>
      <c r="I664" s="29">
        <f t="shared" si="10"/>
        <v>0</v>
      </c>
    </row>
    <row r="665" spans="1:9" ht="22" customHeight="1" x14ac:dyDescent="0.3">
      <c r="A665" s="29">
        <v>663</v>
      </c>
      <c r="B665" s="29" t="s">
        <v>125</v>
      </c>
      <c r="C665" s="30" t="s">
        <v>18</v>
      </c>
      <c r="D665" s="29" t="s">
        <v>14</v>
      </c>
      <c r="E665" s="29">
        <f>MATCH(D665, {"Waiting for Input","Analyzing Object","Found Object","Needs Help","Confused","None"}, 0) - 1</f>
        <v>3</v>
      </c>
      <c r="F665" s="31" t="s">
        <v>14</v>
      </c>
      <c r="G665" s="29">
        <f>MATCH(F665, {"Waiting for Input","Analyzing Object","Found Object","Needs Help","Confused","None"}, 0) - 1</f>
        <v>3</v>
      </c>
      <c r="H665" s="29">
        <v>3</v>
      </c>
      <c r="I665" s="29">
        <f t="shared" si="10"/>
        <v>1</v>
      </c>
    </row>
    <row r="666" spans="1:9" ht="22" customHeight="1" x14ac:dyDescent="0.3">
      <c r="A666" s="29">
        <v>664</v>
      </c>
      <c r="B666" s="29" t="s">
        <v>125</v>
      </c>
      <c r="C666" s="30" t="s">
        <v>18</v>
      </c>
      <c r="D666" s="29" t="s">
        <v>14</v>
      </c>
      <c r="E666" s="29">
        <f>MATCH(D666, {"Waiting for Input","Analyzing Object","Found Object","Needs Help","Confused","None"}, 0) - 1</f>
        <v>3</v>
      </c>
      <c r="F666" s="31" t="s">
        <v>12</v>
      </c>
      <c r="G666" s="29">
        <f>MATCH(F666, {"Waiting for Input","Analyzing Object","Found Object","Needs Help","Confused","None"}, 0) - 1</f>
        <v>1</v>
      </c>
      <c r="H666" s="29">
        <v>3</v>
      </c>
      <c r="I666" s="29">
        <f t="shared" si="10"/>
        <v>0</v>
      </c>
    </row>
    <row r="667" spans="1:9" ht="22" customHeight="1" x14ac:dyDescent="0.3">
      <c r="A667" s="29">
        <v>665</v>
      </c>
      <c r="B667" s="29" t="s">
        <v>124</v>
      </c>
      <c r="C667" s="30" t="s">
        <v>18</v>
      </c>
      <c r="D667" s="29" t="s">
        <v>14</v>
      </c>
      <c r="E667" s="29">
        <f>MATCH(D667, {"Waiting for Input","Analyzing Object","Found Object","Needs Help","Confused","None"}, 0) - 1</f>
        <v>3</v>
      </c>
      <c r="F667" s="31" t="s">
        <v>14</v>
      </c>
      <c r="G667" s="29">
        <f>MATCH(F667, {"Waiting for Input","Analyzing Object","Found Object","Needs Help","Confused","None"}, 0) - 1</f>
        <v>3</v>
      </c>
      <c r="H667" s="29">
        <v>5</v>
      </c>
      <c r="I667" s="29">
        <f t="shared" si="10"/>
        <v>1</v>
      </c>
    </row>
    <row r="668" spans="1:9" ht="22" customHeight="1" x14ac:dyDescent="0.3">
      <c r="A668" s="29">
        <v>666</v>
      </c>
      <c r="B668" s="29" t="s">
        <v>125</v>
      </c>
      <c r="C668" s="30" t="s">
        <v>18</v>
      </c>
      <c r="D668" s="29" t="s">
        <v>14</v>
      </c>
      <c r="E668" s="29">
        <f>MATCH(D668, {"Waiting for Input","Analyzing Object","Found Object","Needs Help","Confused","None"}, 0) - 1</f>
        <v>3</v>
      </c>
      <c r="F668" s="31" t="s">
        <v>12</v>
      </c>
      <c r="G668" s="29">
        <f>MATCH(F668, {"Waiting for Input","Analyzing Object","Found Object","Needs Help","Confused","None"}, 0) - 1</f>
        <v>1</v>
      </c>
      <c r="H668" s="29">
        <v>3</v>
      </c>
      <c r="I668" s="29">
        <f t="shared" si="10"/>
        <v>0</v>
      </c>
    </row>
    <row r="669" spans="1:9" ht="22" customHeight="1" x14ac:dyDescent="0.3">
      <c r="A669" s="29">
        <v>667</v>
      </c>
      <c r="B669" s="29" t="s">
        <v>124</v>
      </c>
      <c r="C669" s="30" t="s">
        <v>18</v>
      </c>
      <c r="D669" s="29" t="s">
        <v>14</v>
      </c>
      <c r="E669" s="29">
        <f>MATCH(D669, {"Waiting for Input","Analyzing Object","Found Object","Needs Help","Confused","None"}, 0) - 1</f>
        <v>3</v>
      </c>
      <c r="F669" s="31" t="s">
        <v>16</v>
      </c>
      <c r="G669" s="29">
        <f>MATCH(F669, {"Waiting for Input","Analyzing Object","Found Object","Needs Help","Confused","None"}, 0) - 1</f>
        <v>5</v>
      </c>
      <c r="H669" s="29">
        <v>3</v>
      </c>
      <c r="I669" s="29">
        <f t="shared" si="10"/>
        <v>0</v>
      </c>
    </row>
    <row r="670" spans="1:9" ht="22" customHeight="1" x14ac:dyDescent="0.3">
      <c r="A670" s="29">
        <v>668</v>
      </c>
      <c r="B670" s="29" t="s">
        <v>124</v>
      </c>
      <c r="C670" s="30" t="s">
        <v>18</v>
      </c>
      <c r="D670" s="29" t="s">
        <v>14</v>
      </c>
      <c r="E670" s="29">
        <f>MATCH(D670, {"Waiting for Input","Analyzing Object","Found Object","Needs Help","Confused","None"}, 0) - 1</f>
        <v>3</v>
      </c>
      <c r="F670" s="31" t="s">
        <v>16</v>
      </c>
      <c r="G670" s="29">
        <f>MATCH(F670, {"Waiting for Input","Analyzing Object","Found Object","Needs Help","Confused","None"}, 0) - 1</f>
        <v>5</v>
      </c>
      <c r="H670" s="29">
        <v>2</v>
      </c>
      <c r="I670" s="29">
        <f t="shared" si="10"/>
        <v>0</v>
      </c>
    </row>
    <row r="671" spans="1:9" ht="22" customHeight="1" x14ac:dyDescent="0.3">
      <c r="A671" s="29">
        <v>669</v>
      </c>
      <c r="B671" s="29" t="s">
        <v>124</v>
      </c>
      <c r="C671" s="30" t="s">
        <v>18</v>
      </c>
      <c r="D671" s="29" t="s">
        <v>14</v>
      </c>
      <c r="E671" s="29">
        <f>MATCH(D671, {"Waiting for Input","Analyzing Object","Found Object","Needs Help","Confused","None"}, 0) - 1</f>
        <v>3</v>
      </c>
      <c r="F671" s="31" t="s">
        <v>12</v>
      </c>
      <c r="G671" s="29">
        <f>MATCH(F671, {"Waiting for Input","Analyzing Object","Found Object","Needs Help","Confused","None"}, 0) - 1</f>
        <v>1</v>
      </c>
      <c r="H671" s="29">
        <v>2</v>
      </c>
      <c r="I671" s="29">
        <f t="shared" si="10"/>
        <v>0</v>
      </c>
    </row>
    <row r="672" spans="1:9" ht="22" customHeight="1" x14ac:dyDescent="0.3">
      <c r="A672" s="29">
        <v>670</v>
      </c>
      <c r="B672" s="29" t="s">
        <v>125</v>
      </c>
      <c r="C672" s="30" t="s">
        <v>18</v>
      </c>
      <c r="D672" s="29" t="s">
        <v>14</v>
      </c>
      <c r="E672" s="29">
        <f>MATCH(D672, {"Waiting for Input","Analyzing Object","Found Object","Needs Help","Confused","None"}, 0) - 1</f>
        <v>3</v>
      </c>
      <c r="F672" s="31" t="s">
        <v>13</v>
      </c>
      <c r="G672" s="29">
        <f>MATCH(F672, {"Waiting for Input","Analyzing Object","Found Object","Needs Help","Confused","None"}, 0) - 1</f>
        <v>2</v>
      </c>
      <c r="H672" s="29">
        <v>4</v>
      </c>
      <c r="I672" s="29">
        <f t="shared" si="10"/>
        <v>0</v>
      </c>
    </row>
    <row r="673" spans="1:9" ht="22" customHeight="1" x14ac:dyDescent="0.3">
      <c r="A673" s="29">
        <v>671</v>
      </c>
      <c r="B673" s="29" t="s">
        <v>125</v>
      </c>
      <c r="C673" s="30" t="s">
        <v>18</v>
      </c>
      <c r="D673" s="29" t="s">
        <v>14</v>
      </c>
      <c r="E673" s="29">
        <f>MATCH(D673, {"Waiting for Input","Analyzing Object","Found Object","Needs Help","Confused","None"}, 0) - 1</f>
        <v>3</v>
      </c>
      <c r="F673" s="31" t="s">
        <v>12</v>
      </c>
      <c r="G673" s="29">
        <f>MATCH(F673, {"Waiting for Input","Analyzing Object","Found Object","Needs Help","Confused","None"}, 0) - 1</f>
        <v>1</v>
      </c>
      <c r="H673" s="29">
        <v>2</v>
      </c>
      <c r="I673" s="29">
        <f t="shared" si="10"/>
        <v>0</v>
      </c>
    </row>
    <row r="674" spans="1:9" ht="22" customHeight="1" x14ac:dyDescent="0.3">
      <c r="A674" s="29">
        <v>672</v>
      </c>
      <c r="B674" s="29" t="s">
        <v>125</v>
      </c>
      <c r="C674" s="30" t="s">
        <v>18</v>
      </c>
      <c r="D674" s="29" t="s">
        <v>14</v>
      </c>
      <c r="E674" s="29">
        <f>MATCH(D674, {"Waiting for Input","Analyzing Object","Found Object","Needs Help","Confused","None"}, 0) - 1</f>
        <v>3</v>
      </c>
      <c r="F674" s="31" t="s">
        <v>12</v>
      </c>
      <c r="G674" s="29">
        <f>MATCH(F674, {"Waiting for Input","Analyzing Object","Found Object","Needs Help","Confused","None"}, 0) - 1</f>
        <v>1</v>
      </c>
      <c r="H674" s="29">
        <v>4</v>
      </c>
      <c r="I674" s="29">
        <f t="shared" si="10"/>
        <v>0</v>
      </c>
    </row>
    <row r="675" spans="1:9" ht="22" customHeight="1" x14ac:dyDescent="0.3">
      <c r="A675" s="29">
        <v>673</v>
      </c>
      <c r="B675" s="29" t="s">
        <v>125</v>
      </c>
      <c r="C675" s="30" t="s">
        <v>18</v>
      </c>
      <c r="D675" s="29" t="s">
        <v>14</v>
      </c>
      <c r="E675" s="29">
        <f>MATCH(D675, {"Waiting for Input","Analyzing Object","Found Object","Needs Help","Confused","None"}, 0) - 1</f>
        <v>3</v>
      </c>
      <c r="F675" s="31" t="s">
        <v>13</v>
      </c>
      <c r="G675" s="29">
        <f>MATCH(F675, {"Waiting for Input","Analyzing Object","Found Object","Needs Help","Confused","None"}, 0) - 1</f>
        <v>2</v>
      </c>
      <c r="H675" s="29">
        <v>4</v>
      </c>
      <c r="I675" s="29">
        <f t="shared" si="10"/>
        <v>0</v>
      </c>
    </row>
    <row r="676" spans="1:9" ht="22" customHeight="1" x14ac:dyDescent="0.3">
      <c r="A676" s="29">
        <v>674</v>
      </c>
      <c r="B676" s="29" t="s">
        <v>124</v>
      </c>
      <c r="C676" s="30" t="s">
        <v>18</v>
      </c>
      <c r="D676" s="29" t="s">
        <v>14</v>
      </c>
      <c r="E676" s="29">
        <f>MATCH(D676, {"Waiting for Input","Analyzing Object","Found Object","Needs Help","Confused","None"}, 0) - 1</f>
        <v>3</v>
      </c>
      <c r="F676" s="31" t="s">
        <v>13</v>
      </c>
      <c r="G676" s="29">
        <f>MATCH(F676, {"Waiting for Input","Analyzing Object","Found Object","Needs Help","Confused","None"}, 0) - 1</f>
        <v>2</v>
      </c>
      <c r="H676" s="29">
        <v>3</v>
      </c>
      <c r="I676" s="29">
        <f t="shared" si="10"/>
        <v>0</v>
      </c>
    </row>
    <row r="677" spans="1:9" ht="22" customHeight="1" x14ac:dyDescent="0.3">
      <c r="A677" s="29">
        <v>675</v>
      </c>
      <c r="B677" s="29" t="s">
        <v>124</v>
      </c>
      <c r="C677" s="30" t="s">
        <v>18</v>
      </c>
      <c r="D677" s="29" t="s">
        <v>14</v>
      </c>
      <c r="E677" s="29">
        <f>MATCH(D677, {"Waiting for Input","Analyzing Object","Found Object","Needs Help","Confused","None"}, 0) - 1</f>
        <v>3</v>
      </c>
      <c r="F677" s="31" t="s">
        <v>16</v>
      </c>
      <c r="G677" s="29">
        <f>MATCH(F677, {"Waiting for Input","Analyzing Object","Found Object","Needs Help","Confused","None"}, 0) - 1</f>
        <v>5</v>
      </c>
      <c r="H677" s="29">
        <v>2</v>
      </c>
      <c r="I677" s="29">
        <f t="shared" si="10"/>
        <v>0</v>
      </c>
    </row>
    <row r="678" spans="1:9" ht="22" customHeight="1" x14ac:dyDescent="0.3">
      <c r="A678" s="29">
        <v>676</v>
      </c>
      <c r="B678" s="29" t="s">
        <v>124</v>
      </c>
      <c r="C678" s="30" t="s">
        <v>18</v>
      </c>
      <c r="D678" s="29" t="s">
        <v>14</v>
      </c>
      <c r="E678" s="29">
        <f>MATCH(D678, {"Waiting for Input","Analyzing Object","Found Object","Needs Help","Confused","None"}, 0) - 1</f>
        <v>3</v>
      </c>
      <c r="F678" s="31" t="s">
        <v>13</v>
      </c>
      <c r="G678" s="29">
        <f>MATCH(F678, {"Waiting for Input","Analyzing Object","Found Object","Needs Help","Confused","None"}, 0) - 1</f>
        <v>2</v>
      </c>
      <c r="H678" s="29">
        <v>1</v>
      </c>
      <c r="I678" s="29">
        <f t="shared" si="10"/>
        <v>0</v>
      </c>
    </row>
    <row r="679" spans="1:9" ht="22" customHeight="1" x14ac:dyDescent="0.3">
      <c r="A679" s="29">
        <v>677</v>
      </c>
      <c r="B679" s="29" t="s">
        <v>125</v>
      </c>
      <c r="C679" s="30" t="s">
        <v>18</v>
      </c>
      <c r="D679" s="29" t="s">
        <v>14</v>
      </c>
      <c r="E679" s="29">
        <f>MATCH(D679, {"Waiting for Input","Analyzing Object","Found Object","Needs Help","Confused","None"}, 0) - 1</f>
        <v>3</v>
      </c>
      <c r="F679" s="31" t="s">
        <v>14</v>
      </c>
      <c r="G679" s="29">
        <f>MATCH(F679, {"Waiting for Input","Analyzing Object","Found Object","Needs Help","Confused","None"}, 0) - 1</f>
        <v>3</v>
      </c>
      <c r="H679" s="29">
        <v>2</v>
      </c>
      <c r="I679" s="29">
        <f t="shared" si="10"/>
        <v>1</v>
      </c>
    </row>
    <row r="680" spans="1:9" ht="22" customHeight="1" x14ac:dyDescent="0.3">
      <c r="A680" s="29">
        <v>678</v>
      </c>
      <c r="B680" s="29" t="s">
        <v>125</v>
      </c>
      <c r="C680" s="30" t="s">
        <v>18</v>
      </c>
      <c r="D680" s="29" t="s">
        <v>14</v>
      </c>
      <c r="E680" s="29">
        <f>MATCH(D680, {"Waiting for Input","Analyzing Object","Found Object","Needs Help","Confused","None"}, 0) - 1</f>
        <v>3</v>
      </c>
      <c r="F680" s="31" t="s">
        <v>12</v>
      </c>
      <c r="G680" s="29">
        <f>MATCH(F680, {"Waiting for Input","Analyzing Object","Found Object","Needs Help","Confused","None"}, 0) - 1</f>
        <v>1</v>
      </c>
      <c r="H680" s="29">
        <v>3</v>
      </c>
      <c r="I680" s="29">
        <f t="shared" si="10"/>
        <v>0</v>
      </c>
    </row>
    <row r="681" spans="1:9" ht="22" customHeight="1" x14ac:dyDescent="0.3">
      <c r="A681" s="29">
        <v>679</v>
      </c>
      <c r="B681" s="29" t="s">
        <v>124</v>
      </c>
      <c r="C681" s="30" t="s">
        <v>18</v>
      </c>
      <c r="D681" s="29" t="s">
        <v>14</v>
      </c>
      <c r="E681" s="29">
        <f>MATCH(D681, {"Waiting for Input","Analyzing Object","Found Object","Needs Help","Confused","None"}, 0) - 1</f>
        <v>3</v>
      </c>
      <c r="F681" s="31" t="s">
        <v>15</v>
      </c>
      <c r="G681" s="29">
        <f>MATCH(F681, {"Waiting for Input","Analyzing Object","Found Object","Needs Help","Confused","None"}, 0) - 1</f>
        <v>4</v>
      </c>
      <c r="H681" s="29">
        <v>1</v>
      </c>
      <c r="I681" s="29">
        <f t="shared" si="10"/>
        <v>0</v>
      </c>
    </row>
    <row r="682" spans="1:9" ht="22" customHeight="1" x14ac:dyDescent="0.3">
      <c r="A682" s="29">
        <v>680</v>
      </c>
      <c r="B682" s="29" t="s">
        <v>124</v>
      </c>
      <c r="C682" s="30" t="s">
        <v>18</v>
      </c>
      <c r="D682" s="29" t="s">
        <v>14</v>
      </c>
      <c r="E682" s="29">
        <f>MATCH(D682, {"Waiting for Input","Analyzing Object","Found Object","Needs Help","Confused","None"}, 0) - 1</f>
        <v>3</v>
      </c>
      <c r="F682" s="31" t="s">
        <v>15</v>
      </c>
      <c r="G682" s="29">
        <f>MATCH(F682, {"Waiting for Input","Analyzing Object","Found Object","Needs Help","Confused","None"}, 0) - 1</f>
        <v>4</v>
      </c>
      <c r="H682" s="29">
        <v>2</v>
      </c>
      <c r="I682" s="29">
        <f t="shared" si="10"/>
        <v>0</v>
      </c>
    </row>
    <row r="683" spans="1:9" ht="22" customHeight="1" x14ac:dyDescent="0.3">
      <c r="A683" s="29">
        <v>681</v>
      </c>
      <c r="B683" s="29" t="s">
        <v>125</v>
      </c>
      <c r="C683" s="30" t="s">
        <v>18</v>
      </c>
      <c r="D683" s="29" t="s">
        <v>14</v>
      </c>
      <c r="E683" s="29">
        <f>MATCH(D683, {"Waiting for Input","Analyzing Object","Found Object","Needs Help","Confused","None"}, 0) - 1</f>
        <v>3</v>
      </c>
      <c r="F683" s="31" t="s">
        <v>16</v>
      </c>
      <c r="G683" s="29">
        <f>MATCH(F683, {"Waiting for Input","Analyzing Object","Found Object","Needs Help","Confused","None"}, 0) - 1</f>
        <v>5</v>
      </c>
      <c r="H683" s="29">
        <v>2</v>
      </c>
      <c r="I683" s="29">
        <f t="shared" si="10"/>
        <v>0</v>
      </c>
    </row>
    <row r="684" spans="1:9" ht="22" customHeight="1" x14ac:dyDescent="0.3">
      <c r="A684" s="29">
        <v>682</v>
      </c>
      <c r="B684" s="29" t="s">
        <v>125</v>
      </c>
      <c r="C684" s="30" t="s">
        <v>18</v>
      </c>
      <c r="D684" s="29" t="s">
        <v>14</v>
      </c>
      <c r="E684" s="29">
        <f>MATCH(D684, {"Waiting for Input","Analyzing Object","Found Object","Needs Help","Confused","None"}, 0) - 1</f>
        <v>3</v>
      </c>
      <c r="F684" s="31" t="s">
        <v>15</v>
      </c>
      <c r="G684" s="29">
        <f>MATCH(F684, {"Waiting for Input","Analyzing Object","Found Object","Needs Help","Confused","None"}, 0) - 1</f>
        <v>4</v>
      </c>
      <c r="H684" s="29">
        <v>4</v>
      </c>
      <c r="I684" s="29">
        <f t="shared" si="10"/>
        <v>0</v>
      </c>
    </row>
    <row r="685" spans="1:9" ht="22" customHeight="1" x14ac:dyDescent="0.3">
      <c r="A685" s="29">
        <v>683</v>
      </c>
      <c r="B685" s="29" t="s">
        <v>124</v>
      </c>
      <c r="C685" s="30" t="s">
        <v>18</v>
      </c>
      <c r="D685" s="29" t="s">
        <v>14</v>
      </c>
      <c r="E685" s="29">
        <f>MATCH(D685, {"Waiting for Input","Analyzing Object","Found Object","Needs Help","Confused","None"}, 0) - 1</f>
        <v>3</v>
      </c>
      <c r="F685" s="31" t="s">
        <v>15</v>
      </c>
      <c r="G685" s="29">
        <f>MATCH(F685, {"Waiting for Input","Analyzing Object","Found Object","Needs Help","Confused","None"}, 0) - 1</f>
        <v>4</v>
      </c>
      <c r="H685" s="29">
        <v>2</v>
      </c>
      <c r="I685" s="29">
        <f t="shared" si="10"/>
        <v>0</v>
      </c>
    </row>
    <row r="686" spans="1:9" ht="22" customHeight="1" x14ac:dyDescent="0.3">
      <c r="A686" s="29">
        <v>684</v>
      </c>
      <c r="B686" s="29" t="s">
        <v>124</v>
      </c>
      <c r="C686" s="30" t="s">
        <v>18</v>
      </c>
      <c r="D686" s="29" t="s">
        <v>14</v>
      </c>
      <c r="E686" s="29">
        <f>MATCH(D686, {"Waiting for Input","Analyzing Object","Found Object","Needs Help","Confused","None"}, 0) - 1</f>
        <v>3</v>
      </c>
      <c r="F686" s="31" t="s">
        <v>13</v>
      </c>
      <c r="G686" s="29">
        <f>MATCH(F686, {"Waiting for Input","Analyzing Object","Found Object","Needs Help","Confused","None"}, 0) - 1</f>
        <v>2</v>
      </c>
      <c r="H686" s="29">
        <v>4</v>
      </c>
      <c r="I686" s="29">
        <f t="shared" si="10"/>
        <v>0</v>
      </c>
    </row>
    <row r="687" spans="1:9" ht="22" customHeight="1" x14ac:dyDescent="0.3">
      <c r="A687" s="29">
        <v>685</v>
      </c>
      <c r="B687" s="29" t="s">
        <v>125</v>
      </c>
      <c r="C687" s="30" t="s">
        <v>18</v>
      </c>
      <c r="D687" s="29" t="s">
        <v>14</v>
      </c>
      <c r="E687" s="29">
        <f>MATCH(D687, {"Waiting for Input","Analyzing Object","Found Object","Needs Help","Confused","None"}, 0) - 1</f>
        <v>3</v>
      </c>
      <c r="F687" s="31" t="s">
        <v>15</v>
      </c>
      <c r="G687" s="29">
        <f>MATCH(F687, {"Waiting for Input","Analyzing Object","Found Object","Needs Help","Confused","None"}, 0) - 1</f>
        <v>4</v>
      </c>
      <c r="H687" s="29">
        <v>2</v>
      </c>
      <c r="I687" s="29">
        <f t="shared" si="10"/>
        <v>0</v>
      </c>
    </row>
    <row r="688" spans="1:9" ht="22" customHeight="1" x14ac:dyDescent="0.3">
      <c r="A688" s="29">
        <v>686</v>
      </c>
      <c r="B688" s="29" t="s">
        <v>125</v>
      </c>
      <c r="C688" s="30" t="s">
        <v>18</v>
      </c>
      <c r="D688" s="29" t="s">
        <v>14</v>
      </c>
      <c r="E688" s="29">
        <f>MATCH(D688, {"Waiting for Input","Analyzing Object","Found Object","Needs Help","Confused","None"}, 0) - 1</f>
        <v>3</v>
      </c>
      <c r="F688" s="31" t="s">
        <v>15</v>
      </c>
      <c r="G688" s="29">
        <f>MATCH(F688, {"Waiting for Input","Analyzing Object","Found Object","Needs Help","Confused","None"}, 0) - 1</f>
        <v>4</v>
      </c>
      <c r="H688" s="29">
        <v>3</v>
      </c>
      <c r="I688" s="29">
        <f t="shared" si="10"/>
        <v>0</v>
      </c>
    </row>
    <row r="689" spans="1:9" ht="22" customHeight="1" x14ac:dyDescent="0.3">
      <c r="A689" s="29">
        <v>687</v>
      </c>
      <c r="B689" s="29" t="s">
        <v>125</v>
      </c>
      <c r="C689" s="30" t="s">
        <v>18</v>
      </c>
      <c r="D689" s="29" t="s">
        <v>14</v>
      </c>
      <c r="E689" s="29">
        <f>MATCH(D689, {"Waiting for Input","Analyzing Object","Found Object","Needs Help","Confused","None"}, 0) - 1</f>
        <v>3</v>
      </c>
      <c r="F689" s="31" t="s">
        <v>15</v>
      </c>
      <c r="G689" s="29">
        <f>MATCH(F689, {"Waiting for Input","Analyzing Object","Found Object","Needs Help","Confused","None"}, 0) - 1</f>
        <v>4</v>
      </c>
      <c r="H689" s="29">
        <v>4</v>
      </c>
      <c r="I689" s="29">
        <f t="shared" si="10"/>
        <v>0</v>
      </c>
    </row>
    <row r="690" spans="1:9" ht="22" customHeight="1" x14ac:dyDescent="0.3">
      <c r="A690" s="29">
        <v>688</v>
      </c>
      <c r="B690" s="29" t="s">
        <v>125</v>
      </c>
      <c r="C690" s="30" t="s">
        <v>18</v>
      </c>
      <c r="D690" s="29" t="s">
        <v>14</v>
      </c>
      <c r="E690" s="29">
        <f>MATCH(D690, {"Waiting for Input","Analyzing Object","Found Object","Needs Help","Confused","None"}, 0) - 1</f>
        <v>3</v>
      </c>
      <c r="F690" s="31" t="s">
        <v>12</v>
      </c>
      <c r="G690" s="29">
        <f>MATCH(F690, {"Waiting for Input","Analyzing Object","Found Object","Needs Help","Confused","None"}, 0) - 1</f>
        <v>1</v>
      </c>
      <c r="H690" s="29">
        <v>4</v>
      </c>
      <c r="I690" s="29">
        <f t="shared" si="10"/>
        <v>0</v>
      </c>
    </row>
    <row r="691" spans="1:9" ht="22" customHeight="1" x14ac:dyDescent="0.3">
      <c r="A691" s="29">
        <v>689</v>
      </c>
      <c r="B691" s="29" t="s">
        <v>125</v>
      </c>
      <c r="C691" s="30" t="s">
        <v>18</v>
      </c>
      <c r="D691" s="29" t="s">
        <v>14</v>
      </c>
      <c r="E691" s="29">
        <f>MATCH(D691, {"Waiting for Input","Analyzing Object","Found Object","Needs Help","Confused","None"}, 0) - 1</f>
        <v>3</v>
      </c>
      <c r="F691" s="31" t="s">
        <v>12</v>
      </c>
      <c r="G691" s="29">
        <f>MATCH(F691, {"Waiting for Input","Analyzing Object","Found Object","Needs Help","Confused","None"}, 0) - 1</f>
        <v>1</v>
      </c>
      <c r="H691" s="29">
        <v>3</v>
      </c>
      <c r="I691" s="29">
        <f t="shared" si="10"/>
        <v>0</v>
      </c>
    </row>
    <row r="692" spans="1:9" ht="22" customHeight="1" x14ac:dyDescent="0.3">
      <c r="A692" s="29">
        <v>690</v>
      </c>
      <c r="B692" s="29" t="s">
        <v>125</v>
      </c>
      <c r="C692" s="30" t="s">
        <v>18</v>
      </c>
      <c r="D692" s="29" t="s">
        <v>14</v>
      </c>
      <c r="E692" s="29">
        <f>MATCH(D692, {"Waiting for Input","Analyzing Object","Found Object","Needs Help","Confused","None"}, 0) - 1</f>
        <v>3</v>
      </c>
      <c r="F692" s="31" t="s">
        <v>12</v>
      </c>
      <c r="G692" s="29">
        <f>MATCH(F692, {"Waiting for Input","Analyzing Object","Found Object","Needs Help","Confused","None"}, 0) - 1</f>
        <v>1</v>
      </c>
      <c r="H692" s="29">
        <v>4</v>
      </c>
      <c r="I692" s="29">
        <f t="shared" si="10"/>
        <v>0</v>
      </c>
    </row>
    <row r="693" spans="1:9" ht="22" customHeight="1" x14ac:dyDescent="0.3">
      <c r="A693" s="29">
        <v>691</v>
      </c>
      <c r="B693" s="29" t="s">
        <v>124</v>
      </c>
      <c r="C693" s="30" t="s">
        <v>18</v>
      </c>
      <c r="D693" s="29" t="s">
        <v>14</v>
      </c>
      <c r="E693" s="29">
        <f>MATCH(D693, {"Waiting for Input","Analyzing Object","Found Object","Needs Help","Confused","None"}, 0) - 1</f>
        <v>3</v>
      </c>
      <c r="F693" s="31" t="s">
        <v>15</v>
      </c>
      <c r="G693" s="29">
        <f>MATCH(F693, {"Waiting for Input","Analyzing Object","Found Object","Needs Help","Confused","None"}, 0) - 1</f>
        <v>4</v>
      </c>
      <c r="H693" s="29">
        <v>3</v>
      </c>
      <c r="I693" s="29">
        <f t="shared" si="10"/>
        <v>0</v>
      </c>
    </row>
    <row r="694" spans="1:9" ht="22" customHeight="1" x14ac:dyDescent="0.3">
      <c r="A694" s="29">
        <v>692</v>
      </c>
      <c r="B694" s="29" t="s">
        <v>125</v>
      </c>
      <c r="C694" s="30" t="s">
        <v>18</v>
      </c>
      <c r="D694" s="29" t="s">
        <v>14</v>
      </c>
      <c r="E694" s="29">
        <f>MATCH(D694, {"Waiting for Input","Analyzing Object","Found Object","Needs Help","Confused","None"}, 0) - 1</f>
        <v>3</v>
      </c>
      <c r="F694" s="31" t="s">
        <v>13</v>
      </c>
      <c r="G694" s="29">
        <f>MATCH(F694, {"Waiting for Input","Analyzing Object","Found Object","Needs Help","Confused","None"}, 0) - 1</f>
        <v>2</v>
      </c>
      <c r="H694" s="29">
        <v>4</v>
      </c>
      <c r="I694" s="29">
        <f t="shared" si="10"/>
        <v>0</v>
      </c>
    </row>
    <row r="695" spans="1:9" ht="22" customHeight="1" x14ac:dyDescent="0.3">
      <c r="A695" s="29">
        <v>693</v>
      </c>
      <c r="B695" s="29" t="s">
        <v>124</v>
      </c>
      <c r="C695" s="30" t="s">
        <v>18</v>
      </c>
      <c r="D695" s="29" t="s">
        <v>14</v>
      </c>
      <c r="E695" s="29">
        <f>MATCH(D695, {"Waiting for Input","Analyzing Object","Found Object","Needs Help","Confused","None"}, 0) - 1</f>
        <v>3</v>
      </c>
      <c r="F695" s="31" t="s">
        <v>15</v>
      </c>
      <c r="G695" s="29">
        <f>MATCH(F695, {"Waiting for Input","Analyzing Object","Found Object","Needs Help","Confused","None"}, 0) - 1</f>
        <v>4</v>
      </c>
      <c r="H695" s="29">
        <v>3</v>
      </c>
      <c r="I695" s="29">
        <f t="shared" si="10"/>
        <v>0</v>
      </c>
    </row>
    <row r="696" spans="1:9" ht="22" customHeight="1" x14ac:dyDescent="0.3">
      <c r="A696" s="29">
        <v>694</v>
      </c>
      <c r="B696" s="29" t="s">
        <v>124</v>
      </c>
      <c r="C696" s="30" t="s">
        <v>18</v>
      </c>
      <c r="D696" s="29" t="s">
        <v>14</v>
      </c>
      <c r="E696" s="29">
        <f>MATCH(D696, {"Waiting for Input","Analyzing Object","Found Object","Needs Help","Confused","None"}, 0) - 1</f>
        <v>3</v>
      </c>
      <c r="F696" s="31" t="s">
        <v>15</v>
      </c>
      <c r="G696" s="29">
        <f>MATCH(F696, {"Waiting for Input","Analyzing Object","Found Object","Needs Help","Confused","None"}, 0) - 1</f>
        <v>4</v>
      </c>
      <c r="H696" s="29">
        <v>3</v>
      </c>
      <c r="I696" s="29">
        <f t="shared" si="10"/>
        <v>0</v>
      </c>
    </row>
    <row r="697" spans="1:9" ht="22" customHeight="1" x14ac:dyDescent="0.3">
      <c r="A697" s="29">
        <v>695</v>
      </c>
      <c r="B697" s="29" t="s">
        <v>124</v>
      </c>
      <c r="C697" s="30" t="s">
        <v>18</v>
      </c>
      <c r="D697" s="29" t="s">
        <v>14</v>
      </c>
      <c r="E697" s="29">
        <f>MATCH(D697, {"Waiting for Input","Analyzing Object","Found Object","Needs Help","Confused","None"}, 0) - 1</f>
        <v>3</v>
      </c>
      <c r="F697" s="31" t="s">
        <v>15</v>
      </c>
      <c r="G697" s="29">
        <f>MATCH(F697, {"Waiting for Input","Analyzing Object","Found Object","Needs Help","Confused","None"}, 0) - 1</f>
        <v>4</v>
      </c>
      <c r="H697" s="29">
        <v>2</v>
      </c>
      <c r="I697" s="29">
        <f t="shared" si="10"/>
        <v>0</v>
      </c>
    </row>
    <row r="698" spans="1:9" ht="22" customHeight="1" x14ac:dyDescent="0.3">
      <c r="A698" s="29">
        <v>696</v>
      </c>
      <c r="B698" s="29" t="s">
        <v>125</v>
      </c>
      <c r="C698" s="30" t="s">
        <v>18</v>
      </c>
      <c r="D698" s="29" t="s">
        <v>14</v>
      </c>
      <c r="E698" s="29">
        <f>MATCH(D698, {"Waiting for Input","Analyzing Object","Found Object","Needs Help","Confused","None"}, 0) - 1</f>
        <v>3</v>
      </c>
      <c r="F698" s="31" t="s">
        <v>15</v>
      </c>
      <c r="G698" s="29">
        <f>MATCH(F698, {"Waiting for Input","Analyzing Object","Found Object","Needs Help","Confused","None"}, 0) - 1</f>
        <v>4</v>
      </c>
      <c r="H698" s="29">
        <v>1</v>
      </c>
      <c r="I698" s="29">
        <f t="shared" si="10"/>
        <v>0</v>
      </c>
    </row>
    <row r="699" spans="1:9" ht="22" customHeight="1" x14ac:dyDescent="0.3">
      <c r="A699" s="29">
        <v>697</v>
      </c>
      <c r="B699" s="29" t="s">
        <v>125</v>
      </c>
      <c r="C699" s="30" t="s">
        <v>18</v>
      </c>
      <c r="D699" s="29" t="s">
        <v>14</v>
      </c>
      <c r="E699" s="29">
        <f>MATCH(D699, {"Waiting for Input","Analyzing Object","Found Object","Needs Help","Confused","None"}, 0) - 1</f>
        <v>3</v>
      </c>
      <c r="F699" s="31" t="s">
        <v>12</v>
      </c>
      <c r="G699" s="29">
        <f>MATCH(F699, {"Waiting for Input","Analyzing Object","Found Object","Needs Help","Confused","None"}, 0) - 1</f>
        <v>1</v>
      </c>
      <c r="H699" s="29">
        <v>5</v>
      </c>
      <c r="I699" s="29">
        <f t="shared" si="10"/>
        <v>0</v>
      </c>
    </row>
    <row r="700" spans="1:9" ht="22" customHeight="1" x14ac:dyDescent="0.3">
      <c r="A700" s="29">
        <v>698</v>
      </c>
      <c r="B700" s="29" t="s">
        <v>124</v>
      </c>
      <c r="C700" s="30" t="s">
        <v>18</v>
      </c>
      <c r="D700" s="29" t="s">
        <v>14</v>
      </c>
      <c r="E700" s="29">
        <f>MATCH(D700, {"Waiting for Input","Analyzing Object","Found Object","Needs Help","Confused","None"}, 0) - 1</f>
        <v>3</v>
      </c>
      <c r="F700" s="31" t="s">
        <v>13</v>
      </c>
      <c r="G700" s="29">
        <f>MATCH(F700, {"Waiting for Input","Analyzing Object","Found Object","Needs Help","Confused","None"}, 0) - 1</f>
        <v>2</v>
      </c>
      <c r="H700" s="29">
        <v>2</v>
      </c>
      <c r="I700" s="29">
        <f t="shared" si="10"/>
        <v>0</v>
      </c>
    </row>
    <row r="701" spans="1:9" ht="22" customHeight="1" x14ac:dyDescent="0.3">
      <c r="A701" s="29">
        <v>699</v>
      </c>
      <c r="B701" s="29" t="s">
        <v>124</v>
      </c>
      <c r="C701" s="30" t="s">
        <v>18</v>
      </c>
      <c r="D701" s="29" t="s">
        <v>14</v>
      </c>
      <c r="E701" s="29">
        <f>MATCH(D701, {"Waiting for Input","Analyzing Object","Found Object","Needs Help","Confused","None"}, 0) - 1</f>
        <v>3</v>
      </c>
      <c r="F701" s="31" t="s">
        <v>15</v>
      </c>
      <c r="G701" s="29">
        <f>MATCH(F701, {"Waiting for Input","Analyzing Object","Found Object","Needs Help","Confused","None"}, 0) - 1</f>
        <v>4</v>
      </c>
      <c r="H701" s="29">
        <v>3</v>
      </c>
      <c r="I701" s="29">
        <f t="shared" si="10"/>
        <v>0</v>
      </c>
    </row>
    <row r="702" spans="1:9" ht="22" customHeight="1" x14ac:dyDescent="0.3">
      <c r="A702" s="29">
        <v>700</v>
      </c>
      <c r="B702" s="29" t="s">
        <v>124</v>
      </c>
      <c r="C702" s="30" t="s">
        <v>18</v>
      </c>
      <c r="D702" s="29" t="s">
        <v>14</v>
      </c>
      <c r="E702" s="29">
        <f>MATCH(D702, {"Waiting for Input","Analyzing Object","Found Object","Needs Help","Confused","None"}, 0) - 1</f>
        <v>3</v>
      </c>
      <c r="F702" s="31" t="s">
        <v>12</v>
      </c>
      <c r="G702" s="29">
        <f>MATCH(F702, {"Waiting for Input","Analyzing Object","Found Object","Needs Help","Confused","None"}, 0) - 1</f>
        <v>1</v>
      </c>
      <c r="H702" s="29">
        <v>5</v>
      </c>
      <c r="I702" s="29">
        <f t="shared" si="10"/>
        <v>0</v>
      </c>
    </row>
    <row r="703" spans="1:9" ht="22" customHeight="1" x14ac:dyDescent="0.3">
      <c r="A703" s="29">
        <v>701</v>
      </c>
      <c r="B703" s="29" t="s">
        <v>125</v>
      </c>
      <c r="C703" s="30" t="s">
        <v>18</v>
      </c>
      <c r="D703" s="29" t="s">
        <v>14</v>
      </c>
      <c r="E703" s="29">
        <f>MATCH(D703, {"Waiting for Input","Analyzing Object","Found Object","Needs Help","Confused","None"}, 0) - 1</f>
        <v>3</v>
      </c>
      <c r="F703" s="31" t="s">
        <v>12</v>
      </c>
      <c r="G703" s="29">
        <f>MATCH(F703, {"Waiting for Input","Analyzing Object","Found Object","Needs Help","Confused","None"}, 0) - 1</f>
        <v>1</v>
      </c>
      <c r="H703" s="29">
        <v>3</v>
      </c>
      <c r="I703" s="29">
        <f t="shared" si="10"/>
        <v>0</v>
      </c>
    </row>
    <row r="704" spans="1:9" ht="22" customHeight="1" x14ac:dyDescent="0.3">
      <c r="A704" s="29">
        <v>702</v>
      </c>
      <c r="B704" s="29" t="s">
        <v>125</v>
      </c>
      <c r="C704" s="30" t="s">
        <v>18</v>
      </c>
      <c r="D704" s="29" t="s">
        <v>14</v>
      </c>
      <c r="E704" s="29">
        <f>MATCH(D704, {"Waiting for Input","Analyzing Object","Found Object","Needs Help","Confused","None"}, 0) - 1</f>
        <v>3</v>
      </c>
      <c r="F704" s="31" t="s">
        <v>14</v>
      </c>
      <c r="G704" s="29">
        <f>MATCH(F704, {"Waiting for Input","Analyzing Object","Found Object","Needs Help","Confused","None"}, 0) - 1</f>
        <v>3</v>
      </c>
      <c r="H704" s="29">
        <v>1</v>
      </c>
      <c r="I704" s="29">
        <f t="shared" si="10"/>
        <v>1</v>
      </c>
    </row>
    <row r="705" spans="1:9" ht="22" customHeight="1" x14ac:dyDescent="0.3">
      <c r="A705" s="29">
        <v>703</v>
      </c>
      <c r="B705" s="29" t="s">
        <v>125</v>
      </c>
      <c r="C705" s="30" t="s">
        <v>18</v>
      </c>
      <c r="D705" s="29" t="s">
        <v>14</v>
      </c>
      <c r="E705" s="29">
        <f>MATCH(D705, {"Waiting for Input","Analyzing Object","Found Object","Needs Help","Confused","None"}, 0) - 1</f>
        <v>3</v>
      </c>
      <c r="F705" s="31" t="s">
        <v>12</v>
      </c>
      <c r="G705" s="29">
        <f>MATCH(F705, {"Waiting for Input","Analyzing Object","Found Object","Needs Help","Confused","None"}, 0) - 1</f>
        <v>1</v>
      </c>
      <c r="H705" s="29">
        <v>2</v>
      </c>
      <c r="I705" s="29">
        <f t="shared" si="10"/>
        <v>0</v>
      </c>
    </row>
    <row r="706" spans="1:9" ht="22" customHeight="1" x14ac:dyDescent="0.3">
      <c r="A706" s="29">
        <v>704</v>
      </c>
      <c r="B706" s="29" t="s">
        <v>125</v>
      </c>
      <c r="C706" s="30" t="s">
        <v>18</v>
      </c>
      <c r="D706" s="29" t="s">
        <v>14</v>
      </c>
      <c r="E706" s="29">
        <f>MATCH(D706, {"Waiting for Input","Analyzing Object","Found Object","Needs Help","Confused","None"}, 0) - 1</f>
        <v>3</v>
      </c>
      <c r="F706" s="31" t="s">
        <v>15</v>
      </c>
      <c r="G706" s="29">
        <f>MATCH(F706, {"Waiting for Input","Analyzing Object","Found Object","Needs Help","Confused","None"}, 0) - 1</f>
        <v>4</v>
      </c>
      <c r="H706" s="29">
        <v>2</v>
      </c>
      <c r="I706" s="29">
        <f t="shared" ref="I706:I769" si="11">IF(E706=G706, 1, 0)</f>
        <v>0</v>
      </c>
    </row>
    <row r="707" spans="1:9" ht="22" customHeight="1" x14ac:dyDescent="0.3">
      <c r="A707" s="29">
        <v>705</v>
      </c>
      <c r="B707" s="29" t="s">
        <v>125</v>
      </c>
      <c r="C707" s="30" t="s">
        <v>18</v>
      </c>
      <c r="D707" s="29" t="s">
        <v>14</v>
      </c>
      <c r="E707" s="29">
        <f>MATCH(D707, {"Waiting for Input","Analyzing Object","Found Object","Needs Help","Confused","None"}, 0) - 1</f>
        <v>3</v>
      </c>
      <c r="F707" s="31" t="s">
        <v>13</v>
      </c>
      <c r="G707" s="29">
        <f>MATCH(F707, {"Waiting for Input","Analyzing Object","Found Object","Needs Help","Confused","None"}, 0) - 1</f>
        <v>2</v>
      </c>
      <c r="H707" s="29">
        <v>3</v>
      </c>
      <c r="I707" s="29">
        <f t="shared" si="11"/>
        <v>0</v>
      </c>
    </row>
    <row r="708" spans="1:9" ht="22" customHeight="1" x14ac:dyDescent="0.3">
      <c r="A708" s="29">
        <v>706</v>
      </c>
      <c r="B708" s="29" t="s">
        <v>125</v>
      </c>
      <c r="C708" s="30" t="s">
        <v>18</v>
      </c>
      <c r="D708" s="29" t="s">
        <v>14</v>
      </c>
      <c r="E708" s="29">
        <f>MATCH(D708, {"Waiting for Input","Analyzing Object","Found Object","Needs Help","Confused","None"}, 0) - 1</f>
        <v>3</v>
      </c>
      <c r="F708" s="31" t="s">
        <v>12</v>
      </c>
      <c r="G708" s="29">
        <f>MATCH(F708, {"Waiting for Input","Analyzing Object","Found Object","Needs Help","Confused","None"}, 0) - 1</f>
        <v>1</v>
      </c>
      <c r="H708" s="29">
        <v>3</v>
      </c>
      <c r="I708" s="29">
        <f t="shared" si="11"/>
        <v>0</v>
      </c>
    </row>
    <row r="709" spans="1:9" ht="22" customHeight="1" x14ac:dyDescent="0.3">
      <c r="A709" s="29">
        <v>707</v>
      </c>
      <c r="B709" s="29" t="s">
        <v>125</v>
      </c>
      <c r="C709" s="30" t="s">
        <v>18</v>
      </c>
      <c r="D709" s="29" t="s">
        <v>14</v>
      </c>
      <c r="E709" s="29">
        <f>MATCH(D709, {"Waiting for Input","Analyzing Object","Found Object","Needs Help","Confused","None"}, 0) - 1</f>
        <v>3</v>
      </c>
      <c r="F709" s="31" t="s">
        <v>12</v>
      </c>
      <c r="G709" s="29">
        <f>MATCH(F709, {"Waiting for Input","Analyzing Object","Found Object","Needs Help","Confused","None"}, 0) - 1</f>
        <v>1</v>
      </c>
      <c r="H709" s="29">
        <v>3</v>
      </c>
      <c r="I709" s="29">
        <f t="shared" si="11"/>
        <v>0</v>
      </c>
    </row>
    <row r="710" spans="1:9" ht="22" customHeight="1" x14ac:dyDescent="0.3">
      <c r="A710" s="29">
        <v>708</v>
      </c>
      <c r="B710" s="29" t="s">
        <v>125</v>
      </c>
      <c r="C710" s="30" t="s">
        <v>18</v>
      </c>
      <c r="D710" s="29" t="s">
        <v>14</v>
      </c>
      <c r="E710" s="29">
        <f>MATCH(D710, {"Waiting for Input","Analyzing Object","Found Object","Needs Help","Confused","None"}, 0) - 1</f>
        <v>3</v>
      </c>
      <c r="F710" s="31" t="s">
        <v>12</v>
      </c>
      <c r="G710" s="29">
        <f>MATCH(F710, {"Waiting for Input","Analyzing Object","Found Object","Needs Help","Confused","None"}, 0) - 1</f>
        <v>1</v>
      </c>
      <c r="H710" s="29">
        <v>3</v>
      </c>
      <c r="I710" s="29">
        <f t="shared" si="11"/>
        <v>0</v>
      </c>
    </row>
    <row r="711" spans="1:9" ht="22" customHeight="1" x14ac:dyDescent="0.3">
      <c r="A711" s="29">
        <v>709</v>
      </c>
      <c r="B711" s="29" t="s">
        <v>125</v>
      </c>
      <c r="C711" s="30" t="s">
        <v>18</v>
      </c>
      <c r="D711" s="29" t="s">
        <v>14</v>
      </c>
      <c r="E711" s="29">
        <f>MATCH(D711, {"Waiting for Input","Analyzing Object","Found Object","Needs Help","Confused","None"}, 0) - 1</f>
        <v>3</v>
      </c>
      <c r="F711" s="31" t="s">
        <v>12</v>
      </c>
      <c r="G711" s="29">
        <f>MATCH(F711, {"Waiting for Input","Analyzing Object","Found Object","Needs Help","Confused","None"}, 0) - 1</f>
        <v>1</v>
      </c>
      <c r="H711" s="29">
        <v>4</v>
      </c>
      <c r="I711" s="29">
        <f t="shared" si="11"/>
        <v>0</v>
      </c>
    </row>
    <row r="712" spans="1:9" ht="22" customHeight="1" x14ac:dyDescent="0.3">
      <c r="A712" s="29">
        <v>710</v>
      </c>
      <c r="B712" s="29" t="s">
        <v>125</v>
      </c>
      <c r="C712" s="30" t="s">
        <v>18</v>
      </c>
      <c r="D712" s="29" t="s">
        <v>14</v>
      </c>
      <c r="E712" s="29">
        <f>MATCH(D712, {"Waiting for Input","Analyzing Object","Found Object","Needs Help","Confused","None"}, 0) - 1</f>
        <v>3</v>
      </c>
      <c r="F712" s="31" t="s">
        <v>16</v>
      </c>
      <c r="G712" s="29">
        <f>MATCH(F712, {"Waiting for Input","Analyzing Object","Found Object","Needs Help","Confused","None"}, 0) - 1</f>
        <v>5</v>
      </c>
      <c r="H712" s="29">
        <v>2</v>
      </c>
      <c r="I712" s="29">
        <f t="shared" si="11"/>
        <v>0</v>
      </c>
    </row>
    <row r="713" spans="1:9" ht="22" customHeight="1" x14ac:dyDescent="0.3">
      <c r="A713" s="29">
        <v>711</v>
      </c>
      <c r="B713" s="29" t="s">
        <v>124</v>
      </c>
      <c r="C713" s="30" t="s">
        <v>18</v>
      </c>
      <c r="D713" s="29" t="s">
        <v>14</v>
      </c>
      <c r="E713" s="29">
        <f>MATCH(D713, {"Waiting for Input","Analyzing Object","Found Object","Needs Help","Confused","None"}, 0) - 1</f>
        <v>3</v>
      </c>
      <c r="F713" s="31" t="s">
        <v>12</v>
      </c>
      <c r="G713" s="29">
        <f>MATCH(F713, {"Waiting for Input","Analyzing Object","Found Object","Needs Help","Confused","None"}, 0) - 1</f>
        <v>1</v>
      </c>
      <c r="H713" s="29">
        <v>4</v>
      </c>
      <c r="I713" s="29">
        <f t="shared" si="11"/>
        <v>0</v>
      </c>
    </row>
    <row r="714" spans="1:9" ht="22" customHeight="1" x14ac:dyDescent="0.3">
      <c r="A714" s="29">
        <v>712</v>
      </c>
      <c r="B714" s="29" t="s">
        <v>125</v>
      </c>
      <c r="C714" s="30" t="s">
        <v>18</v>
      </c>
      <c r="D714" s="29" t="s">
        <v>14</v>
      </c>
      <c r="E714" s="29">
        <f>MATCH(D714, {"Waiting for Input","Analyzing Object","Found Object","Needs Help","Confused","None"}, 0) - 1</f>
        <v>3</v>
      </c>
      <c r="F714" s="31" t="s">
        <v>12</v>
      </c>
      <c r="G714" s="29">
        <f>MATCH(F714, {"Waiting for Input","Analyzing Object","Found Object","Needs Help","Confused","None"}, 0) - 1</f>
        <v>1</v>
      </c>
      <c r="H714" s="29">
        <v>4</v>
      </c>
      <c r="I714" s="29">
        <f t="shared" si="11"/>
        <v>0</v>
      </c>
    </row>
    <row r="715" spans="1:9" ht="22" customHeight="1" x14ac:dyDescent="0.3">
      <c r="A715" s="29">
        <v>713</v>
      </c>
      <c r="B715" s="29" t="s">
        <v>125</v>
      </c>
      <c r="C715" s="30" t="s">
        <v>18</v>
      </c>
      <c r="D715" s="29" t="s">
        <v>14</v>
      </c>
      <c r="E715" s="29">
        <f>MATCH(D715, {"Waiting for Input","Analyzing Object","Found Object","Needs Help","Confused","None"}, 0) - 1</f>
        <v>3</v>
      </c>
      <c r="F715" s="31" t="s">
        <v>16</v>
      </c>
      <c r="G715" s="29">
        <f>MATCH(F715, {"Waiting for Input","Analyzing Object","Found Object","Needs Help","Confused","None"}, 0) - 1</f>
        <v>5</v>
      </c>
      <c r="H715" s="29">
        <v>3</v>
      </c>
      <c r="I715" s="29">
        <f t="shared" si="11"/>
        <v>0</v>
      </c>
    </row>
    <row r="716" spans="1:9" ht="22" customHeight="1" x14ac:dyDescent="0.3">
      <c r="A716" s="29">
        <v>714</v>
      </c>
      <c r="B716" s="29" t="s">
        <v>124</v>
      </c>
      <c r="C716" s="30" t="s">
        <v>18</v>
      </c>
      <c r="D716" s="29" t="s">
        <v>14</v>
      </c>
      <c r="E716" s="29">
        <f>MATCH(D716, {"Waiting for Input","Analyzing Object","Found Object","Needs Help","Confused","None"}, 0) - 1</f>
        <v>3</v>
      </c>
      <c r="F716" s="31" t="s">
        <v>12</v>
      </c>
      <c r="G716" s="29">
        <f>MATCH(F716, {"Waiting for Input","Analyzing Object","Found Object","Needs Help","Confused","None"}, 0) - 1</f>
        <v>1</v>
      </c>
      <c r="H716" s="29">
        <v>5</v>
      </c>
      <c r="I716" s="29">
        <f t="shared" si="11"/>
        <v>0</v>
      </c>
    </row>
    <row r="717" spans="1:9" ht="22" customHeight="1" x14ac:dyDescent="0.3">
      <c r="A717" s="29">
        <v>715</v>
      </c>
      <c r="B717" s="29" t="s">
        <v>125</v>
      </c>
      <c r="C717" s="30" t="s">
        <v>18</v>
      </c>
      <c r="D717" s="29" t="s">
        <v>14</v>
      </c>
      <c r="E717" s="29">
        <f>MATCH(D717, {"Waiting for Input","Analyzing Object","Found Object","Needs Help","Confused","None"}, 0) - 1</f>
        <v>3</v>
      </c>
      <c r="F717" s="31" t="s">
        <v>12</v>
      </c>
      <c r="G717" s="29">
        <f>MATCH(F717, {"Waiting for Input","Analyzing Object","Found Object","Needs Help","Confused","None"}, 0) - 1</f>
        <v>1</v>
      </c>
      <c r="H717" s="29">
        <v>4</v>
      </c>
      <c r="I717" s="29">
        <f t="shared" si="11"/>
        <v>0</v>
      </c>
    </row>
    <row r="718" spans="1:9" ht="22" customHeight="1" x14ac:dyDescent="0.3">
      <c r="A718" s="29">
        <v>716</v>
      </c>
      <c r="B718" s="29" t="s">
        <v>125</v>
      </c>
      <c r="C718" s="30" t="s">
        <v>18</v>
      </c>
      <c r="D718" s="29" t="s">
        <v>14</v>
      </c>
      <c r="E718" s="29">
        <f>MATCH(D718, {"Waiting for Input","Analyzing Object","Found Object","Needs Help","Confused","None"}, 0) - 1</f>
        <v>3</v>
      </c>
      <c r="F718" s="31" t="s">
        <v>12</v>
      </c>
      <c r="G718" s="29">
        <f>MATCH(F718, {"Waiting for Input","Analyzing Object","Found Object","Needs Help","Confused","None"}, 0) - 1</f>
        <v>1</v>
      </c>
      <c r="H718" s="29">
        <v>4</v>
      </c>
      <c r="I718" s="29">
        <f t="shared" si="11"/>
        <v>0</v>
      </c>
    </row>
    <row r="719" spans="1:9" ht="22" customHeight="1" x14ac:dyDescent="0.3">
      <c r="A719" s="29">
        <v>717</v>
      </c>
      <c r="B719" s="29" t="s">
        <v>125</v>
      </c>
      <c r="C719" s="30" t="s">
        <v>18</v>
      </c>
      <c r="D719" s="29" t="s">
        <v>14</v>
      </c>
      <c r="E719" s="29">
        <f>MATCH(D719, {"Waiting for Input","Analyzing Object","Found Object","Needs Help","Confused","None"}, 0) - 1</f>
        <v>3</v>
      </c>
      <c r="F719" s="31" t="s">
        <v>12</v>
      </c>
      <c r="G719" s="29">
        <f>MATCH(F719, {"Waiting for Input","Analyzing Object","Found Object","Needs Help","Confused","None"}, 0) - 1</f>
        <v>1</v>
      </c>
      <c r="H719" s="29">
        <v>2</v>
      </c>
      <c r="I719" s="29">
        <f t="shared" si="11"/>
        <v>0</v>
      </c>
    </row>
    <row r="720" spans="1:9" ht="22" customHeight="1" x14ac:dyDescent="0.3">
      <c r="A720" s="29">
        <v>718</v>
      </c>
      <c r="B720" s="29" t="s">
        <v>124</v>
      </c>
      <c r="C720" s="30" t="s">
        <v>18</v>
      </c>
      <c r="D720" s="29" t="s">
        <v>14</v>
      </c>
      <c r="E720" s="29">
        <f>MATCH(D720, {"Waiting for Input","Analyzing Object","Found Object","Needs Help","Confused","None"}, 0) - 1</f>
        <v>3</v>
      </c>
      <c r="F720" s="31" t="s">
        <v>12</v>
      </c>
      <c r="G720" s="29">
        <f>MATCH(F720, {"Waiting for Input","Analyzing Object","Found Object","Needs Help","Confused","None"}, 0) - 1</f>
        <v>1</v>
      </c>
      <c r="H720" s="29">
        <v>5</v>
      </c>
      <c r="I720" s="29">
        <f t="shared" si="11"/>
        <v>0</v>
      </c>
    </row>
    <row r="721" spans="1:9" ht="22" customHeight="1" x14ac:dyDescent="0.3">
      <c r="A721" s="29">
        <v>719</v>
      </c>
      <c r="B721" s="29" t="s">
        <v>125</v>
      </c>
      <c r="C721" s="30" t="s">
        <v>18</v>
      </c>
      <c r="D721" s="29" t="s">
        <v>14</v>
      </c>
      <c r="E721" s="29">
        <f>MATCH(D721, {"Waiting for Input","Analyzing Object","Found Object","Needs Help","Confused","None"}, 0) - 1</f>
        <v>3</v>
      </c>
      <c r="F721" s="31" t="s">
        <v>12</v>
      </c>
      <c r="G721" s="29">
        <f>MATCH(F721, {"Waiting for Input","Analyzing Object","Found Object","Needs Help","Confused","None"}, 0) - 1</f>
        <v>1</v>
      </c>
      <c r="H721" s="29">
        <v>2</v>
      </c>
      <c r="I721" s="29">
        <f t="shared" si="11"/>
        <v>0</v>
      </c>
    </row>
    <row r="722" spans="1:9" ht="22" customHeight="1" x14ac:dyDescent="0.3">
      <c r="A722" s="29">
        <v>720</v>
      </c>
      <c r="B722" s="29" t="s">
        <v>124</v>
      </c>
      <c r="C722" s="30" t="s">
        <v>10</v>
      </c>
      <c r="D722" s="29" t="s">
        <v>15</v>
      </c>
      <c r="E722" s="29">
        <f>MATCH(D722, {"Waiting for Input","Analyzing Object","Found Object","Needs Help","Confused","None"}, 0) - 1</f>
        <v>4</v>
      </c>
      <c r="F722" s="31" t="s">
        <v>14</v>
      </c>
      <c r="G722" s="29">
        <f>MATCH(F722, {"Waiting for Input","Analyzing Object","Found Object","Needs Help","Confused","None"}, 0) - 1</f>
        <v>3</v>
      </c>
      <c r="H722" s="29">
        <v>3</v>
      </c>
      <c r="I722" s="29">
        <f t="shared" si="11"/>
        <v>0</v>
      </c>
    </row>
    <row r="723" spans="1:9" ht="22" customHeight="1" x14ac:dyDescent="0.3">
      <c r="A723" s="29">
        <v>721</v>
      </c>
      <c r="B723" s="29" t="s">
        <v>124</v>
      </c>
      <c r="C723" s="30" t="s">
        <v>10</v>
      </c>
      <c r="D723" s="29" t="s">
        <v>15</v>
      </c>
      <c r="E723" s="29">
        <f>MATCH(D723, {"Waiting for Input","Analyzing Object","Found Object","Needs Help","Confused","None"}, 0) - 1</f>
        <v>4</v>
      </c>
      <c r="F723" s="31" t="s">
        <v>14</v>
      </c>
      <c r="G723" s="29">
        <f>MATCH(F723, {"Waiting for Input","Analyzing Object","Found Object","Needs Help","Confused","None"}, 0) - 1</f>
        <v>3</v>
      </c>
      <c r="H723" s="29">
        <v>4</v>
      </c>
      <c r="I723" s="29">
        <f t="shared" si="11"/>
        <v>0</v>
      </c>
    </row>
    <row r="724" spans="1:9" ht="22" customHeight="1" x14ac:dyDescent="0.3">
      <c r="A724" s="29">
        <v>722</v>
      </c>
      <c r="B724" s="29" t="s">
        <v>124</v>
      </c>
      <c r="C724" s="30" t="s">
        <v>10</v>
      </c>
      <c r="D724" s="29" t="s">
        <v>15</v>
      </c>
      <c r="E724" s="29">
        <f>MATCH(D724, {"Waiting for Input","Analyzing Object","Found Object","Needs Help","Confused","None"}, 0) - 1</f>
        <v>4</v>
      </c>
      <c r="F724" s="31" t="s">
        <v>14</v>
      </c>
      <c r="G724" s="29">
        <f>MATCH(F724, {"Waiting for Input","Analyzing Object","Found Object","Needs Help","Confused","None"}, 0) - 1</f>
        <v>3</v>
      </c>
      <c r="H724" s="29">
        <v>1</v>
      </c>
      <c r="I724" s="29">
        <f t="shared" si="11"/>
        <v>0</v>
      </c>
    </row>
    <row r="725" spans="1:9" ht="22" customHeight="1" x14ac:dyDescent="0.3">
      <c r="A725" s="29">
        <v>723</v>
      </c>
      <c r="B725" s="29" t="s">
        <v>125</v>
      </c>
      <c r="C725" s="30" t="s">
        <v>10</v>
      </c>
      <c r="D725" s="29" t="s">
        <v>15</v>
      </c>
      <c r="E725" s="29">
        <f>MATCH(D725, {"Waiting for Input","Analyzing Object","Found Object","Needs Help","Confused","None"}, 0) - 1</f>
        <v>4</v>
      </c>
      <c r="F725" s="31" t="s">
        <v>14</v>
      </c>
      <c r="G725" s="29">
        <f>MATCH(F725, {"Waiting for Input","Analyzing Object","Found Object","Needs Help","Confused","None"}, 0) - 1</f>
        <v>3</v>
      </c>
      <c r="H725" s="29">
        <v>3</v>
      </c>
      <c r="I725" s="29">
        <f t="shared" si="11"/>
        <v>0</v>
      </c>
    </row>
    <row r="726" spans="1:9" ht="22" customHeight="1" x14ac:dyDescent="0.3">
      <c r="A726" s="29">
        <v>724</v>
      </c>
      <c r="B726" s="29" t="s">
        <v>125</v>
      </c>
      <c r="C726" s="30" t="s">
        <v>10</v>
      </c>
      <c r="D726" s="29" t="s">
        <v>15</v>
      </c>
      <c r="E726" s="29">
        <f>MATCH(D726, {"Waiting for Input","Analyzing Object","Found Object","Needs Help","Confused","None"}, 0) - 1</f>
        <v>4</v>
      </c>
      <c r="F726" s="31" t="s">
        <v>15</v>
      </c>
      <c r="G726" s="29">
        <f>MATCH(F726, {"Waiting for Input","Analyzing Object","Found Object","Needs Help","Confused","None"}, 0) - 1</f>
        <v>4</v>
      </c>
      <c r="H726" s="29">
        <v>4</v>
      </c>
      <c r="I726" s="29">
        <f t="shared" si="11"/>
        <v>1</v>
      </c>
    </row>
    <row r="727" spans="1:9" ht="22" customHeight="1" x14ac:dyDescent="0.3">
      <c r="A727" s="29">
        <v>725</v>
      </c>
      <c r="B727" s="29" t="s">
        <v>124</v>
      </c>
      <c r="C727" s="30" t="s">
        <v>10</v>
      </c>
      <c r="D727" s="29" t="s">
        <v>15</v>
      </c>
      <c r="E727" s="29">
        <f>MATCH(D727, {"Waiting for Input","Analyzing Object","Found Object","Needs Help","Confused","None"}, 0) - 1</f>
        <v>4</v>
      </c>
      <c r="F727" s="31" t="s">
        <v>15</v>
      </c>
      <c r="G727" s="29">
        <f>MATCH(F727, {"Waiting for Input","Analyzing Object","Found Object","Needs Help","Confused","None"}, 0) - 1</f>
        <v>4</v>
      </c>
      <c r="H727" s="29">
        <v>5</v>
      </c>
      <c r="I727" s="29">
        <f t="shared" si="11"/>
        <v>1</v>
      </c>
    </row>
    <row r="728" spans="1:9" ht="22" customHeight="1" x14ac:dyDescent="0.3">
      <c r="A728" s="29">
        <v>726</v>
      </c>
      <c r="B728" s="29" t="s">
        <v>125</v>
      </c>
      <c r="C728" s="30" t="s">
        <v>10</v>
      </c>
      <c r="D728" s="29" t="s">
        <v>15</v>
      </c>
      <c r="E728" s="29">
        <f>MATCH(D728, {"Waiting for Input","Analyzing Object","Found Object","Needs Help","Confused","None"}, 0) - 1</f>
        <v>4</v>
      </c>
      <c r="F728" s="31" t="s">
        <v>12</v>
      </c>
      <c r="G728" s="29">
        <f>MATCH(F728, {"Waiting for Input","Analyzing Object","Found Object","Needs Help","Confused","None"}, 0) - 1</f>
        <v>1</v>
      </c>
      <c r="H728" s="29">
        <v>2</v>
      </c>
      <c r="I728" s="29">
        <f t="shared" si="11"/>
        <v>0</v>
      </c>
    </row>
    <row r="729" spans="1:9" ht="22" customHeight="1" x14ac:dyDescent="0.3">
      <c r="A729" s="29">
        <v>727</v>
      </c>
      <c r="B729" s="29" t="s">
        <v>124</v>
      </c>
      <c r="C729" s="30" t="s">
        <v>10</v>
      </c>
      <c r="D729" s="29" t="s">
        <v>15</v>
      </c>
      <c r="E729" s="29">
        <f>MATCH(D729, {"Waiting for Input","Analyzing Object","Found Object","Needs Help","Confused","None"}, 0) - 1</f>
        <v>4</v>
      </c>
      <c r="F729" s="31" t="s">
        <v>15</v>
      </c>
      <c r="G729" s="29">
        <f>MATCH(F729, {"Waiting for Input","Analyzing Object","Found Object","Needs Help","Confused","None"}, 0) - 1</f>
        <v>4</v>
      </c>
      <c r="H729" s="29">
        <v>3</v>
      </c>
      <c r="I729" s="29">
        <f t="shared" si="11"/>
        <v>1</v>
      </c>
    </row>
    <row r="730" spans="1:9" ht="22" customHeight="1" x14ac:dyDescent="0.3">
      <c r="A730" s="29">
        <v>728</v>
      </c>
      <c r="B730" s="29" t="s">
        <v>124</v>
      </c>
      <c r="C730" s="30" t="s">
        <v>10</v>
      </c>
      <c r="D730" s="29" t="s">
        <v>15</v>
      </c>
      <c r="E730" s="29">
        <f>MATCH(D730, {"Waiting for Input","Analyzing Object","Found Object","Needs Help","Confused","None"}, 0) - 1</f>
        <v>4</v>
      </c>
      <c r="F730" s="31" t="s">
        <v>12</v>
      </c>
      <c r="G730" s="29">
        <f>MATCH(F730, {"Waiting for Input","Analyzing Object","Found Object","Needs Help","Confused","None"}, 0) - 1</f>
        <v>1</v>
      </c>
      <c r="H730" s="29">
        <v>2</v>
      </c>
      <c r="I730" s="29">
        <f t="shared" si="11"/>
        <v>0</v>
      </c>
    </row>
    <row r="731" spans="1:9" ht="22" customHeight="1" x14ac:dyDescent="0.3">
      <c r="A731" s="29">
        <v>729</v>
      </c>
      <c r="B731" s="29" t="s">
        <v>124</v>
      </c>
      <c r="C731" s="30" t="s">
        <v>10</v>
      </c>
      <c r="D731" s="29" t="s">
        <v>15</v>
      </c>
      <c r="E731" s="29">
        <f>MATCH(D731, {"Waiting for Input","Analyzing Object","Found Object","Needs Help","Confused","None"}, 0) - 1</f>
        <v>4</v>
      </c>
      <c r="F731" s="31" t="s">
        <v>14</v>
      </c>
      <c r="G731" s="29">
        <f>MATCH(F731, {"Waiting for Input","Analyzing Object","Found Object","Needs Help","Confused","None"}, 0) - 1</f>
        <v>3</v>
      </c>
      <c r="H731" s="29">
        <v>3</v>
      </c>
      <c r="I731" s="29">
        <f t="shared" si="11"/>
        <v>0</v>
      </c>
    </row>
    <row r="732" spans="1:9" ht="22" customHeight="1" x14ac:dyDescent="0.3">
      <c r="A732" s="29">
        <v>730</v>
      </c>
      <c r="B732" s="29" t="s">
        <v>125</v>
      </c>
      <c r="C732" s="30" t="s">
        <v>10</v>
      </c>
      <c r="D732" s="29" t="s">
        <v>15</v>
      </c>
      <c r="E732" s="29">
        <f>MATCH(D732, {"Waiting for Input","Analyzing Object","Found Object","Needs Help","Confused","None"}, 0) - 1</f>
        <v>4</v>
      </c>
      <c r="F732" s="31" t="s">
        <v>14</v>
      </c>
      <c r="G732" s="29">
        <f>MATCH(F732, {"Waiting for Input","Analyzing Object","Found Object","Needs Help","Confused","None"}, 0) - 1</f>
        <v>3</v>
      </c>
      <c r="H732" s="29">
        <v>2</v>
      </c>
      <c r="I732" s="29">
        <f t="shared" si="11"/>
        <v>0</v>
      </c>
    </row>
    <row r="733" spans="1:9" ht="22" customHeight="1" x14ac:dyDescent="0.3">
      <c r="A733" s="29">
        <v>731</v>
      </c>
      <c r="B733" s="29" t="s">
        <v>125</v>
      </c>
      <c r="C733" s="30" t="s">
        <v>10</v>
      </c>
      <c r="D733" s="29" t="s">
        <v>15</v>
      </c>
      <c r="E733" s="29">
        <f>MATCH(D733, {"Waiting for Input","Analyzing Object","Found Object","Needs Help","Confused","None"}, 0) - 1</f>
        <v>4</v>
      </c>
      <c r="F733" s="31" t="s">
        <v>14</v>
      </c>
      <c r="G733" s="29">
        <f>MATCH(F733, {"Waiting for Input","Analyzing Object","Found Object","Needs Help","Confused","None"}, 0) - 1</f>
        <v>3</v>
      </c>
      <c r="H733" s="29">
        <v>2</v>
      </c>
      <c r="I733" s="29">
        <f t="shared" si="11"/>
        <v>0</v>
      </c>
    </row>
    <row r="734" spans="1:9" ht="22" customHeight="1" x14ac:dyDescent="0.3">
      <c r="A734" s="29">
        <v>732</v>
      </c>
      <c r="B734" s="29" t="s">
        <v>125</v>
      </c>
      <c r="C734" s="30" t="s">
        <v>10</v>
      </c>
      <c r="D734" s="29" t="s">
        <v>15</v>
      </c>
      <c r="E734" s="29">
        <f>MATCH(D734, {"Waiting for Input","Analyzing Object","Found Object","Needs Help","Confused","None"}, 0) - 1</f>
        <v>4</v>
      </c>
      <c r="F734" s="31" t="s">
        <v>14</v>
      </c>
      <c r="G734" s="29">
        <f>MATCH(F734, {"Waiting for Input","Analyzing Object","Found Object","Needs Help","Confused","None"}, 0) - 1</f>
        <v>3</v>
      </c>
      <c r="H734" s="29">
        <v>2</v>
      </c>
      <c r="I734" s="29">
        <f t="shared" si="11"/>
        <v>0</v>
      </c>
    </row>
    <row r="735" spans="1:9" ht="22" customHeight="1" x14ac:dyDescent="0.3">
      <c r="A735" s="29">
        <v>733</v>
      </c>
      <c r="B735" s="29" t="s">
        <v>125</v>
      </c>
      <c r="C735" s="30" t="s">
        <v>10</v>
      </c>
      <c r="D735" s="29" t="s">
        <v>15</v>
      </c>
      <c r="E735" s="29">
        <f>MATCH(D735, {"Waiting for Input","Analyzing Object","Found Object","Needs Help","Confused","None"}, 0) - 1</f>
        <v>4</v>
      </c>
      <c r="F735" s="31" t="s">
        <v>14</v>
      </c>
      <c r="G735" s="29">
        <f>MATCH(F735, {"Waiting for Input","Analyzing Object","Found Object","Needs Help","Confused","None"}, 0) - 1</f>
        <v>3</v>
      </c>
      <c r="H735" s="29">
        <v>3</v>
      </c>
      <c r="I735" s="29">
        <f t="shared" si="11"/>
        <v>0</v>
      </c>
    </row>
    <row r="736" spans="1:9" ht="22" customHeight="1" x14ac:dyDescent="0.3">
      <c r="A736" s="29">
        <v>734</v>
      </c>
      <c r="B736" s="29" t="s">
        <v>124</v>
      </c>
      <c r="C736" s="30" t="s">
        <v>10</v>
      </c>
      <c r="D736" s="29" t="s">
        <v>15</v>
      </c>
      <c r="E736" s="29">
        <f>MATCH(D736, {"Waiting for Input","Analyzing Object","Found Object","Needs Help","Confused","None"}, 0) - 1</f>
        <v>4</v>
      </c>
      <c r="F736" s="31" t="s">
        <v>15</v>
      </c>
      <c r="G736" s="29">
        <f>MATCH(F736, {"Waiting for Input","Analyzing Object","Found Object","Needs Help","Confused","None"}, 0) - 1</f>
        <v>4</v>
      </c>
      <c r="H736" s="29">
        <v>4</v>
      </c>
      <c r="I736" s="29">
        <f t="shared" si="11"/>
        <v>1</v>
      </c>
    </row>
    <row r="737" spans="1:9" ht="22" customHeight="1" x14ac:dyDescent="0.3">
      <c r="A737" s="29">
        <v>735</v>
      </c>
      <c r="B737" s="29" t="s">
        <v>124</v>
      </c>
      <c r="C737" s="30" t="s">
        <v>10</v>
      </c>
      <c r="D737" s="29" t="s">
        <v>15</v>
      </c>
      <c r="E737" s="29">
        <f>MATCH(D737, {"Waiting for Input","Analyzing Object","Found Object","Needs Help","Confused","None"}, 0) - 1</f>
        <v>4</v>
      </c>
      <c r="F737" s="31" t="s">
        <v>15</v>
      </c>
      <c r="G737" s="29">
        <f>MATCH(F737, {"Waiting for Input","Analyzing Object","Found Object","Needs Help","Confused","None"}, 0) - 1</f>
        <v>4</v>
      </c>
      <c r="H737" s="29">
        <v>2</v>
      </c>
      <c r="I737" s="29">
        <f t="shared" si="11"/>
        <v>1</v>
      </c>
    </row>
    <row r="738" spans="1:9" ht="22" customHeight="1" x14ac:dyDescent="0.3">
      <c r="A738" s="29">
        <v>736</v>
      </c>
      <c r="B738" s="29" t="s">
        <v>124</v>
      </c>
      <c r="C738" s="30" t="s">
        <v>10</v>
      </c>
      <c r="D738" s="29" t="s">
        <v>15</v>
      </c>
      <c r="E738" s="29">
        <f>MATCH(D738, {"Waiting for Input","Analyzing Object","Found Object","Needs Help","Confused","None"}, 0) - 1</f>
        <v>4</v>
      </c>
      <c r="F738" s="31" t="s">
        <v>14</v>
      </c>
      <c r="G738" s="29">
        <f>MATCH(F738, {"Waiting for Input","Analyzing Object","Found Object","Needs Help","Confused","None"}, 0) - 1</f>
        <v>3</v>
      </c>
      <c r="H738" s="29">
        <v>1</v>
      </c>
      <c r="I738" s="29">
        <f t="shared" si="11"/>
        <v>0</v>
      </c>
    </row>
    <row r="739" spans="1:9" ht="22" customHeight="1" x14ac:dyDescent="0.3">
      <c r="A739" s="29">
        <v>737</v>
      </c>
      <c r="B739" s="29" t="s">
        <v>125</v>
      </c>
      <c r="C739" s="30" t="s">
        <v>10</v>
      </c>
      <c r="D739" s="29" t="s">
        <v>15</v>
      </c>
      <c r="E739" s="29">
        <f>MATCH(D739, {"Waiting for Input","Analyzing Object","Found Object","Needs Help","Confused","None"}, 0) - 1</f>
        <v>4</v>
      </c>
      <c r="F739" s="31" t="s">
        <v>16</v>
      </c>
      <c r="G739" s="29">
        <f>MATCH(F739, {"Waiting for Input","Analyzing Object","Found Object","Needs Help","Confused","None"}, 0) - 1</f>
        <v>5</v>
      </c>
      <c r="H739" s="29">
        <v>2</v>
      </c>
      <c r="I739" s="29">
        <f t="shared" si="11"/>
        <v>0</v>
      </c>
    </row>
    <row r="740" spans="1:9" ht="22" customHeight="1" x14ac:dyDescent="0.3">
      <c r="A740" s="29">
        <v>738</v>
      </c>
      <c r="B740" s="29" t="s">
        <v>125</v>
      </c>
      <c r="C740" s="30" t="s">
        <v>10</v>
      </c>
      <c r="D740" s="29" t="s">
        <v>15</v>
      </c>
      <c r="E740" s="29">
        <f>MATCH(D740, {"Waiting for Input","Analyzing Object","Found Object","Needs Help","Confused","None"}, 0) - 1</f>
        <v>4</v>
      </c>
      <c r="F740" s="31" t="s">
        <v>14</v>
      </c>
      <c r="G740" s="29">
        <f>MATCH(F740, {"Waiting for Input","Analyzing Object","Found Object","Needs Help","Confused","None"}, 0) - 1</f>
        <v>3</v>
      </c>
      <c r="H740" s="29">
        <v>2</v>
      </c>
      <c r="I740" s="29">
        <f t="shared" si="11"/>
        <v>0</v>
      </c>
    </row>
    <row r="741" spans="1:9" ht="22" customHeight="1" x14ac:dyDescent="0.3">
      <c r="A741" s="29">
        <v>739</v>
      </c>
      <c r="B741" s="29" t="s">
        <v>124</v>
      </c>
      <c r="C741" s="30" t="s">
        <v>10</v>
      </c>
      <c r="D741" s="29" t="s">
        <v>15</v>
      </c>
      <c r="E741" s="29">
        <f>MATCH(D741, {"Waiting for Input","Analyzing Object","Found Object","Needs Help","Confused","None"}, 0) - 1</f>
        <v>4</v>
      </c>
      <c r="F741" s="31" t="s">
        <v>12</v>
      </c>
      <c r="G741" s="29">
        <f>MATCH(F741, {"Waiting for Input","Analyzing Object","Found Object","Needs Help","Confused","None"}, 0) - 1</f>
        <v>1</v>
      </c>
      <c r="H741" s="29">
        <v>4</v>
      </c>
      <c r="I741" s="29">
        <f t="shared" si="11"/>
        <v>0</v>
      </c>
    </row>
    <row r="742" spans="1:9" ht="22" customHeight="1" x14ac:dyDescent="0.3">
      <c r="A742" s="29">
        <v>740</v>
      </c>
      <c r="B742" s="29" t="s">
        <v>124</v>
      </c>
      <c r="C742" s="30" t="s">
        <v>10</v>
      </c>
      <c r="D742" s="29" t="s">
        <v>15</v>
      </c>
      <c r="E742" s="29">
        <f>MATCH(D742, {"Waiting for Input","Analyzing Object","Found Object","Needs Help","Confused","None"}, 0) - 1</f>
        <v>4</v>
      </c>
      <c r="F742" s="31" t="s">
        <v>15</v>
      </c>
      <c r="G742" s="29">
        <f>MATCH(F742, {"Waiting for Input","Analyzing Object","Found Object","Needs Help","Confused","None"}, 0) - 1</f>
        <v>4</v>
      </c>
      <c r="H742" s="29">
        <v>2</v>
      </c>
      <c r="I742" s="29">
        <f t="shared" si="11"/>
        <v>1</v>
      </c>
    </row>
    <row r="743" spans="1:9" ht="22" customHeight="1" x14ac:dyDescent="0.3">
      <c r="A743" s="29">
        <v>741</v>
      </c>
      <c r="B743" s="29" t="s">
        <v>125</v>
      </c>
      <c r="C743" s="30" t="s">
        <v>10</v>
      </c>
      <c r="D743" s="29" t="s">
        <v>15</v>
      </c>
      <c r="E743" s="29">
        <f>MATCH(D743, {"Waiting for Input","Analyzing Object","Found Object","Needs Help","Confused","None"}, 0) - 1</f>
        <v>4</v>
      </c>
      <c r="F743" s="31" t="s">
        <v>15</v>
      </c>
      <c r="G743" s="29">
        <f>MATCH(F743, {"Waiting for Input","Analyzing Object","Found Object","Needs Help","Confused","None"}, 0) - 1</f>
        <v>4</v>
      </c>
      <c r="H743" s="29">
        <v>2</v>
      </c>
      <c r="I743" s="29">
        <f t="shared" si="11"/>
        <v>1</v>
      </c>
    </row>
    <row r="744" spans="1:9" ht="22" customHeight="1" x14ac:dyDescent="0.3">
      <c r="A744" s="29">
        <v>742</v>
      </c>
      <c r="B744" s="29" t="s">
        <v>125</v>
      </c>
      <c r="C744" s="30" t="s">
        <v>10</v>
      </c>
      <c r="D744" s="29" t="s">
        <v>15</v>
      </c>
      <c r="E744" s="29">
        <f>MATCH(D744, {"Waiting for Input","Analyzing Object","Found Object","Needs Help","Confused","None"}, 0) - 1</f>
        <v>4</v>
      </c>
      <c r="F744" s="31" t="s">
        <v>15</v>
      </c>
      <c r="G744" s="29">
        <f>MATCH(F744, {"Waiting for Input","Analyzing Object","Found Object","Needs Help","Confused","None"}, 0) - 1</f>
        <v>4</v>
      </c>
      <c r="H744" s="29">
        <v>2</v>
      </c>
      <c r="I744" s="29">
        <f t="shared" si="11"/>
        <v>1</v>
      </c>
    </row>
    <row r="745" spans="1:9" ht="22" customHeight="1" x14ac:dyDescent="0.3">
      <c r="A745" s="29">
        <v>743</v>
      </c>
      <c r="B745" s="29" t="s">
        <v>124</v>
      </c>
      <c r="C745" s="30" t="s">
        <v>10</v>
      </c>
      <c r="D745" s="29" t="s">
        <v>15</v>
      </c>
      <c r="E745" s="29">
        <f>MATCH(D745, {"Waiting for Input","Analyzing Object","Found Object","Needs Help","Confused","None"}, 0) - 1</f>
        <v>4</v>
      </c>
      <c r="F745" s="31" t="s">
        <v>15</v>
      </c>
      <c r="G745" s="29">
        <f>MATCH(F745, {"Waiting for Input","Analyzing Object","Found Object","Needs Help","Confused","None"}, 0) - 1</f>
        <v>4</v>
      </c>
      <c r="H745" s="29">
        <v>2</v>
      </c>
      <c r="I745" s="29">
        <f t="shared" si="11"/>
        <v>1</v>
      </c>
    </row>
    <row r="746" spans="1:9" ht="22" customHeight="1" x14ac:dyDescent="0.3">
      <c r="A746" s="29">
        <v>744</v>
      </c>
      <c r="B746" s="29" t="s">
        <v>124</v>
      </c>
      <c r="C746" s="30" t="s">
        <v>10</v>
      </c>
      <c r="D746" s="29" t="s">
        <v>15</v>
      </c>
      <c r="E746" s="29">
        <f>MATCH(D746, {"Waiting for Input","Analyzing Object","Found Object","Needs Help","Confused","None"}, 0) - 1</f>
        <v>4</v>
      </c>
      <c r="F746" s="31" t="s">
        <v>14</v>
      </c>
      <c r="G746" s="29">
        <f>MATCH(F746, {"Waiting for Input","Analyzing Object","Found Object","Needs Help","Confused","None"}, 0) - 1</f>
        <v>3</v>
      </c>
      <c r="H746" s="29">
        <v>3</v>
      </c>
      <c r="I746" s="29">
        <f t="shared" si="11"/>
        <v>0</v>
      </c>
    </row>
    <row r="747" spans="1:9" ht="22" customHeight="1" x14ac:dyDescent="0.3">
      <c r="A747" s="29">
        <v>745</v>
      </c>
      <c r="B747" s="29" t="s">
        <v>125</v>
      </c>
      <c r="C747" s="30" t="s">
        <v>10</v>
      </c>
      <c r="D747" s="29" t="s">
        <v>15</v>
      </c>
      <c r="E747" s="29">
        <f>MATCH(D747, {"Waiting for Input","Analyzing Object","Found Object","Needs Help","Confused","None"}, 0) - 1</f>
        <v>4</v>
      </c>
      <c r="F747" s="31" t="s">
        <v>14</v>
      </c>
      <c r="G747" s="29">
        <f>MATCH(F747, {"Waiting for Input","Analyzing Object","Found Object","Needs Help","Confused","None"}, 0) - 1</f>
        <v>3</v>
      </c>
      <c r="H747" s="29">
        <v>2</v>
      </c>
      <c r="I747" s="29">
        <f t="shared" si="11"/>
        <v>0</v>
      </c>
    </row>
    <row r="748" spans="1:9" ht="22" customHeight="1" x14ac:dyDescent="0.3">
      <c r="A748" s="29">
        <v>746</v>
      </c>
      <c r="B748" s="29" t="s">
        <v>125</v>
      </c>
      <c r="C748" s="30" t="s">
        <v>10</v>
      </c>
      <c r="D748" s="29" t="s">
        <v>15</v>
      </c>
      <c r="E748" s="29">
        <f>MATCH(D748, {"Waiting for Input","Analyzing Object","Found Object","Needs Help","Confused","None"}, 0) - 1</f>
        <v>4</v>
      </c>
      <c r="F748" s="31" t="s">
        <v>14</v>
      </c>
      <c r="G748" s="29">
        <f>MATCH(F748, {"Waiting for Input","Analyzing Object","Found Object","Needs Help","Confused","None"}, 0) - 1</f>
        <v>3</v>
      </c>
      <c r="H748" s="29">
        <v>3</v>
      </c>
      <c r="I748" s="29">
        <f t="shared" si="11"/>
        <v>0</v>
      </c>
    </row>
    <row r="749" spans="1:9" ht="22" customHeight="1" x14ac:dyDescent="0.3">
      <c r="A749" s="29">
        <v>747</v>
      </c>
      <c r="B749" s="29" t="s">
        <v>125</v>
      </c>
      <c r="C749" s="30" t="s">
        <v>10</v>
      </c>
      <c r="D749" s="29" t="s">
        <v>15</v>
      </c>
      <c r="E749" s="29">
        <f>MATCH(D749, {"Waiting for Input","Analyzing Object","Found Object","Needs Help","Confused","None"}, 0) - 1</f>
        <v>4</v>
      </c>
      <c r="F749" s="31" t="s">
        <v>15</v>
      </c>
      <c r="G749" s="29">
        <f>MATCH(F749, {"Waiting for Input","Analyzing Object","Found Object","Needs Help","Confused","None"}, 0) - 1</f>
        <v>4</v>
      </c>
      <c r="H749" s="29">
        <v>3</v>
      </c>
      <c r="I749" s="29">
        <f t="shared" si="11"/>
        <v>1</v>
      </c>
    </row>
    <row r="750" spans="1:9" ht="22" customHeight="1" x14ac:dyDescent="0.3">
      <c r="A750" s="29">
        <v>748</v>
      </c>
      <c r="B750" s="29" t="s">
        <v>125</v>
      </c>
      <c r="C750" s="30" t="s">
        <v>10</v>
      </c>
      <c r="D750" s="29" t="s">
        <v>15</v>
      </c>
      <c r="E750" s="29">
        <f>MATCH(D750, {"Waiting for Input","Analyzing Object","Found Object","Needs Help","Confused","None"}, 0) - 1</f>
        <v>4</v>
      </c>
      <c r="F750" s="31" t="s">
        <v>14</v>
      </c>
      <c r="G750" s="29">
        <f>MATCH(F750, {"Waiting for Input","Analyzing Object","Found Object","Needs Help","Confused","None"}, 0) - 1</f>
        <v>3</v>
      </c>
      <c r="H750" s="29">
        <v>3</v>
      </c>
      <c r="I750" s="29">
        <f t="shared" si="11"/>
        <v>0</v>
      </c>
    </row>
    <row r="751" spans="1:9" ht="22" customHeight="1" x14ac:dyDescent="0.3">
      <c r="A751" s="29">
        <v>749</v>
      </c>
      <c r="B751" s="29" t="s">
        <v>125</v>
      </c>
      <c r="C751" s="30" t="s">
        <v>10</v>
      </c>
      <c r="D751" s="29" t="s">
        <v>15</v>
      </c>
      <c r="E751" s="29">
        <f>MATCH(D751, {"Waiting for Input","Analyzing Object","Found Object","Needs Help","Confused","None"}, 0) - 1</f>
        <v>4</v>
      </c>
      <c r="F751" s="31" t="s">
        <v>15</v>
      </c>
      <c r="G751" s="29">
        <f>MATCH(F751, {"Waiting for Input","Analyzing Object","Found Object","Needs Help","Confused","None"}, 0) - 1</f>
        <v>4</v>
      </c>
      <c r="H751" s="29">
        <v>2</v>
      </c>
      <c r="I751" s="29">
        <f t="shared" si="11"/>
        <v>1</v>
      </c>
    </row>
    <row r="752" spans="1:9" ht="22" customHeight="1" x14ac:dyDescent="0.3">
      <c r="A752" s="29">
        <v>750</v>
      </c>
      <c r="B752" s="29" t="s">
        <v>125</v>
      </c>
      <c r="C752" s="30" t="s">
        <v>10</v>
      </c>
      <c r="D752" s="29" t="s">
        <v>15</v>
      </c>
      <c r="E752" s="29">
        <f>MATCH(D752, {"Waiting for Input","Analyzing Object","Found Object","Needs Help","Confused","None"}, 0) - 1</f>
        <v>4</v>
      </c>
      <c r="F752" s="31" t="s">
        <v>14</v>
      </c>
      <c r="G752" s="29">
        <f>MATCH(F752, {"Waiting for Input","Analyzing Object","Found Object","Needs Help","Confused","None"}, 0) - 1</f>
        <v>3</v>
      </c>
      <c r="H752" s="29">
        <v>5</v>
      </c>
      <c r="I752" s="29">
        <f t="shared" si="11"/>
        <v>0</v>
      </c>
    </row>
    <row r="753" spans="1:9" ht="22" customHeight="1" x14ac:dyDescent="0.3">
      <c r="A753" s="29">
        <v>751</v>
      </c>
      <c r="B753" s="29" t="s">
        <v>124</v>
      </c>
      <c r="C753" s="30" t="s">
        <v>10</v>
      </c>
      <c r="D753" s="29" t="s">
        <v>15</v>
      </c>
      <c r="E753" s="29">
        <f>MATCH(D753, {"Waiting for Input","Analyzing Object","Found Object","Needs Help","Confused","None"}, 0) - 1</f>
        <v>4</v>
      </c>
      <c r="F753" s="31" t="s">
        <v>14</v>
      </c>
      <c r="G753" s="29">
        <f>MATCH(F753, {"Waiting for Input","Analyzing Object","Found Object","Needs Help","Confused","None"}, 0) - 1</f>
        <v>3</v>
      </c>
      <c r="H753" s="29">
        <v>4</v>
      </c>
      <c r="I753" s="29">
        <f t="shared" si="11"/>
        <v>0</v>
      </c>
    </row>
    <row r="754" spans="1:9" ht="22" customHeight="1" x14ac:dyDescent="0.3">
      <c r="A754" s="29">
        <v>752</v>
      </c>
      <c r="B754" s="29" t="s">
        <v>125</v>
      </c>
      <c r="C754" s="30" t="s">
        <v>10</v>
      </c>
      <c r="D754" s="29" t="s">
        <v>15</v>
      </c>
      <c r="E754" s="29">
        <f>MATCH(D754, {"Waiting for Input","Analyzing Object","Found Object","Needs Help","Confused","None"}, 0) - 1</f>
        <v>4</v>
      </c>
      <c r="F754" s="31" t="s">
        <v>11</v>
      </c>
      <c r="G754" s="29">
        <f>MATCH(F754, {"Waiting for Input","Analyzing Object","Found Object","Needs Help","Confused","None"}, 0) - 1</f>
        <v>0</v>
      </c>
      <c r="H754" s="29">
        <v>2</v>
      </c>
      <c r="I754" s="29">
        <f t="shared" si="11"/>
        <v>0</v>
      </c>
    </row>
    <row r="755" spans="1:9" ht="22" customHeight="1" x14ac:dyDescent="0.3">
      <c r="A755" s="29">
        <v>753</v>
      </c>
      <c r="B755" s="29" t="s">
        <v>124</v>
      </c>
      <c r="C755" s="30" t="s">
        <v>10</v>
      </c>
      <c r="D755" s="29" t="s">
        <v>15</v>
      </c>
      <c r="E755" s="29">
        <f>MATCH(D755, {"Waiting for Input","Analyzing Object","Found Object","Needs Help","Confused","None"}, 0) - 1</f>
        <v>4</v>
      </c>
      <c r="F755" s="31" t="s">
        <v>14</v>
      </c>
      <c r="G755" s="29">
        <f>MATCH(F755, {"Waiting for Input","Analyzing Object","Found Object","Needs Help","Confused","None"}, 0) - 1</f>
        <v>3</v>
      </c>
      <c r="H755" s="29">
        <v>3</v>
      </c>
      <c r="I755" s="29">
        <f t="shared" si="11"/>
        <v>0</v>
      </c>
    </row>
    <row r="756" spans="1:9" ht="22" customHeight="1" x14ac:dyDescent="0.3">
      <c r="A756" s="29">
        <v>754</v>
      </c>
      <c r="B756" s="29" t="s">
        <v>124</v>
      </c>
      <c r="C756" s="30" t="s">
        <v>10</v>
      </c>
      <c r="D756" s="29" t="s">
        <v>15</v>
      </c>
      <c r="E756" s="29">
        <f>MATCH(D756, {"Waiting for Input","Analyzing Object","Found Object","Needs Help","Confused","None"}, 0) - 1</f>
        <v>4</v>
      </c>
      <c r="F756" s="31" t="s">
        <v>15</v>
      </c>
      <c r="G756" s="29">
        <f>MATCH(F756, {"Waiting for Input","Analyzing Object","Found Object","Needs Help","Confused","None"}, 0) - 1</f>
        <v>4</v>
      </c>
      <c r="H756" s="29">
        <v>2</v>
      </c>
      <c r="I756" s="29">
        <f t="shared" si="11"/>
        <v>1</v>
      </c>
    </row>
    <row r="757" spans="1:9" ht="22" customHeight="1" x14ac:dyDescent="0.3">
      <c r="A757" s="29">
        <v>755</v>
      </c>
      <c r="B757" s="29" t="s">
        <v>124</v>
      </c>
      <c r="C757" s="30" t="s">
        <v>10</v>
      </c>
      <c r="D757" s="29" t="s">
        <v>15</v>
      </c>
      <c r="E757" s="29">
        <f>MATCH(D757, {"Waiting for Input","Analyzing Object","Found Object","Needs Help","Confused","None"}, 0) - 1</f>
        <v>4</v>
      </c>
      <c r="F757" s="31" t="s">
        <v>14</v>
      </c>
      <c r="G757" s="29">
        <f>MATCH(F757, {"Waiting for Input","Analyzing Object","Found Object","Needs Help","Confused","None"}, 0) - 1</f>
        <v>3</v>
      </c>
      <c r="H757" s="29">
        <v>2</v>
      </c>
      <c r="I757" s="29">
        <f t="shared" si="11"/>
        <v>0</v>
      </c>
    </row>
    <row r="758" spans="1:9" ht="22" customHeight="1" x14ac:dyDescent="0.3">
      <c r="A758" s="29">
        <v>756</v>
      </c>
      <c r="B758" s="29" t="s">
        <v>125</v>
      </c>
      <c r="C758" s="30" t="s">
        <v>10</v>
      </c>
      <c r="D758" s="29" t="s">
        <v>15</v>
      </c>
      <c r="E758" s="29">
        <f>MATCH(D758, {"Waiting for Input","Analyzing Object","Found Object","Needs Help","Confused","None"}, 0) - 1</f>
        <v>4</v>
      </c>
      <c r="F758" s="31" t="s">
        <v>14</v>
      </c>
      <c r="G758" s="29">
        <f>MATCH(F758, {"Waiting for Input","Analyzing Object","Found Object","Needs Help","Confused","None"}, 0) - 1</f>
        <v>3</v>
      </c>
      <c r="H758" s="29">
        <v>2</v>
      </c>
      <c r="I758" s="29">
        <f t="shared" si="11"/>
        <v>0</v>
      </c>
    </row>
    <row r="759" spans="1:9" ht="22" customHeight="1" x14ac:dyDescent="0.3">
      <c r="A759" s="29">
        <v>757</v>
      </c>
      <c r="B759" s="29" t="s">
        <v>125</v>
      </c>
      <c r="C759" s="30" t="s">
        <v>10</v>
      </c>
      <c r="D759" s="29" t="s">
        <v>15</v>
      </c>
      <c r="E759" s="29">
        <f>MATCH(D759, {"Waiting for Input","Analyzing Object","Found Object","Needs Help","Confused","None"}, 0) - 1</f>
        <v>4</v>
      </c>
      <c r="F759" s="31" t="s">
        <v>15</v>
      </c>
      <c r="G759" s="29">
        <f>MATCH(F759, {"Waiting for Input","Analyzing Object","Found Object","Needs Help","Confused","None"}, 0) - 1</f>
        <v>4</v>
      </c>
      <c r="H759" s="29">
        <v>5</v>
      </c>
      <c r="I759" s="29">
        <f t="shared" si="11"/>
        <v>1</v>
      </c>
    </row>
    <row r="760" spans="1:9" ht="22" customHeight="1" x14ac:dyDescent="0.3">
      <c r="A760" s="29">
        <v>758</v>
      </c>
      <c r="B760" s="29" t="s">
        <v>124</v>
      </c>
      <c r="C760" s="30" t="s">
        <v>10</v>
      </c>
      <c r="D760" s="29" t="s">
        <v>15</v>
      </c>
      <c r="E760" s="29">
        <f>MATCH(D760, {"Waiting for Input","Analyzing Object","Found Object","Needs Help","Confused","None"}, 0) - 1</f>
        <v>4</v>
      </c>
      <c r="F760" s="31" t="s">
        <v>15</v>
      </c>
      <c r="G760" s="29">
        <f>MATCH(F760, {"Waiting for Input","Analyzing Object","Found Object","Needs Help","Confused","None"}, 0) - 1</f>
        <v>4</v>
      </c>
      <c r="H760" s="29">
        <v>3</v>
      </c>
      <c r="I760" s="29">
        <f t="shared" si="11"/>
        <v>1</v>
      </c>
    </row>
    <row r="761" spans="1:9" ht="22" customHeight="1" x14ac:dyDescent="0.3">
      <c r="A761" s="29">
        <v>759</v>
      </c>
      <c r="B761" s="29" t="s">
        <v>124</v>
      </c>
      <c r="C761" s="30" t="s">
        <v>10</v>
      </c>
      <c r="D761" s="29" t="s">
        <v>15</v>
      </c>
      <c r="E761" s="29">
        <f>MATCH(D761, {"Waiting for Input","Analyzing Object","Found Object","Needs Help","Confused","None"}, 0) - 1</f>
        <v>4</v>
      </c>
      <c r="F761" s="31" t="s">
        <v>15</v>
      </c>
      <c r="G761" s="29">
        <f>MATCH(F761, {"Waiting for Input","Analyzing Object","Found Object","Needs Help","Confused","None"}, 0) - 1</f>
        <v>4</v>
      </c>
      <c r="H761" s="29">
        <v>5</v>
      </c>
      <c r="I761" s="29">
        <f t="shared" si="11"/>
        <v>1</v>
      </c>
    </row>
    <row r="762" spans="1:9" ht="22" customHeight="1" x14ac:dyDescent="0.3">
      <c r="A762" s="29">
        <v>760</v>
      </c>
      <c r="B762" s="29" t="s">
        <v>124</v>
      </c>
      <c r="C762" s="30" t="s">
        <v>10</v>
      </c>
      <c r="D762" s="29" t="s">
        <v>15</v>
      </c>
      <c r="E762" s="29">
        <f>MATCH(D762, {"Waiting for Input","Analyzing Object","Found Object","Needs Help","Confused","None"}, 0) - 1</f>
        <v>4</v>
      </c>
      <c r="F762" s="31" t="s">
        <v>14</v>
      </c>
      <c r="G762" s="29">
        <f>MATCH(F762, {"Waiting for Input","Analyzing Object","Found Object","Needs Help","Confused","None"}, 0) - 1</f>
        <v>3</v>
      </c>
      <c r="H762" s="29">
        <v>4</v>
      </c>
      <c r="I762" s="29">
        <f t="shared" si="11"/>
        <v>0</v>
      </c>
    </row>
    <row r="763" spans="1:9" ht="22" customHeight="1" x14ac:dyDescent="0.3">
      <c r="A763" s="29">
        <v>761</v>
      </c>
      <c r="B763" s="29" t="s">
        <v>125</v>
      </c>
      <c r="C763" s="30" t="s">
        <v>10</v>
      </c>
      <c r="D763" s="29" t="s">
        <v>15</v>
      </c>
      <c r="E763" s="29">
        <f>MATCH(D763, {"Waiting for Input","Analyzing Object","Found Object","Needs Help","Confused","None"}, 0) - 1</f>
        <v>4</v>
      </c>
      <c r="F763" s="31" t="s">
        <v>12</v>
      </c>
      <c r="G763" s="29">
        <f>MATCH(F763, {"Waiting for Input","Analyzing Object","Found Object","Needs Help","Confused","None"}, 0) - 1</f>
        <v>1</v>
      </c>
      <c r="H763" s="29">
        <v>2</v>
      </c>
      <c r="I763" s="29">
        <f t="shared" si="11"/>
        <v>0</v>
      </c>
    </row>
    <row r="764" spans="1:9" ht="22" customHeight="1" x14ac:dyDescent="0.3">
      <c r="A764" s="29">
        <v>762</v>
      </c>
      <c r="B764" s="29" t="s">
        <v>125</v>
      </c>
      <c r="C764" s="30" t="s">
        <v>10</v>
      </c>
      <c r="D764" s="29" t="s">
        <v>15</v>
      </c>
      <c r="E764" s="29">
        <f>MATCH(D764, {"Waiting for Input","Analyzing Object","Found Object","Needs Help","Confused","None"}, 0) - 1</f>
        <v>4</v>
      </c>
      <c r="F764" s="31" t="s">
        <v>14</v>
      </c>
      <c r="G764" s="29">
        <f>MATCH(F764, {"Waiting for Input","Analyzing Object","Found Object","Needs Help","Confused","None"}, 0) - 1</f>
        <v>3</v>
      </c>
      <c r="H764" s="29">
        <v>3</v>
      </c>
      <c r="I764" s="29">
        <f t="shared" si="11"/>
        <v>0</v>
      </c>
    </row>
    <row r="765" spans="1:9" ht="22" customHeight="1" x14ac:dyDescent="0.3">
      <c r="A765" s="29">
        <v>763</v>
      </c>
      <c r="B765" s="29" t="s">
        <v>125</v>
      </c>
      <c r="C765" s="30" t="s">
        <v>10</v>
      </c>
      <c r="D765" s="29" t="s">
        <v>15</v>
      </c>
      <c r="E765" s="29">
        <f>MATCH(D765, {"Waiting for Input","Analyzing Object","Found Object","Needs Help","Confused","None"}, 0) - 1</f>
        <v>4</v>
      </c>
      <c r="F765" s="31" t="s">
        <v>15</v>
      </c>
      <c r="G765" s="29">
        <f>MATCH(F765, {"Waiting for Input","Analyzing Object","Found Object","Needs Help","Confused","None"}, 0) - 1</f>
        <v>4</v>
      </c>
      <c r="H765" s="29">
        <v>1</v>
      </c>
      <c r="I765" s="29">
        <f t="shared" si="11"/>
        <v>1</v>
      </c>
    </row>
    <row r="766" spans="1:9" ht="22" customHeight="1" x14ac:dyDescent="0.3">
      <c r="A766" s="29">
        <v>764</v>
      </c>
      <c r="B766" s="29" t="s">
        <v>125</v>
      </c>
      <c r="C766" s="30" t="s">
        <v>10</v>
      </c>
      <c r="D766" s="29" t="s">
        <v>15</v>
      </c>
      <c r="E766" s="29">
        <f>MATCH(D766, {"Waiting for Input","Analyzing Object","Found Object","Needs Help","Confused","None"}, 0) - 1</f>
        <v>4</v>
      </c>
      <c r="F766" s="31" t="s">
        <v>14</v>
      </c>
      <c r="G766" s="29">
        <f>MATCH(F766, {"Waiting for Input","Analyzing Object","Found Object","Needs Help","Confused","None"}, 0) - 1</f>
        <v>3</v>
      </c>
      <c r="H766" s="29">
        <v>3</v>
      </c>
      <c r="I766" s="29">
        <f t="shared" si="11"/>
        <v>0</v>
      </c>
    </row>
    <row r="767" spans="1:9" ht="22" customHeight="1" x14ac:dyDescent="0.3">
      <c r="A767" s="29">
        <v>765</v>
      </c>
      <c r="B767" s="29" t="s">
        <v>125</v>
      </c>
      <c r="C767" s="30" t="s">
        <v>10</v>
      </c>
      <c r="D767" s="29" t="s">
        <v>15</v>
      </c>
      <c r="E767" s="29">
        <f>MATCH(D767, {"Waiting for Input","Analyzing Object","Found Object","Needs Help","Confused","None"}, 0) - 1</f>
        <v>4</v>
      </c>
      <c r="F767" s="31" t="s">
        <v>14</v>
      </c>
      <c r="G767" s="29">
        <f>MATCH(F767, {"Waiting for Input","Analyzing Object","Found Object","Needs Help","Confused","None"}, 0) - 1</f>
        <v>3</v>
      </c>
      <c r="H767" s="29">
        <v>3</v>
      </c>
      <c r="I767" s="29">
        <f t="shared" si="11"/>
        <v>0</v>
      </c>
    </row>
    <row r="768" spans="1:9" ht="22" customHeight="1" x14ac:dyDescent="0.3">
      <c r="A768" s="29">
        <v>766</v>
      </c>
      <c r="B768" s="29" t="s">
        <v>125</v>
      </c>
      <c r="C768" s="30" t="s">
        <v>10</v>
      </c>
      <c r="D768" s="29" t="s">
        <v>15</v>
      </c>
      <c r="E768" s="29">
        <f>MATCH(D768, {"Waiting for Input","Analyzing Object","Found Object","Needs Help","Confused","None"}, 0) - 1</f>
        <v>4</v>
      </c>
      <c r="F768" s="31" t="s">
        <v>14</v>
      </c>
      <c r="G768" s="29">
        <f>MATCH(F768, {"Waiting for Input","Analyzing Object","Found Object","Needs Help","Confused","None"}, 0) - 1</f>
        <v>3</v>
      </c>
      <c r="H768" s="29">
        <v>3</v>
      </c>
      <c r="I768" s="29">
        <f t="shared" si="11"/>
        <v>0</v>
      </c>
    </row>
    <row r="769" spans="1:9" ht="22" customHeight="1" x14ac:dyDescent="0.3">
      <c r="A769" s="29">
        <v>767</v>
      </c>
      <c r="B769" s="29" t="s">
        <v>125</v>
      </c>
      <c r="C769" s="30" t="s">
        <v>10</v>
      </c>
      <c r="D769" s="29" t="s">
        <v>15</v>
      </c>
      <c r="E769" s="29">
        <f>MATCH(D769, {"Waiting for Input","Analyzing Object","Found Object","Needs Help","Confused","None"}, 0) - 1</f>
        <v>4</v>
      </c>
      <c r="F769" s="31" t="s">
        <v>16</v>
      </c>
      <c r="G769" s="29">
        <f>MATCH(F769, {"Waiting for Input","Analyzing Object","Found Object","Needs Help","Confused","None"}, 0) - 1</f>
        <v>5</v>
      </c>
      <c r="H769" s="29">
        <v>1</v>
      </c>
      <c r="I769" s="29">
        <f t="shared" si="11"/>
        <v>0</v>
      </c>
    </row>
    <row r="770" spans="1:9" ht="22" customHeight="1" x14ac:dyDescent="0.3">
      <c r="A770" s="29">
        <v>768</v>
      </c>
      <c r="B770" s="29" t="s">
        <v>125</v>
      </c>
      <c r="C770" s="30" t="s">
        <v>10</v>
      </c>
      <c r="D770" s="29" t="s">
        <v>15</v>
      </c>
      <c r="E770" s="29">
        <f>MATCH(D770, {"Waiting for Input","Analyzing Object","Found Object","Needs Help","Confused","None"}, 0) - 1</f>
        <v>4</v>
      </c>
      <c r="F770" s="31" t="s">
        <v>11</v>
      </c>
      <c r="G770" s="29">
        <f>MATCH(F770, {"Waiting for Input","Analyzing Object","Found Object","Needs Help","Confused","None"}, 0) - 1</f>
        <v>0</v>
      </c>
      <c r="H770" s="29">
        <v>2</v>
      </c>
      <c r="I770" s="29">
        <f t="shared" ref="I770:I833" si="12">IF(E770=G770, 1, 0)</f>
        <v>0</v>
      </c>
    </row>
    <row r="771" spans="1:9" ht="22" customHeight="1" x14ac:dyDescent="0.3">
      <c r="A771" s="29">
        <v>769</v>
      </c>
      <c r="B771" s="29" t="s">
        <v>125</v>
      </c>
      <c r="C771" s="30" t="s">
        <v>10</v>
      </c>
      <c r="D771" s="29" t="s">
        <v>15</v>
      </c>
      <c r="E771" s="29">
        <f>MATCH(D771, {"Waiting for Input","Analyzing Object","Found Object","Needs Help","Confused","None"}, 0) - 1</f>
        <v>4</v>
      </c>
      <c r="F771" s="31" t="s">
        <v>14</v>
      </c>
      <c r="G771" s="29">
        <f>MATCH(F771, {"Waiting for Input","Analyzing Object","Found Object","Needs Help","Confused","None"}, 0) - 1</f>
        <v>3</v>
      </c>
      <c r="H771" s="29">
        <v>1</v>
      </c>
      <c r="I771" s="29">
        <f t="shared" si="12"/>
        <v>0</v>
      </c>
    </row>
    <row r="772" spans="1:9" ht="22" customHeight="1" x14ac:dyDescent="0.3">
      <c r="A772" s="29">
        <v>770</v>
      </c>
      <c r="B772" s="29" t="s">
        <v>125</v>
      </c>
      <c r="C772" s="30" t="s">
        <v>10</v>
      </c>
      <c r="D772" s="29" t="s">
        <v>15</v>
      </c>
      <c r="E772" s="29">
        <f>MATCH(D772, {"Waiting for Input","Analyzing Object","Found Object","Needs Help","Confused","None"}, 0) - 1</f>
        <v>4</v>
      </c>
      <c r="F772" s="31" t="s">
        <v>14</v>
      </c>
      <c r="G772" s="29">
        <f>MATCH(F772, {"Waiting for Input","Analyzing Object","Found Object","Needs Help","Confused","None"}, 0) - 1</f>
        <v>3</v>
      </c>
      <c r="H772" s="29">
        <v>2</v>
      </c>
      <c r="I772" s="29">
        <f t="shared" si="12"/>
        <v>0</v>
      </c>
    </row>
    <row r="773" spans="1:9" ht="22" customHeight="1" x14ac:dyDescent="0.3">
      <c r="A773" s="29">
        <v>771</v>
      </c>
      <c r="B773" s="29" t="s">
        <v>124</v>
      </c>
      <c r="C773" s="30" t="s">
        <v>10</v>
      </c>
      <c r="D773" s="29" t="s">
        <v>15</v>
      </c>
      <c r="E773" s="29">
        <f>MATCH(D773, {"Waiting for Input","Analyzing Object","Found Object","Needs Help","Confused","None"}, 0) - 1</f>
        <v>4</v>
      </c>
      <c r="F773" s="31" t="s">
        <v>12</v>
      </c>
      <c r="G773" s="29">
        <f>MATCH(F773, {"Waiting for Input","Analyzing Object","Found Object","Needs Help","Confused","None"}, 0) - 1</f>
        <v>1</v>
      </c>
      <c r="H773" s="29">
        <v>3</v>
      </c>
      <c r="I773" s="29">
        <f t="shared" si="12"/>
        <v>0</v>
      </c>
    </row>
    <row r="774" spans="1:9" ht="22" customHeight="1" x14ac:dyDescent="0.3">
      <c r="A774" s="29">
        <v>772</v>
      </c>
      <c r="B774" s="29" t="s">
        <v>125</v>
      </c>
      <c r="C774" s="30" t="s">
        <v>10</v>
      </c>
      <c r="D774" s="29" t="s">
        <v>15</v>
      </c>
      <c r="E774" s="29">
        <f>MATCH(D774, {"Waiting for Input","Analyzing Object","Found Object","Needs Help","Confused","None"}, 0) - 1</f>
        <v>4</v>
      </c>
      <c r="F774" s="31" t="s">
        <v>14</v>
      </c>
      <c r="G774" s="29">
        <f>MATCH(F774, {"Waiting for Input","Analyzing Object","Found Object","Needs Help","Confused","None"}, 0) - 1</f>
        <v>3</v>
      </c>
      <c r="H774" s="29">
        <v>2</v>
      </c>
      <c r="I774" s="29">
        <f t="shared" si="12"/>
        <v>0</v>
      </c>
    </row>
    <row r="775" spans="1:9" ht="22" customHeight="1" x14ac:dyDescent="0.3">
      <c r="A775" s="29">
        <v>773</v>
      </c>
      <c r="B775" s="29" t="s">
        <v>125</v>
      </c>
      <c r="C775" s="30" t="s">
        <v>10</v>
      </c>
      <c r="D775" s="29" t="s">
        <v>15</v>
      </c>
      <c r="E775" s="29">
        <f>MATCH(D775, {"Waiting for Input","Analyzing Object","Found Object","Needs Help","Confused","None"}, 0) - 1</f>
        <v>4</v>
      </c>
      <c r="F775" s="31" t="s">
        <v>15</v>
      </c>
      <c r="G775" s="29">
        <f>MATCH(F775, {"Waiting for Input","Analyzing Object","Found Object","Needs Help","Confused","None"}, 0) - 1</f>
        <v>4</v>
      </c>
      <c r="H775" s="29">
        <v>2</v>
      </c>
      <c r="I775" s="29">
        <f t="shared" si="12"/>
        <v>1</v>
      </c>
    </row>
    <row r="776" spans="1:9" ht="22" customHeight="1" x14ac:dyDescent="0.3">
      <c r="A776" s="29">
        <v>774</v>
      </c>
      <c r="B776" s="29" t="s">
        <v>124</v>
      </c>
      <c r="C776" s="30" t="s">
        <v>10</v>
      </c>
      <c r="D776" s="29" t="s">
        <v>15</v>
      </c>
      <c r="E776" s="29">
        <f>MATCH(D776, {"Waiting for Input","Analyzing Object","Found Object","Needs Help","Confused","None"}, 0) - 1</f>
        <v>4</v>
      </c>
      <c r="F776" s="31" t="s">
        <v>14</v>
      </c>
      <c r="G776" s="29">
        <f>MATCH(F776, {"Waiting for Input","Analyzing Object","Found Object","Needs Help","Confused","None"}, 0) - 1</f>
        <v>3</v>
      </c>
      <c r="H776" s="29">
        <v>2</v>
      </c>
      <c r="I776" s="29">
        <f t="shared" si="12"/>
        <v>0</v>
      </c>
    </row>
    <row r="777" spans="1:9" ht="22" customHeight="1" x14ac:dyDescent="0.3">
      <c r="A777" s="29">
        <v>775</v>
      </c>
      <c r="B777" s="29" t="s">
        <v>125</v>
      </c>
      <c r="C777" s="30" t="s">
        <v>10</v>
      </c>
      <c r="D777" s="29" t="s">
        <v>15</v>
      </c>
      <c r="E777" s="29">
        <f>MATCH(D777, {"Waiting for Input","Analyzing Object","Found Object","Needs Help","Confused","None"}, 0) - 1</f>
        <v>4</v>
      </c>
      <c r="F777" s="31" t="s">
        <v>14</v>
      </c>
      <c r="G777" s="29">
        <f>MATCH(F777, {"Waiting for Input","Analyzing Object","Found Object","Needs Help","Confused","None"}, 0) - 1</f>
        <v>3</v>
      </c>
      <c r="H777" s="29">
        <v>1</v>
      </c>
      <c r="I777" s="29">
        <f t="shared" si="12"/>
        <v>0</v>
      </c>
    </row>
    <row r="778" spans="1:9" ht="22" customHeight="1" x14ac:dyDescent="0.3">
      <c r="A778" s="29">
        <v>776</v>
      </c>
      <c r="B778" s="29" t="s">
        <v>125</v>
      </c>
      <c r="C778" s="30" t="s">
        <v>10</v>
      </c>
      <c r="D778" s="29" t="s">
        <v>15</v>
      </c>
      <c r="E778" s="29">
        <f>MATCH(D778, {"Waiting for Input","Analyzing Object","Found Object","Needs Help","Confused","None"}, 0) - 1</f>
        <v>4</v>
      </c>
      <c r="F778" s="31" t="s">
        <v>15</v>
      </c>
      <c r="G778" s="29">
        <f>MATCH(F778, {"Waiting for Input","Analyzing Object","Found Object","Needs Help","Confused","None"}, 0) - 1</f>
        <v>4</v>
      </c>
      <c r="H778" s="29">
        <v>2</v>
      </c>
      <c r="I778" s="29">
        <f t="shared" si="12"/>
        <v>1</v>
      </c>
    </row>
    <row r="779" spans="1:9" ht="22" customHeight="1" x14ac:dyDescent="0.3">
      <c r="A779" s="29">
        <v>777</v>
      </c>
      <c r="B779" s="29" t="s">
        <v>125</v>
      </c>
      <c r="C779" s="30" t="s">
        <v>10</v>
      </c>
      <c r="D779" s="29" t="s">
        <v>15</v>
      </c>
      <c r="E779" s="29">
        <f>MATCH(D779, {"Waiting for Input","Analyzing Object","Found Object","Needs Help","Confused","None"}, 0) - 1</f>
        <v>4</v>
      </c>
      <c r="F779" s="31" t="s">
        <v>11</v>
      </c>
      <c r="G779" s="29">
        <f>MATCH(F779, {"Waiting for Input","Analyzing Object","Found Object","Needs Help","Confused","None"}, 0) - 1</f>
        <v>0</v>
      </c>
      <c r="H779" s="29">
        <v>3</v>
      </c>
      <c r="I779" s="29">
        <f t="shared" si="12"/>
        <v>0</v>
      </c>
    </row>
    <row r="780" spans="1:9" ht="22" customHeight="1" x14ac:dyDescent="0.3">
      <c r="A780" s="29">
        <v>778</v>
      </c>
      <c r="B780" s="29" t="s">
        <v>124</v>
      </c>
      <c r="C780" s="30" t="s">
        <v>10</v>
      </c>
      <c r="D780" s="29" t="s">
        <v>15</v>
      </c>
      <c r="E780" s="29">
        <f>MATCH(D780, {"Waiting for Input","Analyzing Object","Found Object","Needs Help","Confused","None"}, 0) - 1</f>
        <v>4</v>
      </c>
      <c r="F780" s="31" t="s">
        <v>15</v>
      </c>
      <c r="G780" s="29">
        <f>MATCH(F780, {"Waiting for Input","Analyzing Object","Found Object","Needs Help","Confused","None"}, 0) - 1</f>
        <v>4</v>
      </c>
      <c r="H780" s="29">
        <v>3</v>
      </c>
      <c r="I780" s="29">
        <f t="shared" si="12"/>
        <v>1</v>
      </c>
    </row>
    <row r="781" spans="1:9" ht="22" customHeight="1" x14ac:dyDescent="0.3">
      <c r="A781" s="29">
        <v>779</v>
      </c>
      <c r="B781" s="29" t="s">
        <v>125</v>
      </c>
      <c r="C781" s="30" t="s">
        <v>10</v>
      </c>
      <c r="D781" s="29" t="s">
        <v>15</v>
      </c>
      <c r="E781" s="29">
        <f>MATCH(D781, {"Waiting for Input","Analyzing Object","Found Object","Needs Help","Confused","None"}, 0) - 1</f>
        <v>4</v>
      </c>
      <c r="F781" s="31" t="s">
        <v>14</v>
      </c>
      <c r="G781" s="29">
        <f>MATCH(F781, {"Waiting for Input","Analyzing Object","Found Object","Needs Help","Confused","None"}, 0) - 1</f>
        <v>3</v>
      </c>
      <c r="H781" s="29">
        <v>2</v>
      </c>
      <c r="I781" s="29">
        <f t="shared" si="12"/>
        <v>0</v>
      </c>
    </row>
    <row r="782" spans="1:9" ht="22" customHeight="1" x14ac:dyDescent="0.3">
      <c r="A782" s="29">
        <v>780</v>
      </c>
      <c r="B782" s="29" t="s">
        <v>124</v>
      </c>
      <c r="C782" s="30" t="s">
        <v>17</v>
      </c>
      <c r="D782" s="29" t="s">
        <v>15</v>
      </c>
      <c r="E782" s="29">
        <f>MATCH(D782, {"Waiting for Input","Analyzing Object","Found Object","Needs Help","Confused","None"}, 0) - 1</f>
        <v>4</v>
      </c>
      <c r="F782" s="31" t="s">
        <v>14</v>
      </c>
      <c r="G782" s="29">
        <f>MATCH(F782, {"Waiting for Input","Analyzing Object","Found Object","Needs Help","Confused","None"}, 0) - 1</f>
        <v>3</v>
      </c>
      <c r="H782" s="29">
        <v>2</v>
      </c>
      <c r="I782" s="29">
        <f t="shared" si="12"/>
        <v>0</v>
      </c>
    </row>
    <row r="783" spans="1:9" ht="22" customHeight="1" x14ac:dyDescent="0.3">
      <c r="A783" s="29">
        <v>781</v>
      </c>
      <c r="B783" s="29" t="s">
        <v>124</v>
      </c>
      <c r="C783" s="30" t="s">
        <v>17</v>
      </c>
      <c r="D783" s="29" t="s">
        <v>15</v>
      </c>
      <c r="E783" s="29">
        <f>MATCH(D783, {"Waiting for Input","Analyzing Object","Found Object","Needs Help","Confused","None"}, 0) - 1</f>
        <v>4</v>
      </c>
      <c r="F783" s="31" t="s">
        <v>13</v>
      </c>
      <c r="G783" s="29">
        <f>MATCH(F783, {"Waiting for Input","Analyzing Object","Found Object","Needs Help","Confused","None"}, 0) - 1</f>
        <v>2</v>
      </c>
      <c r="H783" s="29">
        <v>4</v>
      </c>
      <c r="I783" s="29">
        <f t="shared" si="12"/>
        <v>0</v>
      </c>
    </row>
    <row r="784" spans="1:9" ht="22" customHeight="1" x14ac:dyDescent="0.3">
      <c r="A784" s="29">
        <v>782</v>
      </c>
      <c r="B784" s="29" t="s">
        <v>124</v>
      </c>
      <c r="C784" s="30" t="s">
        <v>17</v>
      </c>
      <c r="D784" s="29" t="s">
        <v>15</v>
      </c>
      <c r="E784" s="29">
        <f>MATCH(D784, {"Waiting for Input","Analyzing Object","Found Object","Needs Help","Confused","None"}, 0) - 1</f>
        <v>4</v>
      </c>
      <c r="F784" s="31" t="s">
        <v>11</v>
      </c>
      <c r="G784" s="29">
        <f>MATCH(F784, {"Waiting for Input","Analyzing Object","Found Object","Needs Help","Confused","None"}, 0) - 1</f>
        <v>0</v>
      </c>
      <c r="H784" s="29">
        <v>4</v>
      </c>
      <c r="I784" s="29">
        <f t="shared" si="12"/>
        <v>0</v>
      </c>
    </row>
    <row r="785" spans="1:9" ht="22" customHeight="1" x14ac:dyDescent="0.3">
      <c r="A785" s="29">
        <v>783</v>
      </c>
      <c r="B785" s="29" t="s">
        <v>125</v>
      </c>
      <c r="C785" s="30" t="s">
        <v>17</v>
      </c>
      <c r="D785" s="29" t="s">
        <v>15</v>
      </c>
      <c r="E785" s="29">
        <f>MATCH(D785, {"Waiting for Input","Analyzing Object","Found Object","Needs Help","Confused","None"}, 0) - 1</f>
        <v>4</v>
      </c>
      <c r="F785" s="31" t="s">
        <v>12</v>
      </c>
      <c r="G785" s="29">
        <f>MATCH(F785, {"Waiting for Input","Analyzing Object","Found Object","Needs Help","Confused","None"}, 0) - 1</f>
        <v>1</v>
      </c>
      <c r="H785" s="29">
        <v>3</v>
      </c>
      <c r="I785" s="29">
        <f t="shared" si="12"/>
        <v>0</v>
      </c>
    </row>
    <row r="786" spans="1:9" ht="22" customHeight="1" x14ac:dyDescent="0.3">
      <c r="A786" s="29">
        <v>784</v>
      </c>
      <c r="B786" s="29" t="s">
        <v>125</v>
      </c>
      <c r="C786" s="30" t="s">
        <v>17</v>
      </c>
      <c r="D786" s="29" t="s">
        <v>15</v>
      </c>
      <c r="E786" s="29">
        <f>MATCH(D786, {"Waiting for Input","Analyzing Object","Found Object","Needs Help","Confused","None"}, 0) - 1</f>
        <v>4</v>
      </c>
      <c r="F786" s="31" t="s">
        <v>11</v>
      </c>
      <c r="G786" s="29">
        <f>MATCH(F786, {"Waiting for Input","Analyzing Object","Found Object","Needs Help","Confused","None"}, 0) - 1</f>
        <v>0</v>
      </c>
      <c r="H786" s="29">
        <v>4</v>
      </c>
      <c r="I786" s="29">
        <f t="shared" si="12"/>
        <v>0</v>
      </c>
    </row>
    <row r="787" spans="1:9" ht="22" customHeight="1" x14ac:dyDescent="0.3">
      <c r="A787" s="29">
        <v>785</v>
      </c>
      <c r="B787" s="29" t="s">
        <v>124</v>
      </c>
      <c r="C787" s="30" t="s">
        <v>17</v>
      </c>
      <c r="D787" s="29" t="s">
        <v>15</v>
      </c>
      <c r="E787" s="29">
        <f>MATCH(D787, {"Waiting for Input","Analyzing Object","Found Object","Needs Help","Confused","None"}, 0) - 1</f>
        <v>4</v>
      </c>
      <c r="F787" s="31" t="s">
        <v>11</v>
      </c>
      <c r="G787" s="29">
        <f>MATCH(F787, {"Waiting for Input","Analyzing Object","Found Object","Needs Help","Confused","None"}, 0) - 1</f>
        <v>0</v>
      </c>
      <c r="H787" s="29">
        <v>5</v>
      </c>
      <c r="I787" s="29">
        <f t="shared" si="12"/>
        <v>0</v>
      </c>
    </row>
    <row r="788" spans="1:9" ht="22" customHeight="1" x14ac:dyDescent="0.3">
      <c r="A788" s="29">
        <v>786</v>
      </c>
      <c r="B788" s="29" t="s">
        <v>125</v>
      </c>
      <c r="C788" s="30" t="s">
        <v>17</v>
      </c>
      <c r="D788" s="29" t="s">
        <v>15</v>
      </c>
      <c r="E788" s="29">
        <f>MATCH(D788, {"Waiting for Input","Analyzing Object","Found Object","Needs Help","Confused","None"}, 0) - 1</f>
        <v>4</v>
      </c>
      <c r="F788" s="31" t="s">
        <v>11</v>
      </c>
      <c r="G788" s="29">
        <f>MATCH(F788, {"Waiting for Input","Analyzing Object","Found Object","Needs Help","Confused","None"}, 0) - 1</f>
        <v>0</v>
      </c>
      <c r="H788" s="29">
        <v>3</v>
      </c>
      <c r="I788" s="29">
        <f t="shared" si="12"/>
        <v>0</v>
      </c>
    </row>
    <row r="789" spans="1:9" ht="22" customHeight="1" x14ac:dyDescent="0.3">
      <c r="A789" s="29">
        <v>787</v>
      </c>
      <c r="B789" s="29" t="s">
        <v>124</v>
      </c>
      <c r="C789" s="30" t="s">
        <v>17</v>
      </c>
      <c r="D789" s="29" t="s">
        <v>15</v>
      </c>
      <c r="E789" s="29">
        <f>MATCH(D789, {"Waiting for Input","Analyzing Object","Found Object","Needs Help","Confused","None"}, 0) - 1</f>
        <v>4</v>
      </c>
      <c r="F789" s="31" t="s">
        <v>15</v>
      </c>
      <c r="G789" s="29">
        <f>MATCH(F789, {"Waiting for Input","Analyzing Object","Found Object","Needs Help","Confused","None"}, 0) - 1</f>
        <v>4</v>
      </c>
      <c r="H789" s="29">
        <v>5</v>
      </c>
      <c r="I789" s="29">
        <f t="shared" si="12"/>
        <v>1</v>
      </c>
    </row>
    <row r="790" spans="1:9" ht="22" customHeight="1" x14ac:dyDescent="0.3">
      <c r="A790" s="29">
        <v>788</v>
      </c>
      <c r="B790" s="29" t="s">
        <v>124</v>
      </c>
      <c r="C790" s="30" t="s">
        <v>17</v>
      </c>
      <c r="D790" s="29" t="s">
        <v>15</v>
      </c>
      <c r="E790" s="29">
        <f>MATCH(D790, {"Waiting for Input","Analyzing Object","Found Object","Needs Help","Confused","None"}, 0) - 1</f>
        <v>4</v>
      </c>
      <c r="F790" s="31" t="s">
        <v>11</v>
      </c>
      <c r="G790" s="29">
        <f>MATCH(F790, {"Waiting for Input","Analyzing Object","Found Object","Needs Help","Confused","None"}, 0) - 1</f>
        <v>0</v>
      </c>
      <c r="H790" s="29">
        <v>3</v>
      </c>
      <c r="I790" s="29">
        <f t="shared" si="12"/>
        <v>0</v>
      </c>
    </row>
    <row r="791" spans="1:9" ht="22" customHeight="1" x14ac:dyDescent="0.3">
      <c r="A791" s="29">
        <v>789</v>
      </c>
      <c r="B791" s="29" t="s">
        <v>124</v>
      </c>
      <c r="C791" s="30" t="s">
        <v>17</v>
      </c>
      <c r="D791" s="29" t="s">
        <v>15</v>
      </c>
      <c r="E791" s="29">
        <f>MATCH(D791, {"Waiting for Input","Analyzing Object","Found Object","Needs Help","Confused","None"}, 0) - 1</f>
        <v>4</v>
      </c>
      <c r="F791" s="31" t="s">
        <v>11</v>
      </c>
      <c r="G791" s="29">
        <f>MATCH(F791, {"Waiting for Input","Analyzing Object","Found Object","Needs Help","Confused","None"}, 0) - 1</f>
        <v>0</v>
      </c>
      <c r="H791" s="29">
        <v>5</v>
      </c>
      <c r="I791" s="29">
        <f t="shared" si="12"/>
        <v>0</v>
      </c>
    </row>
    <row r="792" spans="1:9" ht="22" customHeight="1" x14ac:dyDescent="0.3">
      <c r="A792" s="29">
        <v>790</v>
      </c>
      <c r="B792" s="29" t="s">
        <v>125</v>
      </c>
      <c r="C792" s="30" t="s">
        <v>17</v>
      </c>
      <c r="D792" s="29" t="s">
        <v>15</v>
      </c>
      <c r="E792" s="29">
        <f>MATCH(D792, {"Waiting for Input","Analyzing Object","Found Object","Needs Help","Confused","None"}, 0) - 1</f>
        <v>4</v>
      </c>
      <c r="F792" s="31" t="s">
        <v>11</v>
      </c>
      <c r="G792" s="29">
        <f>MATCH(F792, {"Waiting for Input","Analyzing Object","Found Object","Needs Help","Confused","None"}, 0) - 1</f>
        <v>0</v>
      </c>
      <c r="H792" s="29">
        <v>4</v>
      </c>
      <c r="I792" s="29">
        <f t="shared" si="12"/>
        <v>0</v>
      </c>
    </row>
    <row r="793" spans="1:9" ht="22" customHeight="1" x14ac:dyDescent="0.3">
      <c r="A793" s="29">
        <v>791</v>
      </c>
      <c r="B793" s="29" t="s">
        <v>125</v>
      </c>
      <c r="C793" s="30" t="s">
        <v>17</v>
      </c>
      <c r="D793" s="29" t="s">
        <v>15</v>
      </c>
      <c r="E793" s="29">
        <f>MATCH(D793, {"Waiting for Input","Analyzing Object","Found Object","Needs Help","Confused","None"}, 0) - 1</f>
        <v>4</v>
      </c>
      <c r="F793" s="31" t="s">
        <v>15</v>
      </c>
      <c r="G793" s="29">
        <f>MATCH(F793, {"Waiting for Input","Analyzing Object","Found Object","Needs Help","Confused","None"}, 0) - 1</f>
        <v>4</v>
      </c>
      <c r="H793" s="29">
        <v>4</v>
      </c>
      <c r="I793" s="29">
        <f t="shared" si="12"/>
        <v>1</v>
      </c>
    </row>
    <row r="794" spans="1:9" ht="22" customHeight="1" x14ac:dyDescent="0.3">
      <c r="A794" s="29">
        <v>792</v>
      </c>
      <c r="B794" s="29" t="s">
        <v>125</v>
      </c>
      <c r="C794" s="30" t="s">
        <v>17</v>
      </c>
      <c r="D794" s="29" t="s">
        <v>15</v>
      </c>
      <c r="E794" s="29">
        <f>MATCH(D794, {"Waiting for Input","Analyzing Object","Found Object","Needs Help","Confused","None"}, 0) - 1</f>
        <v>4</v>
      </c>
      <c r="F794" s="31" t="s">
        <v>11</v>
      </c>
      <c r="G794" s="29">
        <f>MATCH(F794, {"Waiting for Input","Analyzing Object","Found Object","Needs Help","Confused","None"}, 0) - 1</f>
        <v>0</v>
      </c>
      <c r="H794" s="29">
        <v>2</v>
      </c>
      <c r="I794" s="29">
        <f t="shared" si="12"/>
        <v>0</v>
      </c>
    </row>
    <row r="795" spans="1:9" ht="22" customHeight="1" x14ac:dyDescent="0.3">
      <c r="A795" s="29">
        <v>793</v>
      </c>
      <c r="B795" s="29" t="s">
        <v>125</v>
      </c>
      <c r="C795" s="30" t="s">
        <v>17</v>
      </c>
      <c r="D795" s="29" t="s">
        <v>15</v>
      </c>
      <c r="E795" s="29">
        <f>MATCH(D795, {"Waiting for Input","Analyzing Object","Found Object","Needs Help","Confused","None"}, 0) - 1</f>
        <v>4</v>
      </c>
      <c r="F795" s="31" t="s">
        <v>11</v>
      </c>
      <c r="G795" s="29">
        <f>MATCH(F795, {"Waiting for Input","Analyzing Object","Found Object","Needs Help","Confused","None"}, 0) - 1</f>
        <v>0</v>
      </c>
      <c r="H795" s="29">
        <v>4</v>
      </c>
      <c r="I795" s="29">
        <f t="shared" si="12"/>
        <v>0</v>
      </c>
    </row>
    <row r="796" spans="1:9" ht="22" customHeight="1" x14ac:dyDescent="0.3">
      <c r="A796" s="29">
        <v>794</v>
      </c>
      <c r="B796" s="29" t="s">
        <v>124</v>
      </c>
      <c r="C796" s="30" t="s">
        <v>17</v>
      </c>
      <c r="D796" s="29" t="s">
        <v>15</v>
      </c>
      <c r="E796" s="29">
        <f>MATCH(D796, {"Waiting for Input","Analyzing Object","Found Object","Needs Help","Confused","None"}, 0) - 1</f>
        <v>4</v>
      </c>
      <c r="F796" s="31" t="s">
        <v>11</v>
      </c>
      <c r="G796" s="29">
        <f>MATCH(F796, {"Waiting for Input","Analyzing Object","Found Object","Needs Help","Confused","None"}, 0) - 1</f>
        <v>0</v>
      </c>
      <c r="H796" s="29">
        <v>4</v>
      </c>
      <c r="I796" s="29">
        <f t="shared" si="12"/>
        <v>0</v>
      </c>
    </row>
    <row r="797" spans="1:9" ht="22" customHeight="1" x14ac:dyDescent="0.3">
      <c r="A797" s="29">
        <v>795</v>
      </c>
      <c r="B797" s="29" t="s">
        <v>124</v>
      </c>
      <c r="C797" s="30" t="s">
        <v>17</v>
      </c>
      <c r="D797" s="29" t="s">
        <v>15</v>
      </c>
      <c r="E797" s="29">
        <f>MATCH(D797, {"Waiting for Input","Analyzing Object","Found Object","Needs Help","Confused","None"}, 0) - 1</f>
        <v>4</v>
      </c>
      <c r="F797" s="31" t="s">
        <v>11</v>
      </c>
      <c r="G797" s="29">
        <f>MATCH(F797, {"Waiting for Input","Analyzing Object","Found Object","Needs Help","Confused","None"}, 0) - 1</f>
        <v>0</v>
      </c>
      <c r="H797" s="29">
        <v>4</v>
      </c>
      <c r="I797" s="29">
        <f t="shared" si="12"/>
        <v>0</v>
      </c>
    </row>
    <row r="798" spans="1:9" ht="22" customHeight="1" x14ac:dyDescent="0.3">
      <c r="A798" s="29">
        <v>796</v>
      </c>
      <c r="B798" s="29" t="s">
        <v>124</v>
      </c>
      <c r="C798" s="30" t="s">
        <v>17</v>
      </c>
      <c r="D798" s="29" t="s">
        <v>15</v>
      </c>
      <c r="E798" s="29">
        <f>MATCH(D798, {"Waiting for Input","Analyzing Object","Found Object","Needs Help","Confused","None"}, 0) - 1</f>
        <v>4</v>
      </c>
      <c r="F798" s="31" t="s">
        <v>15</v>
      </c>
      <c r="G798" s="29">
        <f>MATCH(F798, {"Waiting for Input","Analyzing Object","Found Object","Needs Help","Confused","None"}, 0) - 1</f>
        <v>4</v>
      </c>
      <c r="H798" s="29">
        <v>4</v>
      </c>
      <c r="I798" s="29">
        <f t="shared" si="12"/>
        <v>1</v>
      </c>
    </row>
    <row r="799" spans="1:9" ht="22" customHeight="1" x14ac:dyDescent="0.3">
      <c r="A799" s="29">
        <v>797</v>
      </c>
      <c r="B799" s="29" t="s">
        <v>125</v>
      </c>
      <c r="C799" s="30" t="s">
        <v>17</v>
      </c>
      <c r="D799" s="29" t="s">
        <v>15</v>
      </c>
      <c r="E799" s="29">
        <f>MATCH(D799, {"Waiting for Input","Analyzing Object","Found Object","Needs Help","Confused","None"}, 0) - 1</f>
        <v>4</v>
      </c>
      <c r="F799" s="31" t="s">
        <v>11</v>
      </c>
      <c r="G799" s="29">
        <f>MATCH(F799, {"Waiting for Input","Analyzing Object","Found Object","Needs Help","Confused","None"}, 0) - 1</f>
        <v>0</v>
      </c>
      <c r="H799" s="29">
        <v>5</v>
      </c>
      <c r="I799" s="29">
        <f t="shared" si="12"/>
        <v>0</v>
      </c>
    </row>
    <row r="800" spans="1:9" ht="22" customHeight="1" x14ac:dyDescent="0.3">
      <c r="A800" s="29">
        <v>798</v>
      </c>
      <c r="B800" s="29" t="s">
        <v>125</v>
      </c>
      <c r="C800" s="30" t="s">
        <v>17</v>
      </c>
      <c r="D800" s="29" t="s">
        <v>15</v>
      </c>
      <c r="E800" s="29">
        <f>MATCH(D800, {"Waiting for Input","Analyzing Object","Found Object","Needs Help","Confused","None"}, 0) - 1</f>
        <v>4</v>
      </c>
      <c r="F800" s="31" t="s">
        <v>15</v>
      </c>
      <c r="G800" s="29">
        <f>MATCH(F800, {"Waiting for Input","Analyzing Object","Found Object","Needs Help","Confused","None"}, 0) - 1</f>
        <v>4</v>
      </c>
      <c r="H800" s="29">
        <v>4</v>
      </c>
      <c r="I800" s="29">
        <f t="shared" si="12"/>
        <v>1</v>
      </c>
    </row>
    <row r="801" spans="1:9" ht="22" customHeight="1" x14ac:dyDescent="0.3">
      <c r="A801" s="29">
        <v>799</v>
      </c>
      <c r="B801" s="29" t="s">
        <v>124</v>
      </c>
      <c r="C801" s="30" t="s">
        <v>17</v>
      </c>
      <c r="D801" s="29" t="s">
        <v>15</v>
      </c>
      <c r="E801" s="29">
        <f>MATCH(D801, {"Waiting for Input","Analyzing Object","Found Object","Needs Help","Confused","None"}, 0) - 1</f>
        <v>4</v>
      </c>
      <c r="F801" s="31" t="s">
        <v>15</v>
      </c>
      <c r="G801" s="29">
        <f>MATCH(F801, {"Waiting for Input","Analyzing Object","Found Object","Needs Help","Confused","None"}, 0) - 1</f>
        <v>4</v>
      </c>
      <c r="H801" s="29">
        <v>3</v>
      </c>
      <c r="I801" s="29">
        <f t="shared" si="12"/>
        <v>1</v>
      </c>
    </row>
    <row r="802" spans="1:9" ht="22" customHeight="1" x14ac:dyDescent="0.3">
      <c r="A802" s="29">
        <v>800</v>
      </c>
      <c r="B802" s="29" t="s">
        <v>124</v>
      </c>
      <c r="C802" s="30" t="s">
        <v>17</v>
      </c>
      <c r="D802" s="29" t="s">
        <v>15</v>
      </c>
      <c r="E802" s="29">
        <f>MATCH(D802, {"Waiting for Input","Analyzing Object","Found Object","Needs Help","Confused","None"}, 0) - 1</f>
        <v>4</v>
      </c>
      <c r="F802" s="31" t="s">
        <v>11</v>
      </c>
      <c r="G802" s="29">
        <f>MATCH(F802, {"Waiting for Input","Analyzing Object","Found Object","Needs Help","Confused","None"}, 0) - 1</f>
        <v>0</v>
      </c>
      <c r="H802" s="29">
        <v>2</v>
      </c>
      <c r="I802" s="29">
        <f t="shared" si="12"/>
        <v>0</v>
      </c>
    </row>
    <row r="803" spans="1:9" ht="22" customHeight="1" x14ac:dyDescent="0.3">
      <c r="A803" s="29">
        <v>801</v>
      </c>
      <c r="B803" s="29" t="s">
        <v>125</v>
      </c>
      <c r="C803" s="30" t="s">
        <v>17</v>
      </c>
      <c r="D803" s="29" t="s">
        <v>15</v>
      </c>
      <c r="E803" s="29">
        <f>MATCH(D803, {"Waiting for Input","Analyzing Object","Found Object","Needs Help","Confused","None"}, 0) - 1</f>
        <v>4</v>
      </c>
      <c r="F803" s="31" t="s">
        <v>14</v>
      </c>
      <c r="G803" s="29">
        <f>MATCH(F803, {"Waiting for Input","Analyzing Object","Found Object","Needs Help","Confused","None"}, 0) - 1</f>
        <v>3</v>
      </c>
      <c r="H803" s="29">
        <v>3</v>
      </c>
      <c r="I803" s="29">
        <f t="shared" si="12"/>
        <v>0</v>
      </c>
    </row>
    <row r="804" spans="1:9" ht="22" customHeight="1" x14ac:dyDescent="0.3">
      <c r="A804" s="29">
        <v>802</v>
      </c>
      <c r="B804" s="29" t="s">
        <v>125</v>
      </c>
      <c r="C804" s="30" t="s">
        <v>17</v>
      </c>
      <c r="D804" s="29" t="s">
        <v>15</v>
      </c>
      <c r="E804" s="29">
        <f>MATCH(D804, {"Waiting for Input","Analyzing Object","Found Object","Needs Help","Confused","None"}, 0) - 1</f>
        <v>4</v>
      </c>
      <c r="F804" s="31" t="s">
        <v>15</v>
      </c>
      <c r="G804" s="29">
        <f>MATCH(F804, {"Waiting for Input","Analyzing Object","Found Object","Needs Help","Confused","None"}, 0) - 1</f>
        <v>4</v>
      </c>
      <c r="H804" s="29">
        <v>5</v>
      </c>
      <c r="I804" s="29">
        <f t="shared" si="12"/>
        <v>1</v>
      </c>
    </row>
    <row r="805" spans="1:9" ht="22" customHeight="1" x14ac:dyDescent="0.3">
      <c r="A805" s="29">
        <v>803</v>
      </c>
      <c r="B805" s="29" t="s">
        <v>124</v>
      </c>
      <c r="C805" s="30" t="s">
        <v>17</v>
      </c>
      <c r="D805" s="29" t="s">
        <v>15</v>
      </c>
      <c r="E805" s="29">
        <f>MATCH(D805, {"Waiting for Input","Analyzing Object","Found Object","Needs Help","Confused","None"}, 0) - 1</f>
        <v>4</v>
      </c>
      <c r="F805" s="31" t="s">
        <v>15</v>
      </c>
      <c r="G805" s="29">
        <f>MATCH(F805, {"Waiting for Input","Analyzing Object","Found Object","Needs Help","Confused","None"}, 0) - 1</f>
        <v>4</v>
      </c>
      <c r="H805" s="29">
        <v>2</v>
      </c>
      <c r="I805" s="29">
        <f t="shared" si="12"/>
        <v>1</v>
      </c>
    </row>
    <row r="806" spans="1:9" ht="22" customHeight="1" x14ac:dyDescent="0.3">
      <c r="A806" s="29">
        <v>804</v>
      </c>
      <c r="B806" s="29" t="s">
        <v>124</v>
      </c>
      <c r="C806" s="30" t="s">
        <v>17</v>
      </c>
      <c r="D806" s="29" t="s">
        <v>15</v>
      </c>
      <c r="E806" s="29">
        <f>MATCH(D806, {"Waiting for Input","Analyzing Object","Found Object","Needs Help","Confused","None"}, 0) - 1</f>
        <v>4</v>
      </c>
      <c r="F806" s="31" t="s">
        <v>15</v>
      </c>
      <c r="G806" s="29">
        <f>MATCH(F806, {"Waiting for Input","Analyzing Object","Found Object","Needs Help","Confused","None"}, 0) - 1</f>
        <v>4</v>
      </c>
      <c r="H806" s="29">
        <v>4</v>
      </c>
      <c r="I806" s="29">
        <f t="shared" si="12"/>
        <v>1</v>
      </c>
    </row>
    <row r="807" spans="1:9" ht="22" customHeight="1" x14ac:dyDescent="0.3">
      <c r="A807" s="29">
        <v>805</v>
      </c>
      <c r="B807" s="29" t="s">
        <v>125</v>
      </c>
      <c r="C807" s="30" t="s">
        <v>17</v>
      </c>
      <c r="D807" s="29" t="s">
        <v>15</v>
      </c>
      <c r="E807" s="29">
        <f>MATCH(D807, {"Waiting for Input","Analyzing Object","Found Object","Needs Help","Confused","None"}, 0) - 1</f>
        <v>4</v>
      </c>
      <c r="F807" s="31" t="s">
        <v>11</v>
      </c>
      <c r="G807" s="29">
        <f>MATCH(F807, {"Waiting for Input","Analyzing Object","Found Object","Needs Help","Confused","None"}, 0) - 1</f>
        <v>0</v>
      </c>
      <c r="H807" s="29">
        <v>2</v>
      </c>
      <c r="I807" s="29">
        <f t="shared" si="12"/>
        <v>0</v>
      </c>
    </row>
    <row r="808" spans="1:9" ht="22" customHeight="1" x14ac:dyDescent="0.3">
      <c r="A808" s="29">
        <v>806</v>
      </c>
      <c r="B808" s="29" t="s">
        <v>125</v>
      </c>
      <c r="C808" s="30" t="s">
        <v>17</v>
      </c>
      <c r="D808" s="29" t="s">
        <v>15</v>
      </c>
      <c r="E808" s="29">
        <f>MATCH(D808, {"Waiting for Input","Analyzing Object","Found Object","Needs Help","Confused","None"}, 0) - 1</f>
        <v>4</v>
      </c>
      <c r="F808" s="31" t="s">
        <v>16</v>
      </c>
      <c r="G808" s="29">
        <f>MATCH(F808, {"Waiting for Input","Analyzing Object","Found Object","Needs Help","Confused","None"}, 0) - 1</f>
        <v>5</v>
      </c>
      <c r="H808" s="29">
        <v>3</v>
      </c>
      <c r="I808" s="29">
        <f t="shared" si="12"/>
        <v>0</v>
      </c>
    </row>
    <row r="809" spans="1:9" ht="22" customHeight="1" x14ac:dyDescent="0.3">
      <c r="A809" s="29">
        <v>807</v>
      </c>
      <c r="B809" s="29" t="s">
        <v>125</v>
      </c>
      <c r="C809" s="30" t="s">
        <v>17</v>
      </c>
      <c r="D809" s="29" t="s">
        <v>15</v>
      </c>
      <c r="E809" s="29">
        <f>MATCH(D809, {"Waiting for Input","Analyzing Object","Found Object","Needs Help","Confused","None"}, 0) - 1</f>
        <v>4</v>
      </c>
      <c r="F809" s="31" t="s">
        <v>11</v>
      </c>
      <c r="G809" s="29">
        <f>MATCH(F809, {"Waiting for Input","Analyzing Object","Found Object","Needs Help","Confused","None"}, 0) - 1</f>
        <v>0</v>
      </c>
      <c r="H809" s="29">
        <v>3</v>
      </c>
      <c r="I809" s="29">
        <f t="shared" si="12"/>
        <v>0</v>
      </c>
    </row>
    <row r="810" spans="1:9" ht="22" customHeight="1" x14ac:dyDescent="0.3">
      <c r="A810" s="29">
        <v>808</v>
      </c>
      <c r="B810" s="29" t="s">
        <v>125</v>
      </c>
      <c r="C810" s="30" t="s">
        <v>17</v>
      </c>
      <c r="D810" s="29" t="s">
        <v>15</v>
      </c>
      <c r="E810" s="29">
        <f>MATCH(D810, {"Waiting for Input","Analyzing Object","Found Object","Needs Help","Confused","None"}, 0) - 1</f>
        <v>4</v>
      </c>
      <c r="F810" s="31" t="s">
        <v>15</v>
      </c>
      <c r="G810" s="29">
        <f>MATCH(F810, {"Waiting for Input","Analyzing Object","Found Object","Needs Help","Confused","None"}, 0) - 1</f>
        <v>4</v>
      </c>
      <c r="H810" s="29">
        <v>4</v>
      </c>
      <c r="I810" s="29">
        <f t="shared" si="12"/>
        <v>1</v>
      </c>
    </row>
    <row r="811" spans="1:9" ht="22" customHeight="1" x14ac:dyDescent="0.3">
      <c r="A811" s="29">
        <v>809</v>
      </c>
      <c r="B811" s="29" t="s">
        <v>125</v>
      </c>
      <c r="C811" s="30" t="s">
        <v>17</v>
      </c>
      <c r="D811" s="29" t="s">
        <v>15</v>
      </c>
      <c r="E811" s="29">
        <f>MATCH(D811, {"Waiting for Input","Analyzing Object","Found Object","Needs Help","Confused","None"}, 0) - 1</f>
        <v>4</v>
      </c>
      <c r="F811" s="31" t="s">
        <v>11</v>
      </c>
      <c r="G811" s="29">
        <f>MATCH(F811, {"Waiting for Input","Analyzing Object","Found Object","Needs Help","Confused","None"}, 0) - 1</f>
        <v>0</v>
      </c>
      <c r="H811" s="29">
        <v>5</v>
      </c>
      <c r="I811" s="29">
        <f t="shared" si="12"/>
        <v>0</v>
      </c>
    </row>
    <row r="812" spans="1:9" ht="22" customHeight="1" x14ac:dyDescent="0.3">
      <c r="A812" s="29">
        <v>810</v>
      </c>
      <c r="B812" s="29" t="s">
        <v>125</v>
      </c>
      <c r="C812" s="30" t="s">
        <v>17</v>
      </c>
      <c r="D812" s="29" t="s">
        <v>15</v>
      </c>
      <c r="E812" s="29">
        <f>MATCH(D812, {"Waiting for Input","Analyzing Object","Found Object","Needs Help","Confused","None"}, 0) - 1</f>
        <v>4</v>
      </c>
      <c r="F812" s="31" t="s">
        <v>15</v>
      </c>
      <c r="G812" s="29">
        <f>MATCH(F812, {"Waiting for Input","Analyzing Object","Found Object","Needs Help","Confused","None"}, 0) - 1</f>
        <v>4</v>
      </c>
      <c r="H812" s="29">
        <v>3</v>
      </c>
      <c r="I812" s="29">
        <f t="shared" si="12"/>
        <v>1</v>
      </c>
    </row>
    <row r="813" spans="1:9" ht="22" customHeight="1" x14ac:dyDescent="0.3">
      <c r="A813" s="29">
        <v>811</v>
      </c>
      <c r="B813" s="29" t="s">
        <v>124</v>
      </c>
      <c r="C813" s="30" t="s">
        <v>17</v>
      </c>
      <c r="D813" s="29" t="s">
        <v>15</v>
      </c>
      <c r="E813" s="29">
        <f>MATCH(D813, {"Waiting for Input","Analyzing Object","Found Object","Needs Help","Confused","None"}, 0) - 1</f>
        <v>4</v>
      </c>
      <c r="F813" s="31" t="s">
        <v>11</v>
      </c>
      <c r="G813" s="29">
        <f>MATCH(F813, {"Waiting for Input","Analyzing Object","Found Object","Needs Help","Confused","None"}, 0) - 1</f>
        <v>0</v>
      </c>
      <c r="H813" s="29">
        <v>5</v>
      </c>
      <c r="I813" s="29">
        <f t="shared" si="12"/>
        <v>0</v>
      </c>
    </row>
    <row r="814" spans="1:9" ht="22" customHeight="1" x14ac:dyDescent="0.3">
      <c r="A814" s="29">
        <v>812</v>
      </c>
      <c r="B814" s="29" t="s">
        <v>125</v>
      </c>
      <c r="C814" s="30" t="s">
        <v>17</v>
      </c>
      <c r="D814" s="29" t="s">
        <v>15</v>
      </c>
      <c r="E814" s="29">
        <f>MATCH(D814, {"Waiting for Input","Analyzing Object","Found Object","Needs Help","Confused","None"}, 0) - 1</f>
        <v>4</v>
      </c>
      <c r="F814" s="31" t="s">
        <v>11</v>
      </c>
      <c r="G814" s="29">
        <f>MATCH(F814, {"Waiting for Input","Analyzing Object","Found Object","Needs Help","Confused","None"}, 0) - 1</f>
        <v>0</v>
      </c>
      <c r="H814" s="29">
        <v>5</v>
      </c>
      <c r="I814" s="29">
        <f t="shared" si="12"/>
        <v>0</v>
      </c>
    </row>
    <row r="815" spans="1:9" ht="22" customHeight="1" x14ac:dyDescent="0.3">
      <c r="A815" s="29">
        <v>813</v>
      </c>
      <c r="B815" s="29" t="s">
        <v>124</v>
      </c>
      <c r="C815" s="30" t="s">
        <v>17</v>
      </c>
      <c r="D815" s="29" t="s">
        <v>15</v>
      </c>
      <c r="E815" s="29">
        <f>MATCH(D815, {"Waiting for Input","Analyzing Object","Found Object","Needs Help","Confused","None"}, 0) - 1</f>
        <v>4</v>
      </c>
      <c r="F815" s="31" t="s">
        <v>15</v>
      </c>
      <c r="G815" s="29">
        <f>MATCH(F815, {"Waiting for Input","Analyzing Object","Found Object","Needs Help","Confused","None"}, 0) - 1</f>
        <v>4</v>
      </c>
      <c r="H815" s="29">
        <v>3</v>
      </c>
      <c r="I815" s="29">
        <f t="shared" si="12"/>
        <v>1</v>
      </c>
    </row>
    <row r="816" spans="1:9" ht="22" customHeight="1" x14ac:dyDescent="0.3">
      <c r="A816" s="29">
        <v>814</v>
      </c>
      <c r="B816" s="29" t="s">
        <v>124</v>
      </c>
      <c r="C816" s="30" t="s">
        <v>17</v>
      </c>
      <c r="D816" s="29" t="s">
        <v>15</v>
      </c>
      <c r="E816" s="29">
        <f>MATCH(D816, {"Waiting for Input","Analyzing Object","Found Object","Needs Help","Confused","None"}, 0) - 1</f>
        <v>4</v>
      </c>
      <c r="F816" s="31" t="s">
        <v>11</v>
      </c>
      <c r="G816" s="29">
        <f>MATCH(F816, {"Waiting for Input","Analyzing Object","Found Object","Needs Help","Confused","None"}, 0) - 1</f>
        <v>0</v>
      </c>
      <c r="H816" s="29">
        <v>5</v>
      </c>
      <c r="I816" s="29">
        <f t="shared" si="12"/>
        <v>0</v>
      </c>
    </row>
    <row r="817" spans="1:9" ht="22" customHeight="1" x14ac:dyDescent="0.3">
      <c r="A817" s="29">
        <v>815</v>
      </c>
      <c r="B817" s="29" t="s">
        <v>124</v>
      </c>
      <c r="C817" s="30" t="s">
        <v>17</v>
      </c>
      <c r="D817" s="29" t="s">
        <v>15</v>
      </c>
      <c r="E817" s="29">
        <f>MATCH(D817, {"Waiting for Input","Analyzing Object","Found Object","Needs Help","Confused","None"}, 0) - 1</f>
        <v>4</v>
      </c>
      <c r="F817" s="31" t="s">
        <v>11</v>
      </c>
      <c r="G817" s="29">
        <f>MATCH(F817, {"Waiting for Input","Analyzing Object","Found Object","Needs Help","Confused","None"}, 0) - 1</f>
        <v>0</v>
      </c>
      <c r="H817" s="29">
        <v>5</v>
      </c>
      <c r="I817" s="29">
        <f t="shared" si="12"/>
        <v>0</v>
      </c>
    </row>
    <row r="818" spans="1:9" ht="22" customHeight="1" x14ac:dyDescent="0.3">
      <c r="A818" s="29">
        <v>816</v>
      </c>
      <c r="B818" s="29" t="s">
        <v>125</v>
      </c>
      <c r="C818" s="30" t="s">
        <v>17</v>
      </c>
      <c r="D818" s="29" t="s">
        <v>15</v>
      </c>
      <c r="E818" s="29">
        <f>MATCH(D818, {"Waiting for Input","Analyzing Object","Found Object","Needs Help","Confused","None"}, 0) - 1</f>
        <v>4</v>
      </c>
      <c r="F818" s="31" t="s">
        <v>11</v>
      </c>
      <c r="G818" s="29">
        <f>MATCH(F818, {"Waiting for Input","Analyzing Object","Found Object","Needs Help","Confused","None"}, 0) - 1</f>
        <v>0</v>
      </c>
      <c r="H818" s="29">
        <v>4</v>
      </c>
      <c r="I818" s="29">
        <f t="shared" si="12"/>
        <v>0</v>
      </c>
    </row>
    <row r="819" spans="1:9" ht="22" customHeight="1" x14ac:dyDescent="0.3">
      <c r="A819" s="29">
        <v>817</v>
      </c>
      <c r="B819" s="29" t="s">
        <v>125</v>
      </c>
      <c r="C819" s="30" t="s">
        <v>17</v>
      </c>
      <c r="D819" s="29" t="s">
        <v>15</v>
      </c>
      <c r="E819" s="29">
        <f>MATCH(D819, {"Waiting for Input","Analyzing Object","Found Object","Needs Help","Confused","None"}, 0) - 1</f>
        <v>4</v>
      </c>
      <c r="F819" s="31" t="s">
        <v>14</v>
      </c>
      <c r="G819" s="29">
        <f>MATCH(F819, {"Waiting for Input","Analyzing Object","Found Object","Needs Help","Confused","None"}, 0) - 1</f>
        <v>3</v>
      </c>
      <c r="H819" s="29">
        <v>5</v>
      </c>
      <c r="I819" s="29">
        <f t="shared" si="12"/>
        <v>0</v>
      </c>
    </row>
    <row r="820" spans="1:9" ht="22" customHeight="1" x14ac:dyDescent="0.3">
      <c r="A820" s="29">
        <v>818</v>
      </c>
      <c r="B820" s="29" t="s">
        <v>124</v>
      </c>
      <c r="C820" s="30" t="s">
        <v>17</v>
      </c>
      <c r="D820" s="29" t="s">
        <v>15</v>
      </c>
      <c r="E820" s="29">
        <f>MATCH(D820, {"Waiting for Input","Analyzing Object","Found Object","Needs Help","Confused","None"}, 0) - 1</f>
        <v>4</v>
      </c>
      <c r="F820" s="31" t="s">
        <v>11</v>
      </c>
      <c r="G820" s="29">
        <f>MATCH(F820, {"Waiting for Input","Analyzing Object","Found Object","Needs Help","Confused","None"}, 0) - 1</f>
        <v>0</v>
      </c>
      <c r="H820" s="29">
        <v>2</v>
      </c>
      <c r="I820" s="29">
        <f t="shared" si="12"/>
        <v>0</v>
      </c>
    </row>
    <row r="821" spans="1:9" ht="22" customHeight="1" x14ac:dyDescent="0.3">
      <c r="A821" s="29">
        <v>819</v>
      </c>
      <c r="B821" s="29" t="s">
        <v>124</v>
      </c>
      <c r="C821" s="30" t="s">
        <v>17</v>
      </c>
      <c r="D821" s="29" t="s">
        <v>15</v>
      </c>
      <c r="E821" s="29">
        <f>MATCH(D821, {"Waiting for Input","Analyzing Object","Found Object","Needs Help","Confused","None"}, 0) - 1</f>
        <v>4</v>
      </c>
      <c r="F821" s="31" t="s">
        <v>11</v>
      </c>
      <c r="G821" s="29">
        <f>MATCH(F821, {"Waiting for Input","Analyzing Object","Found Object","Needs Help","Confused","None"}, 0) - 1</f>
        <v>0</v>
      </c>
      <c r="H821" s="29">
        <v>5</v>
      </c>
      <c r="I821" s="29">
        <f t="shared" si="12"/>
        <v>0</v>
      </c>
    </row>
    <row r="822" spans="1:9" ht="22" customHeight="1" x14ac:dyDescent="0.3">
      <c r="A822" s="29">
        <v>820</v>
      </c>
      <c r="B822" s="29" t="s">
        <v>124</v>
      </c>
      <c r="C822" s="30" t="s">
        <v>17</v>
      </c>
      <c r="D822" s="29" t="s">
        <v>15</v>
      </c>
      <c r="E822" s="29">
        <f>MATCH(D822, {"Waiting for Input","Analyzing Object","Found Object","Needs Help","Confused","None"}, 0) - 1</f>
        <v>4</v>
      </c>
      <c r="F822" s="31" t="s">
        <v>11</v>
      </c>
      <c r="G822" s="29">
        <f>MATCH(F822, {"Waiting for Input","Analyzing Object","Found Object","Needs Help","Confused","None"}, 0) - 1</f>
        <v>0</v>
      </c>
      <c r="H822" s="29">
        <v>3</v>
      </c>
      <c r="I822" s="29">
        <f t="shared" si="12"/>
        <v>0</v>
      </c>
    </row>
    <row r="823" spans="1:9" ht="22" customHeight="1" x14ac:dyDescent="0.3">
      <c r="A823" s="29">
        <v>821</v>
      </c>
      <c r="B823" s="29" t="s">
        <v>125</v>
      </c>
      <c r="C823" s="30" t="s">
        <v>17</v>
      </c>
      <c r="D823" s="29" t="s">
        <v>15</v>
      </c>
      <c r="E823" s="29">
        <f>MATCH(D823, {"Waiting for Input","Analyzing Object","Found Object","Needs Help","Confused","None"}, 0) - 1</f>
        <v>4</v>
      </c>
      <c r="F823" s="31" t="s">
        <v>11</v>
      </c>
      <c r="G823" s="29">
        <f>MATCH(F823, {"Waiting for Input","Analyzing Object","Found Object","Needs Help","Confused","None"}, 0) - 1</f>
        <v>0</v>
      </c>
      <c r="H823" s="29">
        <v>3</v>
      </c>
      <c r="I823" s="29">
        <f t="shared" si="12"/>
        <v>0</v>
      </c>
    </row>
    <row r="824" spans="1:9" ht="22" customHeight="1" x14ac:dyDescent="0.3">
      <c r="A824" s="29">
        <v>822</v>
      </c>
      <c r="B824" s="29" t="s">
        <v>125</v>
      </c>
      <c r="C824" s="30" t="s">
        <v>17</v>
      </c>
      <c r="D824" s="29" t="s">
        <v>15</v>
      </c>
      <c r="E824" s="29">
        <f>MATCH(D824, {"Waiting for Input","Analyzing Object","Found Object","Needs Help","Confused","None"}, 0) - 1</f>
        <v>4</v>
      </c>
      <c r="F824" s="31" t="s">
        <v>11</v>
      </c>
      <c r="G824" s="29">
        <f>MATCH(F824, {"Waiting for Input","Analyzing Object","Found Object","Needs Help","Confused","None"}, 0) - 1</f>
        <v>0</v>
      </c>
      <c r="H824" s="29">
        <v>5</v>
      </c>
      <c r="I824" s="29">
        <f t="shared" si="12"/>
        <v>0</v>
      </c>
    </row>
    <row r="825" spans="1:9" ht="22" customHeight="1" x14ac:dyDescent="0.3">
      <c r="A825" s="29">
        <v>823</v>
      </c>
      <c r="B825" s="29" t="s">
        <v>125</v>
      </c>
      <c r="C825" s="30" t="s">
        <v>17</v>
      </c>
      <c r="D825" s="29" t="s">
        <v>15</v>
      </c>
      <c r="E825" s="29">
        <f>MATCH(D825, {"Waiting for Input","Analyzing Object","Found Object","Needs Help","Confused","None"}, 0) - 1</f>
        <v>4</v>
      </c>
      <c r="F825" s="31" t="s">
        <v>14</v>
      </c>
      <c r="G825" s="29">
        <f>MATCH(F825, {"Waiting for Input","Analyzing Object","Found Object","Needs Help","Confused","None"}, 0) - 1</f>
        <v>3</v>
      </c>
      <c r="H825" s="29">
        <v>1</v>
      </c>
      <c r="I825" s="29">
        <f t="shared" si="12"/>
        <v>0</v>
      </c>
    </row>
    <row r="826" spans="1:9" ht="22" customHeight="1" x14ac:dyDescent="0.3">
      <c r="A826" s="29">
        <v>824</v>
      </c>
      <c r="B826" s="29" t="s">
        <v>125</v>
      </c>
      <c r="C826" s="30" t="s">
        <v>17</v>
      </c>
      <c r="D826" s="29" t="s">
        <v>15</v>
      </c>
      <c r="E826" s="29">
        <f>MATCH(D826, {"Waiting for Input","Analyzing Object","Found Object","Needs Help","Confused","None"}, 0) - 1</f>
        <v>4</v>
      </c>
      <c r="F826" s="31" t="s">
        <v>15</v>
      </c>
      <c r="G826" s="29">
        <f>MATCH(F826, {"Waiting for Input","Analyzing Object","Found Object","Needs Help","Confused","None"}, 0) - 1</f>
        <v>4</v>
      </c>
      <c r="H826" s="29">
        <v>3</v>
      </c>
      <c r="I826" s="29">
        <f t="shared" si="12"/>
        <v>1</v>
      </c>
    </row>
    <row r="827" spans="1:9" ht="22" customHeight="1" x14ac:dyDescent="0.3">
      <c r="A827" s="29">
        <v>825</v>
      </c>
      <c r="B827" s="29" t="s">
        <v>125</v>
      </c>
      <c r="C827" s="30" t="s">
        <v>17</v>
      </c>
      <c r="D827" s="29" t="s">
        <v>15</v>
      </c>
      <c r="E827" s="29">
        <f>MATCH(D827, {"Waiting for Input","Analyzing Object","Found Object","Needs Help","Confused","None"}, 0) - 1</f>
        <v>4</v>
      </c>
      <c r="F827" s="31" t="s">
        <v>15</v>
      </c>
      <c r="G827" s="29">
        <f>MATCH(F827, {"Waiting for Input","Analyzing Object","Found Object","Needs Help","Confused","None"}, 0) - 1</f>
        <v>4</v>
      </c>
      <c r="H827" s="29">
        <v>3</v>
      </c>
      <c r="I827" s="29">
        <f t="shared" si="12"/>
        <v>1</v>
      </c>
    </row>
    <row r="828" spans="1:9" ht="22" customHeight="1" x14ac:dyDescent="0.3">
      <c r="A828" s="29">
        <v>826</v>
      </c>
      <c r="B828" s="29" t="s">
        <v>125</v>
      </c>
      <c r="C828" s="30" t="s">
        <v>17</v>
      </c>
      <c r="D828" s="29" t="s">
        <v>15</v>
      </c>
      <c r="E828" s="29">
        <f>MATCH(D828, {"Waiting for Input","Analyzing Object","Found Object","Needs Help","Confused","None"}, 0) - 1</f>
        <v>4</v>
      </c>
      <c r="F828" s="31" t="s">
        <v>11</v>
      </c>
      <c r="G828" s="29">
        <f>MATCH(F828, {"Waiting for Input","Analyzing Object","Found Object","Needs Help","Confused","None"}, 0) - 1</f>
        <v>0</v>
      </c>
      <c r="H828" s="29">
        <v>3</v>
      </c>
      <c r="I828" s="29">
        <f t="shared" si="12"/>
        <v>0</v>
      </c>
    </row>
    <row r="829" spans="1:9" ht="22" customHeight="1" x14ac:dyDescent="0.3">
      <c r="A829" s="29">
        <v>827</v>
      </c>
      <c r="B829" s="29" t="s">
        <v>125</v>
      </c>
      <c r="C829" s="30" t="s">
        <v>17</v>
      </c>
      <c r="D829" s="29" t="s">
        <v>15</v>
      </c>
      <c r="E829" s="29">
        <f>MATCH(D829, {"Waiting for Input","Analyzing Object","Found Object","Needs Help","Confused","None"}, 0) - 1</f>
        <v>4</v>
      </c>
      <c r="F829" s="31" t="s">
        <v>11</v>
      </c>
      <c r="G829" s="29">
        <f>MATCH(F829, {"Waiting for Input","Analyzing Object","Found Object","Needs Help","Confused","None"}, 0) - 1</f>
        <v>0</v>
      </c>
      <c r="H829" s="29">
        <v>2</v>
      </c>
      <c r="I829" s="29">
        <f t="shared" si="12"/>
        <v>0</v>
      </c>
    </row>
    <row r="830" spans="1:9" ht="22" customHeight="1" x14ac:dyDescent="0.3">
      <c r="A830" s="29">
        <v>828</v>
      </c>
      <c r="B830" s="29" t="s">
        <v>125</v>
      </c>
      <c r="C830" s="30" t="s">
        <v>17</v>
      </c>
      <c r="D830" s="29" t="s">
        <v>15</v>
      </c>
      <c r="E830" s="29">
        <f>MATCH(D830, {"Waiting for Input","Analyzing Object","Found Object","Needs Help","Confused","None"}, 0) - 1</f>
        <v>4</v>
      </c>
      <c r="F830" s="31" t="s">
        <v>11</v>
      </c>
      <c r="G830" s="29">
        <f>MATCH(F830, {"Waiting for Input","Analyzing Object","Found Object","Needs Help","Confused","None"}, 0) - 1</f>
        <v>0</v>
      </c>
      <c r="H830" s="29">
        <v>2</v>
      </c>
      <c r="I830" s="29">
        <f t="shared" si="12"/>
        <v>0</v>
      </c>
    </row>
    <row r="831" spans="1:9" ht="22" customHeight="1" x14ac:dyDescent="0.3">
      <c r="A831" s="29">
        <v>829</v>
      </c>
      <c r="B831" s="29" t="s">
        <v>125</v>
      </c>
      <c r="C831" s="30" t="s">
        <v>17</v>
      </c>
      <c r="D831" s="29" t="s">
        <v>15</v>
      </c>
      <c r="E831" s="29">
        <f>MATCH(D831, {"Waiting for Input","Analyzing Object","Found Object","Needs Help","Confused","None"}, 0) - 1</f>
        <v>4</v>
      </c>
      <c r="F831" s="31" t="s">
        <v>11</v>
      </c>
      <c r="G831" s="29">
        <f>MATCH(F831, {"Waiting for Input","Analyzing Object","Found Object","Needs Help","Confused","None"}, 0) - 1</f>
        <v>0</v>
      </c>
      <c r="H831" s="29">
        <v>4</v>
      </c>
      <c r="I831" s="29">
        <f t="shared" si="12"/>
        <v>0</v>
      </c>
    </row>
    <row r="832" spans="1:9" ht="22" customHeight="1" x14ac:dyDescent="0.3">
      <c r="A832" s="29">
        <v>830</v>
      </c>
      <c r="B832" s="29" t="s">
        <v>125</v>
      </c>
      <c r="C832" s="30" t="s">
        <v>17</v>
      </c>
      <c r="D832" s="29" t="s">
        <v>15</v>
      </c>
      <c r="E832" s="29">
        <f>MATCH(D832, {"Waiting for Input","Analyzing Object","Found Object","Needs Help","Confused","None"}, 0) - 1</f>
        <v>4</v>
      </c>
      <c r="F832" s="31" t="s">
        <v>11</v>
      </c>
      <c r="G832" s="29">
        <f>MATCH(F832, {"Waiting for Input","Analyzing Object","Found Object","Needs Help","Confused","None"}, 0) - 1</f>
        <v>0</v>
      </c>
      <c r="H832" s="29">
        <v>3</v>
      </c>
      <c r="I832" s="29">
        <f t="shared" si="12"/>
        <v>0</v>
      </c>
    </row>
    <row r="833" spans="1:9" ht="22" customHeight="1" x14ac:dyDescent="0.3">
      <c r="A833" s="29">
        <v>831</v>
      </c>
      <c r="B833" s="29" t="s">
        <v>124</v>
      </c>
      <c r="C833" s="30" t="s">
        <v>17</v>
      </c>
      <c r="D833" s="29" t="s">
        <v>15</v>
      </c>
      <c r="E833" s="29">
        <f>MATCH(D833, {"Waiting for Input","Analyzing Object","Found Object","Needs Help","Confused","None"}, 0) - 1</f>
        <v>4</v>
      </c>
      <c r="F833" s="31" t="s">
        <v>15</v>
      </c>
      <c r="G833" s="29">
        <f>MATCH(F833, {"Waiting for Input","Analyzing Object","Found Object","Needs Help","Confused","None"}, 0) - 1</f>
        <v>4</v>
      </c>
      <c r="H833" s="29">
        <v>4</v>
      </c>
      <c r="I833" s="29">
        <f t="shared" si="12"/>
        <v>1</v>
      </c>
    </row>
    <row r="834" spans="1:9" ht="22" customHeight="1" x14ac:dyDescent="0.3">
      <c r="A834" s="29">
        <v>832</v>
      </c>
      <c r="B834" s="29" t="s">
        <v>125</v>
      </c>
      <c r="C834" s="30" t="s">
        <v>17</v>
      </c>
      <c r="D834" s="29" t="s">
        <v>15</v>
      </c>
      <c r="E834" s="29">
        <f>MATCH(D834, {"Waiting for Input","Analyzing Object","Found Object","Needs Help","Confused","None"}, 0) - 1</f>
        <v>4</v>
      </c>
      <c r="F834" s="31" t="s">
        <v>11</v>
      </c>
      <c r="G834" s="29">
        <f>MATCH(F834, {"Waiting for Input","Analyzing Object","Found Object","Needs Help","Confused","None"}, 0) - 1</f>
        <v>0</v>
      </c>
      <c r="H834" s="29">
        <v>5</v>
      </c>
      <c r="I834" s="29">
        <f t="shared" ref="I834:I901" si="13">IF(E834=G834, 1, 0)</f>
        <v>0</v>
      </c>
    </row>
    <row r="835" spans="1:9" ht="22" customHeight="1" x14ac:dyDescent="0.3">
      <c r="A835" s="29">
        <v>833</v>
      </c>
      <c r="B835" s="29" t="s">
        <v>125</v>
      </c>
      <c r="C835" s="30" t="s">
        <v>17</v>
      </c>
      <c r="D835" s="29" t="s">
        <v>15</v>
      </c>
      <c r="E835" s="29">
        <f>MATCH(D835, {"Waiting for Input","Analyzing Object","Found Object","Needs Help","Confused","None"}, 0) - 1</f>
        <v>4</v>
      </c>
      <c r="F835" s="31" t="s">
        <v>11</v>
      </c>
      <c r="G835" s="29">
        <f>MATCH(F835, {"Waiting for Input","Analyzing Object","Found Object","Needs Help","Confused","None"}, 0) - 1</f>
        <v>0</v>
      </c>
      <c r="H835" s="29">
        <v>5</v>
      </c>
      <c r="I835" s="29">
        <f t="shared" si="13"/>
        <v>0</v>
      </c>
    </row>
    <row r="836" spans="1:9" ht="22" customHeight="1" x14ac:dyDescent="0.3">
      <c r="A836" s="29">
        <v>834</v>
      </c>
      <c r="B836" s="29" t="s">
        <v>124</v>
      </c>
      <c r="C836" s="30" t="s">
        <v>17</v>
      </c>
      <c r="D836" s="29" t="s">
        <v>15</v>
      </c>
      <c r="E836" s="29">
        <f>MATCH(D836, {"Waiting for Input","Analyzing Object","Found Object","Needs Help","Confused","None"}, 0) - 1</f>
        <v>4</v>
      </c>
      <c r="F836" s="31" t="s">
        <v>15</v>
      </c>
      <c r="G836" s="29">
        <f>MATCH(F836, {"Waiting for Input","Analyzing Object","Found Object","Needs Help","Confused","None"}, 0) - 1</f>
        <v>4</v>
      </c>
      <c r="H836" s="29">
        <v>3</v>
      </c>
      <c r="I836" s="29">
        <f t="shared" si="13"/>
        <v>1</v>
      </c>
    </row>
    <row r="837" spans="1:9" ht="22" customHeight="1" x14ac:dyDescent="0.3">
      <c r="A837" s="29">
        <v>835</v>
      </c>
      <c r="B837" s="29" t="s">
        <v>125</v>
      </c>
      <c r="C837" s="30" t="s">
        <v>17</v>
      </c>
      <c r="D837" s="29" t="s">
        <v>15</v>
      </c>
      <c r="E837" s="29">
        <f>MATCH(D837, {"Waiting for Input","Analyzing Object","Found Object","Needs Help","Confused","None"}, 0) - 1</f>
        <v>4</v>
      </c>
      <c r="F837" s="31" t="s">
        <v>11</v>
      </c>
      <c r="G837" s="29">
        <f>MATCH(F837, {"Waiting for Input","Analyzing Object","Found Object","Needs Help","Confused","None"}, 0) - 1</f>
        <v>0</v>
      </c>
      <c r="H837" s="29">
        <v>1</v>
      </c>
      <c r="I837" s="29">
        <f t="shared" si="13"/>
        <v>0</v>
      </c>
    </row>
    <row r="838" spans="1:9" ht="22" customHeight="1" x14ac:dyDescent="0.3">
      <c r="A838" s="29">
        <v>836</v>
      </c>
      <c r="B838" s="29" t="s">
        <v>125</v>
      </c>
      <c r="C838" s="30" t="s">
        <v>17</v>
      </c>
      <c r="D838" s="29" t="s">
        <v>15</v>
      </c>
      <c r="E838" s="29">
        <f>MATCH(D838, {"Waiting for Input","Analyzing Object","Found Object","Needs Help","Confused","None"}, 0) - 1</f>
        <v>4</v>
      </c>
      <c r="F838" s="31" t="s">
        <v>11</v>
      </c>
      <c r="G838" s="29">
        <f>MATCH(F838, {"Waiting for Input","Analyzing Object","Found Object","Needs Help","Confused","None"}, 0) - 1</f>
        <v>0</v>
      </c>
      <c r="H838" s="29">
        <v>3</v>
      </c>
      <c r="I838" s="29">
        <f t="shared" si="13"/>
        <v>0</v>
      </c>
    </row>
    <row r="839" spans="1:9" ht="22" customHeight="1" x14ac:dyDescent="0.3">
      <c r="A839" s="29">
        <v>837</v>
      </c>
      <c r="B839" s="29" t="s">
        <v>125</v>
      </c>
      <c r="C839" s="30" t="s">
        <v>17</v>
      </c>
      <c r="D839" s="29" t="s">
        <v>15</v>
      </c>
      <c r="E839" s="29">
        <f>MATCH(D839, {"Waiting for Input","Analyzing Object","Found Object","Needs Help","Confused","None"}, 0) - 1</f>
        <v>4</v>
      </c>
      <c r="F839" s="31" t="s">
        <v>13</v>
      </c>
      <c r="G839" s="29">
        <f>MATCH(F839, {"Waiting for Input","Analyzing Object","Found Object","Needs Help","Confused","None"}, 0) - 1</f>
        <v>2</v>
      </c>
      <c r="H839" s="29">
        <v>2</v>
      </c>
      <c r="I839" s="29">
        <f t="shared" si="13"/>
        <v>0</v>
      </c>
    </row>
    <row r="840" spans="1:9" ht="22" customHeight="1" x14ac:dyDescent="0.3">
      <c r="A840" s="29">
        <v>838</v>
      </c>
      <c r="B840" s="29" t="s">
        <v>124</v>
      </c>
      <c r="C840" s="30" t="s">
        <v>17</v>
      </c>
      <c r="D840" s="29" t="s">
        <v>15</v>
      </c>
      <c r="E840" s="29">
        <f>MATCH(D840, {"Waiting for Input","Analyzing Object","Found Object","Needs Help","Confused","None"}, 0) - 1</f>
        <v>4</v>
      </c>
      <c r="F840" s="31" t="s">
        <v>15</v>
      </c>
      <c r="G840" s="29">
        <f>MATCH(F840, {"Waiting for Input","Analyzing Object","Found Object","Needs Help","Confused","None"}, 0) - 1</f>
        <v>4</v>
      </c>
      <c r="H840" s="29">
        <v>5</v>
      </c>
      <c r="I840" s="29">
        <f t="shared" si="13"/>
        <v>1</v>
      </c>
    </row>
    <row r="841" spans="1:9" ht="22" customHeight="1" x14ac:dyDescent="0.3">
      <c r="A841" s="29">
        <v>839</v>
      </c>
      <c r="B841" s="29" t="s">
        <v>125</v>
      </c>
      <c r="C841" s="30" t="s">
        <v>17</v>
      </c>
      <c r="D841" s="29" t="s">
        <v>15</v>
      </c>
      <c r="E841" s="29">
        <f>MATCH(D841, {"Waiting for Input","Analyzing Object","Found Object","Needs Help","Confused","None"}, 0) - 1</f>
        <v>4</v>
      </c>
      <c r="F841" s="31" t="s">
        <v>11</v>
      </c>
      <c r="G841" s="29">
        <f>MATCH(F841, {"Waiting for Input","Analyzing Object","Found Object","Needs Help","Confused","None"}, 0) - 1</f>
        <v>0</v>
      </c>
      <c r="H841" s="29">
        <v>3</v>
      </c>
      <c r="I841" s="29">
        <f t="shared" si="13"/>
        <v>0</v>
      </c>
    </row>
    <row r="842" spans="1:9" ht="22" customHeight="1" x14ac:dyDescent="0.3">
      <c r="A842" s="29">
        <v>840</v>
      </c>
      <c r="B842" s="29" t="s">
        <v>124</v>
      </c>
      <c r="C842" s="30" t="s">
        <v>18</v>
      </c>
      <c r="D842" s="29" t="s">
        <v>15</v>
      </c>
      <c r="E842" s="29">
        <f>MATCH(D842, {"Waiting for Input","Analyzing Object","Found Object","Needs Help","Confused","None"}, 0) - 1</f>
        <v>4</v>
      </c>
      <c r="F842" s="31" t="s">
        <v>14</v>
      </c>
      <c r="G842" s="29">
        <f>MATCH(F842, {"Waiting for Input","Analyzing Object","Found Object","Needs Help","Confused","None"}, 0) - 1</f>
        <v>3</v>
      </c>
      <c r="H842" s="29">
        <v>3</v>
      </c>
      <c r="I842" s="29">
        <f t="shared" si="13"/>
        <v>0</v>
      </c>
    </row>
    <row r="843" spans="1:9" ht="22" customHeight="1" x14ac:dyDescent="0.3">
      <c r="A843" s="29">
        <v>841</v>
      </c>
      <c r="B843" s="29" t="s">
        <v>124</v>
      </c>
      <c r="C843" s="30" t="s">
        <v>18</v>
      </c>
      <c r="D843" s="29" t="s">
        <v>15</v>
      </c>
      <c r="E843" s="29">
        <f>MATCH(D843, {"Waiting for Input","Analyzing Object","Found Object","Needs Help","Confused","None"}, 0) - 1</f>
        <v>4</v>
      </c>
      <c r="F843" s="31" t="s">
        <v>14</v>
      </c>
      <c r="G843" s="29">
        <f>MATCH(F843, {"Waiting for Input","Analyzing Object","Found Object","Needs Help","Confused","None"}, 0) - 1</f>
        <v>3</v>
      </c>
      <c r="H843" s="29">
        <v>2</v>
      </c>
      <c r="I843" s="29">
        <f t="shared" si="13"/>
        <v>0</v>
      </c>
    </row>
    <row r="844" spans="1:9" ht="22" customHeight="1" x14ac:dyDescent="0.3">
      <c r="A844" s="29">
        <v>842</v>
      </c>
      <c r="B844" s="29" t="s">
        <v>124</v>
      </c>
      <c r="C844" s="30" t="s">
        <v>18</v>
      </c>
      <c r="D844" s="29" t="s">
        <v>15</v>
      </c>
      <c r="E844" s="29">
        <f>MATCH(D844, {"Waiting for Input","Analyzing Object","Found Object","Needs Help","Confused","None"}, 0) - 1</f>
        <v>4</v>
      </c>
      <c r="F844" s="31" t="s">
        <v>14</v>
      </c>
      <c r="G844" s="29">
        <f>MATCH(F844, {"Waiting for Input","Analyzing Object","Found Object","Needs Help","Confused","None"}, 0) - 1</f>
        <v>3</v>
      </c>
      <c r="H844" s="29">
        <v>1</v>
      </c>
      <c r="I844" s="29">
        <f t="shared" si="13"/>
        <v>0</v>
      </c>
    </row>
    <row r="845" spans="1:9" ht="22" customHeight="1" x14ac:dyDescent="0.3">
      <c r="A845" s="29">
        <v>843</v>
      </c>
      <c r="B845" s="29" t="s">
        <v>125</v>
      </c>
      <c r="C845" s="30" t="s">
        <v>18</v>
      </c>
      <c r="D845" s="29" t="s">
        <v>15</v>
      </c>
      <c r="E845" s="29">
        <f>MATCH(D845, {"Waiting for Input","Analyzing Object","Found Object","Needs Help","Confused","None"}, 0) - 1</f>
        <v>4</v>
      </c>
      <c r="F845" s="31" t="s">
        <v>14</v>
      </c>
      <c r="G845" s="29">
        <f>MATCH(F845, {"Waiting for Input","Analyzing Object","Found Object","Needs Help","Confused","None"}, 0) - 1</f>
        <v>3</v>
      </c>
      <c r="H845" s="29">
        <v>3</v>
      </c>
      <c r="I845" s="29">
        <f t="shared" si="13"/>
        <v>0</v>
      </c>
    </row>
    <row r="846" spans="1:9" ht="22" customHeight="1" x14ac:dyDescent="0.3">
      <c r="A846" s="29">
        <v>844</v>
      </c>
      <c r="B846" s="29" t="s">
        <v>125</v>
      </c>
      <c r="C846" s="30" t="s">
        <v>18</v>
      </c>
      <c r="D846" s="29" t="s">
        <v>15</v>
      </c>
      <c r="E846" s="29">
        <f>MATCH(D846, {"Waiting for Input","Analyzing Object","Found Object","Needs Help","Confused","None"}, 0) - 1</f>
        <v>4</v>
      </c>
      <c r="F846" s="31" t="s">
        <v>11</v>
      </c>
      <c r="G846" s="29">
        <f>MATCH(F846, {"Waiting for Input","Analyzing Object","Found Object","Needs Help","Confused","None"}, 0) - 1</f>
        <v>0</v>
      </c>
      <c r="H846" s="29">
        <v>3</v>
      </c>
      <c r="I846" s="29">
        <f t="shared" si="13"/>
        <v>0</v>
      </c>
    </row>
    <row r="847" spans="1:9" ht="22" customHeight="1" x14ac:dyDescent="0.3">
      <c r="A847" s="29">
        <v>845</v>
      </c>
      <c r="B847" s="29" t="s">
        <v>124</v>
      </c>
      <c r="C847" s="30" t="s">
        <v>18</v>
      </c>
      <c r="D847" s="29" t="s">
        <v>15</v>
      </c>
      <c r="E847" s="29">
        <f>MATCH(D847, {"Waiting for Input","Analyzing Object","Found Object","Needs Help","Confused","None"}, 0) - 1</f>
        <v>4</v>
      </c>
      <c r="F847" s="31" t="s">
        <v>11</v>
      </c>
      <c r="G847" s="29">
        <f>MATCH(F847, {"Waiting for Input","Analyzing Object","Found Object","Needs Help","Confused","None"}, 0) - 1</f>
        <v>0</v>
      </c>
      <c r="H847" s="29">
        <v>5</v>
      </c>
      <c r="I847" s="29">
        <f t="shared" si="13"/>
        <v>0</v>
      </c>
    </row>
    <row r="848" spans="1:9" ht="22" customHeight="1" x14ac:dyDescent="0.3">
      <c r="A848" s="29">
        <v>846</v>
      </c>
      <c r="B848" s="29" t="s">
        <v>125</v>
      </c>
      <c r="C848" s="30" t="s">
        <v>18</v>
      </c>
      <c r="D848" s="29" t="s">
        <v>15</v>
      </c>
      <c r="E848" s="29">
        <f>MATCH(D848, {"Waiting for Input","Analyzing Object","Found Object","Needs Help","Confused","None"}, 0) - 1</f>
        <v>4</v>
      </c>
      <c r="F848" s="31" t="s">
        <v>14</v>
      </c>
      <c r="G848" s="29">
        <f>MATCH(F848, {"Waiting for Input","Analyzing Object","Found Object","Needs Help","Confused","None"}, 0) - 1</f>
        <v>3</v>
      </c>
      <c r="H848" s="29">
        <v>3</v>
      </c>
      <c r="I848" s="29">
        <f t="shared" si="13"/>
        <v>0</v>
      </c>
    </row>
    <row r="849" spans="1:9" ht="22" customHeight="1" x14ac:dyDescent="0.3">
      <c r="A849" s="29">
        <v>847</v>
      </c>
      <c r="B849" s="29" t="s">
        <v>124</v>
      </c>
      <c r="C849" s="30" t="s">
        <v>18</v>
      </c>
      <c r="D849" s="29" t="s">
        <v>15</v>
      </c>
      <c r="E849" s="29">
        <f>MATCH(D849, {"Waiting for Input","Analyzing Object","Found Object","Needs Help","Confused","None"}, 0) - 1</f>
        <v>4</v>
      </c>
      <c r="F849" s="31" t="s">
        <v>14</v>
      </c>
      <c r="G849" s="29">
        <f>MATCH(F849, {"Waiting for Input","Analyzing Object","Found Object","Needs Help","Confused","None"}, 0) - 1</f>
        <v>3</v>
      </c>
      <c r="H849" s="29">
        <v>3</v>
      </c>
      <c r="I849" s="29">
        <f t="shared" si="13"/>
        <v>0</v>
      </c>
    </row>
    <row r="850" spans="1:9" ht="22" customHeight="1" x14ac:dyDescent="0.3">
      <c r="A850" s="29">
        <v>848</v>
      </c>
      <c r="B850" s="29" t="s">
        <v>124</v>
      </c>
      <c r="C850" s="30" t="s">
        <v>18</v>
      </c>
      <c r="D850" s="29" t="s">
        <v>15</v>
      </c>
      <c r="E850" s="29">
        <f>MATCH(D850, {"Waiting for Input","Analyzing Object","Found Object","Needs Help","Confused","None"}, 0) - 1</f>
        <v>4</v>
      </c>
      <c r="F850" s="31" t="s">
        <v>13</v>
      </c>
      <c r="G850" s="29">
        <f>MATCH(F850, {"Waiting for Input","Analyzing Object","Found Object","Needs Help","Confused","None"}, 0) - 1</f>
        <v>2</v>
      </c>
      <c r="H850" s="29">
        <v>1</v>
      </c>
      <c r="I850" s="29">
        <f t="shared" si="13"/>
        <v>0</v>
      </c>
    </row>
    <row r="851" spans="1:9" ht="22" customHeight="1" x14ac:dyDescent="0.3">
      <c r="A851" s="29">
        <v>849</v>
      </c>
      <c r="B851" s="29" t="s">
        <v>124</v>
      </c>
      <c r="C851" s="30" t="s">
        <v>18</v>
      </c>
      <c r="D851" s="29" t="s">
        <v>15</v>
      </c>
      <c r="E851" s="29">
        <f>MATCH(D851, {"Waiting for Input","Analyzing Object","Found Object","Needs Help","Confused","None"}, 0) - 1</f>
        <v>4</v>
      </c>
      <c r="F851" s="31" t="s">
        <v>14</v>
      </c>
      <c r="G851" s="29">
        <f>MATCH(F851, {"Waiting for Input","Analyzing Object","Found Object","Needs Help","Confused","None"}, 0) - 1</f>
        <v>3</v>
      </c>
      <c r="H851" s="29">
        <v>2</v>
      </c>
      <c r="I851" s="29">
        <f t="shared" si="13"/>
        <v>0</v>
      </c>
    </row>
    <row r="852" spans="1:9" ht="22" customHeight="1" x14ac:dyDescent="0.3">
      <c r="A852" s="29">
        <v>850</v>
      </c>
      <c r="B852" s="29" t="s">
        <v>125</v>
      </c>
      <c r="C852" s="30" t="s">
        <v>18</v>
      </c>
      <c r="D852" s="29" t="s">
        <v>15</v>
      </c>
      <c r="E852" s="29">
        <f>MATCH(D852, {"Waiting for Input","Analyzing Object","Found Object","Needs Help","Confused","None"}, 0) - 1</f>
        <v>4</v>
      </c>
      <c r="F852" s="31" t="s">
        <v>14</v>
      </c>
      <c r="G852" s="29">
        <f>MATCH(F852, {"Waiting for Input","Analyzing Object","Found Object","Needs Help","Confused","None"}, 0) - 1</f>
        <v>3</v>
      </c>
      <c r="H852" s="29">
        <v>3</v>
      </c>
      <c r="I852" s="29">
        <f t="shared" si="13"/>
        <v>0</v>
      </c>
    </row>
    <row r="853" spans="1:9" ht="22" customHeight="1" x14ac:dyDescent="0.3">
      <c r="A853" s="29">
        <v>851</v>
      </c>
      <c r="B853" s="29" t="s">
        <v>125</v>
      </c>
      <c r="C853" s="30" t="s">
        <v>18</v>
      </c>
      <c r="D853" s="29" t="s">
        <v>15</v>
      </c>
      <c r="E853" s="29">
        <f>MATCH(D853, {"Waiting for Input","Analyzing Object","Found Object","Needs Help","Confused","None"}, 0) - 1</f>
        <v>4</v>
      </c>
      <c r="F853" s="31" t="s">
        <v>15</v>
      </c>
      <c r="G853" s="29">
        <f>MATCH(F853, {"Waiting for Input","Analyzing Object","Found Object","Needs Help","Confused","None"}, 0) - 1</f>
        <v>4</v>
      </c>
      <c r="H853" s="29">
        <v>3</v>
      </c>
      <c r="I853" s="29">
        <f t="shared" si="13"/>
        <v>1</v>
      </c>
    </row>
    <row r="854" spans="1:9" ht="22" customHeight="1" x14ac:dyDescent="0.3">
      <c r="A854" s="29">
        <v>852</v>
      </c>
      <c r="B854" s="29" t="s">
        <v>125</v>
      </c>
      <c r="C854" s="30" t="s">
        <v>18</v>
      </c>
      <c r="D854" s="29" t="s">
        <v>15</v>
      </c>
      <c r="E854" s="29">
        <f>MATCH(D854, {"Waiting for Input","Analyzing Object","Found Object","Needs Help","Confused","None"}, 0) - 1</f>
        <v>4</v>
      </c>
      <c r="F854" s="31" t="s">
        <v>14</v>
      </c>
      <c r="G854" s="29">
        <f>MATCH(F854, {"Waiting for Input","Analyzing Object","Found Object","Needs Help","Confused","None"}, 0) - 1</f>
        <v>3</v>
      </c>
      <c r="H854" s="29">
        <v>3</v>
      </c>
      <c r="I854" s="29">
        <f t="shared" si="13"/>
        <v>0</v>
      </c>
    </row>
    <row r="855" spans="1:9" ht="22" customHeight="1" x14ac:dyDescent="0.3">
      <c r="A855" s="29">
        <v>853</v>
      </c>
      <c r="B855" s="29" t="s">
        <v>125</v>
      </c>
      <c r="C855" s="30" t="s">
        <v>18</v>
      </c>
      <c r="D855" s="29" t="s">
        <v>15</v>
      </c>
      <c r="E855" s="29">
        <f>MATCH(D855, {"Waiting for Input","Analyzing Object","Found Object","Needs Help","Confused","None"}, 0) - 1</f>
        <v>4</v>
      </c>
      <c r="F855" s="31" t="s">
        <v>14</v>
      </c>
      <c r="G855" s="29">
        <f>MATCH(F855, {"Waiting for Input","Analyzing Object","Found Object","Needs Help","Confused","None"}, 0) - 1</f>
        <v>3</v>
      </c>
      <c r="H855" s="29">
        <v>3</v>
      </c>
      <c r="I855" s="29">
        <f t="shared" si="13"/>
        <v>0</v>
      </c>
    </row>
    <row r="856" spans="1:9" ht="22" customHeight="1" x14ac:dyDescent="0.3">
      <c r="A856" s="29">
        <v>854</v>
      </c>
      <c r="B856" s="29" t="s">
        <v>124</v>
      </c>
      <c r="C856" s="30" t="s">
        <v>18</v>
      </c>
      <c r="D856" s="29" t="s">
        <v>15</v>
      </c>
      <c r="E856" s="29">
        <f>MATCH(D856, {"Waiting for Input","Analyzing Object","Found Object","Needs Help","Confused","None"}, 0) - 1</f>
        <v>4</v>
      </c>
      <c r="F856" s="31" t="s">
        <v>14</v>
      </c>
      <c r="G856" s="29">
        <f>MATCH(F856, {"Waiting for Input","Analyzing Object","Found Object","Needs Help","Confused","None"}, 0) - 1</f>
        <v>3</v>
      </c>
      <c r="H856" s="29">
        <v>3</v>
      </c>
      <c r="I856" s="29">
        <f t="shared" si="13"/>
        <v>0</v>
      </c>
    </row>
    <row r="857" spans="1:9" ht="22" customHeight="1" x14ac:dyDescent="0.3">
      <c r="A857" s="29">
        <v>855</v>
      </c>
      <c r="B857" s="29" t="s">
        <v>124</v>
      </c>
      <c r="C857" s="30" t="s">
        <v>18</v>
      </c>
      <c r="D857" s="29" t="s">
        <v>15</v>
      </c>
      <c r="E857" s="29">
        <f>MATCH(D857, {"Waiting for Input","Analyzing Object","Found Object","Needs Help","Confused","None"}, 0) - 1</f>
        <v>4</v>
      </c>
      <c r="F857" s="31" t="s">
        <v>14</v>
      </c>
      <c r="G857" s="29">
        <f>MATCH(F857, {"Waiting for Input","Analyzing Object","Found Object","Needs Help","Confused","None"}, 0) - 1</f>
        <v>3</v>
      </c>
      <c r="H857" s="29">
        <v>2</v>
      </c>
      <c r="I857" s="29">
        <f t="shared" si="13"/>
        <v>0</v>
      </c>
    </row>
    <row r="858" spans="1:9" ht="22" customHeight="1" x14ac:dyDescent="0.3">
      <c r="A858" s="29">
        <v>856</v>
      </c>
      <c r="B858" s="29" t="s">
        <v>124</v>
      </c>
      <c r="C858" s="30" t="s">
        <v>18</v>
      </c>
      <c r="D858" s="29" t="s">
        <v>15</v>
      </c>
      <c r="E858" s="29">
        <f>MATCH(D858, {"Waiting for Input","Analyzing Object","Found Object","Needs Help","Confused","None"}, 0) - 1</f>
        <v>4</v>
      </c>
      <c r="F858" s="31" t="s">
        <v>14</v>
      </c>
      <c r="G858" s="29">
        <f>MATCH(F858, {"Waiting for Input","Analyzing Object","Found Object","Needs Help","Confused","None"}, 0) - 1</f>
        <v>3</v>
      </c>
      <c r="H858" s="29">
        <v>1</v>
      </c>
      <c r="I858" s="29">
        <f t="shared" si="13"/>
        <v>0</v>
      </c>
    </row>
    <row r="859" spans="1:9" ht="22" customHeight="1" x14ac:dyDescent="0.3">
      <c r="A859" s="29">
        <v>857</v>
      </c>
      <c r="B859" s="29" t="s">
        <v>125</v>
      </c>
      <c r="C859" s="30" t="s">
        <v>18</v>
      </c>
      <c r="D859" s="29" t="s">
        <v>15</v>
      </c>
      <c r="E859" s="29">
        <f>MATCH(D859, {"Waiting for Input","Analyzing Object","Found Object","Needs Help","Confused","None"}, 0) - 1</f>
        <v>4</v>
      </c>
      <c r="F859" s="31" t="s">
        <v>14</v>
      </c>
      <c r="G859" s="29">
        <f>MATCH(F859, {"Waiting for Input","Analyzing Object","Found Object","Needs Help","Confused","None"}, 0) - 1</f>
        <v>3</v>
      </c>
      <c r="H859" s="29">
        <v>2</v>
      </c>
      <c r="I859" s="29">
        <f t="shared" si="13"/>
        <v>0</v>
      </c>
    </row>
    <row r="860" spans="1:9" ht="22" customHeight="1" x14ac:dyDescent="0.3">
      <c r="A860" s="29">
        <v>858</v>
      </c>
      <c r="B860" s="29" t="s">
        <v>125</v>
      </c>
      <c r="C860" s="30" t="s">
        <v>18</v>
      </c>
      <c r="D860" s="29" t="s">
        <v>15</v>
      </c>
      <c r="E860" s="29">
        <f>MATCH(D860, {"Waiting for Input","Analyzing Object","Found Object","Needs Help","Confused","None"}, 0) - 1</f>
        <v>4</v>
      </c>
      <c r="F860" s="31" t="s">
        <v>14</v>
      </c>
      <c r="G860" s="29">
        <f>MATCH(F860, {"Waiting for Input","Analyzing Object","Found Object","Needs Help","Confused","None"}, 0) - 1</f>
        <v>3</v>
      </c>
      <c r="H860" s="29">
        <v>2</v>
      </c>
      <c r="I860" s="29">
        <f t="shared" si="13"/>
        <v>0</v>
      </c>
    </row>
    <row r="861" spans="1:9" ht="22" customHeight="1" x14ac:dyDescent="0.3">
      <c r="A861" s="29">
        <v>859</v>
      </c>
      <c r="B861" s="29" t="s">
        <v>124</v>
      </c>
      <c r="C861" s="30" t="s">
        <v>18</v>
      </c>
      <c r="D861" s="29" t="s">
        <v>15</v>
      </c>
      <c r="E861" s="29">
        <f>MATCH(D861, {"Waiting for Input","Analyzing Object","Found Object","Needs Help","Confused","None"}, 0) - 1</f>
        <v>4</v>
      </c>
      <c r="F861" s="31" t="s">
        <v>14</v>
      </c>
      <c r="G861" s="29">
        <f>MATCH(F861, {"Waiting for Input","Analyzing Object","Found Object","Needs Help","Confused","None"}, 0) - 1</f>
        <v>3</v>
      </c>
      <c r="H861" s="29">
        <v>3</v>
      </c>
      <c r="I861" s="29">
        <f t="shared" si="13"/>
        <v>0</v>
      </c>
    </row>
    <row r="862" spans="1:9" ht="22" customHeight="1" x14ac:dyDescent="0.3">
      <c r="A862" s="29">
        <v>860</v>
      </c>
      <c r="B862" s="29" t="s">
        <v>124</v>
      </c>
      <c r="C862" s="30" t="s">
        <v>18</v>
      </c>
      <c r="D862" s="29" t="s">
        <v>15</v>
      </c>
      <c r="E862" s="29">
        <f>MATCH(D862, {"Waiting for Input","Analyzing Object","Found Object","Needs Help","Confused","None"}, 0) - 1</f>
        <v>4</v>
      </c>
      <c r="F862" s="31" t="s">
        <v>11</v>
      </c>
      <c r="G862" s="29">
        <f>MATCH(F862, {"Waiting for Input","Analyzing Object","Found Object","Needs Help","Confused","None"}, 0) - 1</f>
        <v>0</v>
      </c>
      <c r="H862" s="29">
        <v>2</v>
      </c>
      <c r="I862" s="29">
        <f t="shared" si="13"/>
        <v>0</v>
      </c>
    </row>
    <row r="863" spans="1:9" ht="22" customHeight="1" x14ac:dyDescent="0.3">
      <c r="A863" s="29">
        <v>861</v>
      </c>
      <c r="B863" s="29" t="s">
        <v>125</v>
      </c>
      <c r="C863" s="30" t="s">
        <v>18</v>
      </c>
      <c r="D863" s="29" t="s">
        <v>15</v>
      </c>
      <c r="E863" s="29">
        <f>MATCH(D863, {"Waiting for Input","Analyzing Object","Found Object","Needs Help","Confused","None"}, 0) - 1</f>
        <v>4</v>
      </c>
      <c r="F863" s="31" t="s">
        <v>11</v>
      </c>
      <c r="G863" s="29">
        <f>MATCH(F863, {"Waiting for Input","Analyzing Object","Found Object","Needs Help","Confused","None"}, 0) - 1</f>
        <v>0</v>
      </c>
      <c r="H863" s="29">
        <v>2</v>
      </c>
      <c r="I863" s="29">
        <f t="shared" si="13"/>
        <v>0</v>
      </c>
    </row>
    <row r="864" spans="1:9" ht="22" customHeight="1" x14ac:dyDescent="0.3">
      <c r="A864" s="29">
        <v>862</v>
      </c>
      <c r="B864" s="29" t="s">
        <v>125</v>
      </c>
      <c r="C864" s="30" t="s">
        <v>18</v>
      </c>
      <c r="D864" s="29" t="s">
        <v>15</v>
      </c>
      <c r="E864" s="29">
        <f>MATCH(D864, {"Waiting for Input","Analyzing Object","Found Object","Needs Help","Confused","None"}, 0) - 1</f>
        <v>4</v>
      </c>
      <c r="F864" s="31" t="s">
        <v>14</v>
      </c>
      <c r="G864" s="29">
        <f>MATCH(F864, {"Waiting for Input","Analyzing Object","Found Object","Needs Help","Confused","None"}, 0) - 1</f>
        <v>3</v>
      </c>
      <c r="H864" s="29">
        <v>4</v>
      </c>
      <c r="I864" s="29">
        <f t="shared" si="13"/>
        <v>0</v>
      </c>
    </row>
    <row r="865" spans="1:9" ht="22" customHeight="1" x14ac:dyDescent="0.3">
      <c r="A865" s="29">
        <v>863</v>
      </c>
      <c r="B865" s="29" t="s">
        <v>124</v>
      </c>
      <c r="C865" s="30" t="s">
        <v>18</v>
      </c>
      <c r="D865" s="29" t="s">
        <v>15</v>
      </c>
      <c r="E865" s="29">
        <f>MATCH(D865, {"Waiting for Input","Analyzing Object","Found Object","Needs Help","Confused","None"}, 0) - 1</f>
        <v>4</v>
      </c>
      <c r="F865" s="31" t="s">
        <v>11</v>
      </c>
      <c r="G865" s="29">
        <f>MATCH(F865, {"Waiting for Input","Analyzing Object","Found Object","Needs Help","Confused","None"}, 0) - 1</f>
        <v>0</v>
      </c>
      <c r="H865" s="29">
        <v>1</v>
      </c>
      <c r="I865" s="29">
        <f t="shared" si="13"/>
        <v>0</v>
      </c>
    </row>
    <row r="866" spans="1:9" ht="22" customHeight="1" x14ac:dyDescent="0.3">
      <c r="A866" s="29">
        <v>864</v>
      </c>
      <c r="B866" s="29" t="s">
        <v>124</v>
      </c>
      <c r="C866" s="30" t="s">
        <v>18</v>
      </c>
      <c r="D866" s="29" t="s">
        <v>15</v>
      </c>
      <c r="E866" s="29">
        <f>MATCH(D866, {"Waiting for Input","Analyzing Object","Found Object","Needs Help","Confused","None"}, 0) - 1</f>
        <v>4</v>
      </c>
      <c r="F866" s="31" t="s">
        <v>13</v>
      </c>
      <c r="G866" s="29">
        <f>MATCH(F866, {"Waiting for Input","Analyzing Object","Found Object","Needs Help","Confused","None"}, 0) - 1</f>
        <v>2</v>
      </c>
      <c r="H866" s="29">
        <v>3</v>
      </c>
      <c r="I866" s="29">
        <f t="shared" si="13"/>
        <v>0</v>
      </c>
    </row>
    <row r="867" spans="1:9" ht="22" customHeight="1" x14ac:dyDescent="0.3">
      <c r="A867" s="29">
        <v>865</v>
      </c>
      <c r="B867" s="29" t="s">
        <v>125</v>
      </c>
      <c r="C867" s="30" t="s">
        <v>18</v>
      </c>
      <c r="D867" s="29" t="s">
        <v>15</v>
      </c>
      <c r="E867" s="29">
        <f>MATCH(D867, {"Waiting for Input","Analyzing Object","Found Object","Needs Help","Confused","None"}, 0) - 1</f>
        <v>4</v>
      </c>
      <c r="F867" s="31" t="s">
        <v>15</v>
      </c>
      <c r="G867" s="29">
        <f>MATCH(F867, {"Waiting for Input","Analyzing Object","Found Object","Needs Help","Confused","None"}, 0) - 1</f>
        <v>4</v>
      </c>
      <c r="H867" s="29">
        <v>2</v>
      </c>
      <c r="I867" s="29">
        <f t="shared" si="13"/>
        <v>1</v>
      </c>
    </row>
    <row r="868" spans="1:9" ht="22" customHeight="1" x14ac:dyDescent="0.3">
      <c r="A868" s="29">
        <v>866</v>
      </c>
      <c r="B868" s="29" t="s">
        <v>125</v>
      </c>
      <c r="C868" s="30" t="s">
        <v>18</v>
      </c>
      <c r="D868" s="29" t="s">
        <v>15</v>
      </c>
      <c r="E868" s="29">
        <f>MATCH(D868, {"Waiting for Input","Analyzing Object","Found Object","Needs Help","Confused","None"}, 0) - 1</f>
        <v>4</v>
      </c>
      <c r="F868" s="31" t="s">
        <v>14</v>
      </c>
      <c r="G868" s="29">
        <f>MATCH(F868, {"Waiting for Input","Analyzing Object","Found Object","Needs Help","Confused","None"}, 0) - 1</f>
        <v>3</v>
      </c>
      <c r="H868" s="29">
        <v>3</v>
      </c>
      <c r="I868" s="29">
        <f t="shared" si="13"/>
        <v>0</v>
      </c>
    </row>
    <row r="869" spans="1:9" ht="22" customHeight="1" x14ac:dyDescent="0.3">
      <c r="A869" s="29">
        <v>867</v>
      </c>
      <c r="B869" s="29" t="s">
        <v>125</v>
      </c>
      <c r="C869" s="30" t="s">
        <v>18</v>
      </c>
      <c r="D869" s="29" t="s">
        <v>15</v>
      </c>
      <c r="E869" s="29">
        <f>MATCH(D869, {"Waiting for Input","Analyzing Object","Found Object","Needs Help","Confused","None"}, 0) - 1</f>
        <v>4</v>
      </c>
      <c r="F869" s="31" t="s">
        <v>11</v>
      </c>
      <c r="G869" s="29">
        <f>MATCH(F869, {"Waiting for Input","Analyzing Object","Found Object","Needs Help","Confused","None"}, 0) - 1</f>
        <v>0</v>
      </c>
      <c r="H869" s="29">
        <v>3</v>
      </c>
      <c r="I869" s="29">
        <f t="shared" si="13"/>
        <v>0</v>
      </c>
    </row>
    <row r="870" spans="1:9" ht="22" customHeight="1" x14ac:dyDescent="0.3">
      <c r="A870" s="29">
        <v>868</v>
      </c>
      <c r="B870" s="29" t="s">
        <v>125</v>
      </c>
      <c r="C870" s="30" t="s">
        <v>18</v>
      </c>
      <c r="D870" s="29" t="s">
        <v>15</v>
      </c>
      <c r="E870" s="29">
        <f>MATCH(D870, {"Waiting for Input","Analyzing Object","Found Object","Needs Help","Confused","None"}, 0) - 1</f>
        <v>4</v>
      </c>
      <c r="F870" s="31" t="s">
        <v>15</v>
      </c>
      <c r="G870" s="29">
        <f>MATCH(F870, {"Waiting for Input","Analyzing Object","Found Object","Needs Help","Confused","None"}, 0) - 1</f>
        <v>4</v>
      </c>
      <c r="H870" s="29">
        <v>3</v>
      </c>
      <c r="I870" s="29">
        <f t="shared" si="13"/>
        <v>1</v>
      </c>
    </row>
    <row r="871" spans="1:9" ht="22" customHeight="1" x14ac:dyDescent="0.3">
      <c r="A871" s="29">
        <v>869</v>
      </c>
      <c r="B871" s="29" t="s">
        <v>125</v>
      </c>
      <c r="C871" s="30" t="s">
        <v>18</v>
      </c>
      <c r="D871" s="29" t="s">
        <v>15</v>
      </c>
      <c r="E871" s="29">
        <f>MATCH(D871, {"Waiting for Input","Analyzing Object","Found Object","Needs Help","Confused","None"}, 0) - 1</f>
        <v>4</v>
      </c>
      <c r="F871" s="31" t="s">
        <v>14</v>
      </c>
      <c r="G871" s="29">
        <f>MATCH(F871, {"Waiting for Input","Analyzing Object","Found Object","Needs Help","Confused","None"}, 0) - 1</f>
        <v>3</v>
      </c>
      <c r="H871" s="29">
        <v>1</v>
      </c>
      <c r="I871" s="29">
        <f t="shared" si="13"/>
        <v>0</v>
      </c>
    </row>
    <row r="872" spans="1:9" ht="22" customHeight="1" x14ac:dyDescent="0.3">
      <c r="A872" s="29">
        <v>870</v>
      </c>
      <c r="B872" s="29" t="s">
        <v>125</v>
      </c>
      <c r="C872" s="30" t="s">
        <v>18</v>
      </c>
      <c r="D872" s="29" t="s">
        <v>15</v>
      </c>
      <c r="E872" s="29">
        <f>MATCH(D872, {"Waiting for Input","Analyzing Object","Found Object","Needs Help","Confused","None"}, 0) - 1</f>
        <v>4</v>
      </c>
      <c r="F872" s="31" t="s">
        <v>15</v>
      </c>
      <c r="G872" s="29">
        <f>MATCH(F872, {"Waiting for Input","Analyzing Object","Found Object","Needs Help","Confused","None"}, 0) - 1</f>
        <v>4</v>
      </c>
      <c r="H872" s="29">
        <v>5</v>
      </c>
      <c r="I872" s="29">
        <f t="shared" si="13"/>
        <v>1</v>
      </c>
    </row>
    <row r="873" spans="1:9" ht="22" customHeight="1" x14ac:dyDescent="0.3">
      <c r="A873" s="29">
        <v>871</v>
      </c>
      <c r="B873" s="29" t="s">
        <v>124</v>
      </c>
      <c r="C873" s="30" t="s">
        <v>18</v>
      </c>
      <c r="D873" s="29" t="s">
        <v>15</v>
      </c>
      <c r="E873" s="29">
        <f>MATCH(D873, {"Waiting for Input","Analyzing Object","Found Object","Needs Help","Confused","None"}, 0) - 1</f>
        <v>4</v>
      </c>
      <c r="F873" s="31" t="s">
        <v>14</v>
      </c>
      <c r="G873" s="29">
        <f>MATCH(F873, {"Waiting for Input","Analyzing Object","Found Object","Needs Help","Confused","None"}, 0) - 1</f>
        <v>3</v>
      </c>
      <c r="H873" s="29">
        <v>3</v>
      </c>
      <c r="I873" s="29">
        <f t="shared" si="13"/>
        <v>0</v>
      </c>
    </row>
    <row r="874" spans="1:9" ht="22" customHeight="1" x14ac:dyDescent="0.3">
      <c r="A874" s="29">
        <v>872</v>
      </c>
      <c r="B874" s="29" t="s">
        <v>125</v>
      </c>
      <c r="C874" s="30" t="s">
        <v>18</v>
      </c>
      <c r="D874" s="29" t="s">
        <v>15</v>
      </c>
      <c r="E874" s="29">
        <f>MATCH(D874, {"Waiting for Input","Analyzing Object","Found Object","Needs Help","Confused","None"}, 0) - 1</f>
        <v>4</v>
      </c>
      <c r="F874" s="31" t="s">
        <v>14</v>
      </c>
      <c r="G874" s="29">
        <f>MATCH(F874, {"Waiting for Input","Analyzing Object","Found Object","Needs Help","Confused","None"}, 0) - 1</f>
        <v>3</v>
      </c>
      <c r="H874" s="29">
        <v>4</v>
      </c>
      <c r="I874" s="29">
        <f t="shared" si="13"/>
        <v>0</v>
      </c>
    </row>
    <row r="875" spans="1:9" ht="22" customHeight="1" x14ac:dyDescent="0.3">
      <c r="A875" s="29">
        <v>873</v>
      </c>
      <c r="B875" s="29" t="s">
        <v>124</v>
      </c>
      <c r="C875" s="30" t="s">
        <v>18</v>
      </c>
      <c r="D875" s="29" t="s">
        <v>15</v>
      </c>
      <c r="E875" s="29">
        <f>MATCH(D875, {"Waiting for Input","Analyzing Object","Found Object","Needs Help","Confused","None"}, 0) - 1</f>
        <v>4</v>
      </c>
      <c r="F875" s="31" t="s">
        <v>14</v>
      </c>
      <c r="G875" s="29">
        <f>MATCH(F875, {"Waiting for Input","Analyzing Object","Found Object","Needs Help","Confused","None"}, 0) - 1</f>
        <v>3</v>
      </c>
      <c r="H875" s="29">
        <v>2</v>
      </c>
      <c r="I875" s="29">
        <f t="shared" si="13"/>
        <v>0</v>
      </c>
    </row>
    <row r="876" spans="1:9" ht="22" customHeight="1" x14ac:dyDescent="0.3">
      <c r="A876" s="29">
        <v>874</v>
      </c>
      <c r="B876" s="29" t="s">
        <v>124</v>
      </c>
      <c r="C876" s="30" t="s">
        <v>18</v>
      </c>
      <c r="D876" s="29" t="s">
        <v>15</v>
      </c>
      <c r="E876" s="29">
        <f>MATCH(D876, {"Waiting for Input","Analyzing Object","Found Object","Needs Help","Confused","None"}, 0) - 1</f>
        <v>4</v>
      </c>
      <c r="F876" s="31" t="s">
        <v>14</v>
      </c>
      <c r="G876" s="29">
        <f>MATCH(F876, {"Waiting for Input","Analyzing Object","Found Object","Needs Help","Confused","None"}, 0) - 1</f>
        <v>3</v>
      </c>
      <c r="H876" s="29">
        <v>3</v>
      </c>
      <c r="I876" s="29">
        <f t="shared" si="13"/>
        <v>0</v>
      </c>
    </row>
    <row r="877" spans="1:9" ht="22" customHeight="1" x14ac:dyDescent="0.3">
      <c r="A877" s="29">
        <v>875</v>
      </c>
      <c r="B877" s="29" t="s">
        <v>124</v>
      </c>
      <c r="C877" s="30" t="s">
        <v>18</v>
      </c>
      <c r="D877" s="29" t="s">
        <v>15</v>
      </c>
      <c r="E877" s="29">
        <f>MATCH(D877, {"Waiting for Input","Analyzing Object","Found Object","Needs Help","Confused","None"}, 0) - 1</f>
        <v>4</v>
      </c>
      <c r="F877" s="31" t="s">
        <v>15</v>
      </c>
      <c r="G877" s="29">
        <f>MATCH(F877, {"Waiting for Input","Analyzing Object","Found Object","Needs Help","Confused","None"}, 0) - 1</f>
        <v>4</v>
      </c>
      <c r="H877" s="29">
        <v>2</v>
      </c>
      <c r="I877" s="29">
        <f t="shared" si="13"/>
        <v>1</v>
      </c>
    </row>
    <row r="878" spans="1:9" ht="22" customHeight="1" x14ac:dyDescent="0.3">
      <c r="A878" s="29">
        <v>876</v>
      </c>
      <c r="B878" s="29" t="s">
        <v>125</v>
      </c>
      <c r="C878" s="30" t="s">
        <v>18</v>
      </c>
      <c r="D878" s="29" t="s">
        <v>15</v>
      </c>
      <c r="E878" s="29">
        <f>MATCH(D878, {"Waiting for Input","Analyzing Object","Found Object","Needs Help","Confused","None"}, 0) - 1</f>
        <v>4</v>
      </c>
      <c r="F878" s="31" t="s">
        <v>14</v>
      </c>
      <c r="G878" s="29">
        <f>MATCH(F878, {"Waiting for Input","Analyzing Object","Found Object","Needs Help","Confused","None"}, 0) - 1</f>
        <v>3</v>
      </c>
      <c r="H878" s="29">
        <v>3</v>
      </c>
      <c r="I878" s="29">
        <f t="shared" si="13"/>
        <v>0</v>
      </c>
    </row>
    <row r="879" spans="1:9" ht="22" customHeight="1" x14ac:dyDescent="0.3">
      <c r="A879" s="29">
        <v>877</v>
      </c>
      <c r="B879" s="29" t="s">
        <v>125</v>
      </c>
      <c r="C879" s="30" t="s">
        <v>18</v>
      </c>
      <c r="D879" s="29" t="s">
        <v>15</v>
      </c>
      <c r="E879" s="29">
        <f>MATCH(D879, {"Waiting for Input","Analyzing Object","Found Object","Needs Help","Confused","None"}, 0) - 1</f>
        <v>4</v>
      </c>
      <c r="F879" s="31" t="s">
        <v>13</v>
      </c>
      <c r="G879" s="29">
        <f>MATCH(F879, {"Waiting for Input","Analyzing Object","Found Object","Needs Help","Confused","None"}, 0) - 1</f>
        <v>2</v>
      </c>
      <c r="H879" s="29">
        <v>3</v>
      </c>
      <c r="I879" s="29">
        <f t="shared" si="13"/>
        <v>0</v>
      </c>
    </row>
    <row r="880" spans="1:9" ht="22" customHeight="1" x14ac:dyDescent="0.3">
      <c r="A880" s="29">
        <v>878</v>
      </c>
      <c r="B880" s="29" t="s">
        <v>124</v>
      </c>
      <c r="C880" s="30" t="s">
        <v>18</v>
      </c>
      <c r="D880" s="29" t="s">
        <v>15</v>
      </c>
      <c r="E880" s="29">
        <f>MATCH(D880, {"Waiting for Input","Analyzing Object","Found Object","Needs Help","Confused","None"}, 0) - 1</f>
        <v>4</v>
      </c>
      <c r="F880" s="31" t="s">
        <v>15</v>
      </c>
      <c r="G880" s="29">
        <f>MATCH(F880, {"Waiting for Input","Analyzing Object","Found Object","Needs Help","Confused","None"}, 0) - 1</f>
        <v>4</v>
      </c>
      <c r="H880" s="29">
        <v>1</v>
      </c>
      <c r="I880" s="29">
        <f t="shared" si="13"/>
        <v>1</v>
      </c>
    </row>
    <row r="881" spans="1:9" ht="22" customHeight="1" x14ac:dyDescent="0.3">
      <c r="A881" s="29">
        <v>879</v>
      </c>
      <c r="B881" s="29" t="s">
        <v>124</v>
      </c>
      <c r="C881" s="30" t="s">
        <v>18</v>
      </c>
      <c r="D881" s="29" t="s">
        <v>15</v>
      </c>
      <c r="E881" s="29">
        <f>MATCH(D881, {"Waiting for Input","Analyzing Object","Found Object","Needs Help","Confused","None"}, 0) - 1</f>
        <v>4</v>
      </c>
      <c r="F881" s="31" t="s">
        <v>14</v>
      </c>
      <c r="G881" s="29">
        <f>MATCH(F881, {"Waiting for Input","Analyzing Object","Found Object","Needs Help","Confused","None"}, 0) - 1</f>
        <v>3</v>
      </c>
      <c r="H881" s="29">
        <v>3</v>
      </c>
      <c r="I881" s="29">
        <f t="shared" si="13"/>
        <v>0</v>
      </c>
    </row>
    <row r="882" spans="1:9" ht="22" customHeight="1" x14ac:dyDescent="0.3">
      <c r="A882" s="29">
        <v>880</v>
      </c>
      <c r="B882" s="29" t="s">
        <v>124</v>
      </c>
      <c r="C882" s="30" t="s">
        <v>18</v>
      </c>
      <c r="D882" s="29" t="s">
        <v>15</v>
      </c>
      <c r="E882" s="29">
        <f>MATCH(D882, {"Waiting for Input","Analyzing Object","Found Object","Needs Help","Confused","None"}, 0) - 1</f>
        <v>4</v>
      </c>
      <c r="F882" s="31" t="s">
        <v>15</v>
      </c>
      <c r="G882" s="29">
        <f>MATCH(F882, {"Waiting for Input","Analyzing Object","Found Object","Needs Help","Confused","None"}, 0) - 1</f>
        <v>4</v>
      </c>
      <c r="H882" s="29">
        <v>5</v>
      </c>
      <c r="I882" s="29">
        <f t="shared" si="13"/>
        <v>1</v>
      </c>
    </row>
    <row r="883" spans="1:9" ht="22" customHeight="1" x14ac:dyDescent="0.3">
      <c r="A883" s="29">
        <v>881</v>
      </c>
      <c r="B883" s="29" t="s">
        <v>125</v>
      </c>
      <c r="C883" s="30" t="s">
        <v>18</v>
      </c>
      <c r="D883" s="29" t="s">
        <v>15</v>
      </c>
      <c r="E883" s="29">
        <f>MATCH(D883, {"Waiting for Input","Analyzing Object","Found Object","Needs Help","Confused","None"}, 0) - 1</f>
        <v>4</v>
      </c>
      <c r="F883" s="31" t="s">
        <v>15</v>
      </c>
      <c r="G883" s="29">
        <f>MATCH(F883, {"Waiting for Input","Analyzing Object","Found Object","Needs Help","Confused","None"}, 0) - 1</f>
        <v>4</v>
      </c>
      <c r="H883" s="29">
        <v>2</v>
      </c>
      <c r="I883" s="29">
        <f t="shared" si="13"/>
        <v>1</v>
      </c>
    </row>
    <row r="884" spans="1:9" ht="22" customHeight="1" x14ac:dyDescent="0.3">
      <c r="A884" s="29">
        <v>882</v>
      </c>
      <c r="B884" s="29" t="s">
        <v>125</v>
      </c>
      <c r="C884" s="30" t="s">
        <v>18</v>
      </c>
      <c r="D884" s="29" t="s">
        <v>15</v>
      </c>
      <c r="E884" s="29">
        <f>MATCH(D884, {"Waiting for Input","Analyzing Object","Found Object","Needs Help","Confused","None"}, 0) - 1</f>
        <v>4</v>
      </c>
      <c r="F884" s="31" t="s">
        <v>16</v>
      </c>
      <c r="G884" s="29">
        <f>MATCH(F884, {"Waiting for Input","Analyzing Object","Found Object","Needs Help","Confused","None"}, 0) - 1</f>
        <v>5</v>
      </c>
      <c r="H884" s="29">
        <v>1</v>
      </c>
      <c r="I884" s="29">
        <f t="shared" si="13"/>
        <v>0</v>
      </c>
    </row>
    <row r="885" spans="1:9" ht="22" customHeight="1" x14ac:dyDescent="0.3">
      <c r="A885" s="29">
        <v>883</v>
      </c>
      <c r="B885" s="29" t="s">
        <v>125</v>
      </c>
      <c r="C885" s="30" t="s">
        <v>18</v>
      </c>
      <c r="D885" s="29" t="s">
        <v>15</v>
      </c>
      <c r="E885" s="29">
        <f>MATCH(D885, {"Waiting for Input","Analyzing Object","Found Object","Needs Help","Confused","None"}, 0) - 1</f>
        <v>4</v>
      </c>
      <c r="F885" s="31" t="s">
        <v>14</v>
      </c>
      <c r="G885" s="29">
        <f>MATCH(F885, {"Waiting for Input","Analyzing Object","Found Object","Needs Help","Confused","None"}, 0) - 1</f>
        <v>3</v>
      </c>
      <c r="H885" s="29">
        <v>1</v>
      </c>
      <c r="I885" s="29">
        <f t="shared" si="13"/>
        <v>0</v>
      </c>
    </row>
    <row r="886" spans="1:9" ht="22" customHeight="1" x14ac:dyDescent="0.3">
      <c r="A886" s="29">
        <v>884</v>
      </c>
      <c r="B886" s="29" t="s">
        <v>125</v>
      </c>
      <c r="C886" s="30" t="s">
        <v>18</v>
      </c>
      <c r="D886" s="29" t="s">
        <v>15</v>
      </c>
      <c r="E886" s="29">
        <f>MATCH(D886, {"Waiting for Input","Analyzing Object","Found Object","Needs Help","Confused","None"}, 0) - 1</f>
        <v>4</v>
      </c>
      <c r="F886" s="31" t="s">
        <v>14</v>
      </c>
      <c r="G886" s="29">
        <f>MATCH(F886, {"Waiting for Input","Analyzing Object","Found Object","Needs Help","Confused","None"}, 0) - 1</f>
        <v>3</v>
      </c>
      <c r="H886" s="29">
        <v>4</v>
      </c>
      <c r="I886" s="29">
        <f t="shared" si="13"/>
        <v>0</v>
      </c>
    </row>
    <row r="887" spans="1:9" ht="22" customHeight="1" x14ac:dyDescent="0.3">
      <c r="A887" s="29">
        <v>885</v>
      </c>
      <c r="B887" s="29" t="s">
        <v>125</v>
      </c>
      <c r="C887" s="30" t="s">
        <v>18</v>
      </c>
      <c r="D887" s="29" t="s">
        <v>15</v>
      </c>
      <c r="E887" s="29">
        <f>MATCH(D887, {"Waiting for Input","Analyzing Object","Found Object","Needs Help","Confused","None"}, 0) - 1</f>
        <v>4</v>
      </c>
      <c r="F887" s="31" t="s">
        <v>14</v>
      </c>
      <c r="G887" s="29">
        <f>MATCH(F887, {"Waiting for Input","Analyzing Object","Found Object","Needs Help","Confused","None"}, 0) - 1</f>
        <v>3</v>
      </c>
      <c r="H887" s="29">
        <v>3</v>
      </c>
      <c r="I887" s="29">
        <f t="shared" si="13"/>
        <v>0</v>
      </c>
    </row>
    <row r="888" spans="1:9" ht="22" customHeight="1" x14ac:dyDescent="0.3">
      <c r="A888" s="29">
        <v>886</v>
      </c>
      <c r="B888" s="29" t="s">
        <v>125</v>
      </c>
      <c r="C888" s="30" t="s">
        <v>18</v>
      </c>
      <c r="D888" s="29" t="s">
        <v>15</v>
      </c>
      <c r="E888" s="29">
        <f>MATCH(D888, {"Waiting for Input","Analyzing Object","Found Object","Needs Help","Confused","None"}, 0) - 1</f>
        <v>4</v>
      </c>
      <c r="F888" s="31" t="s">
        <v>14</v>
      </c>
      <c r="G888" s="29">
        <f>MATCH(F888, {"Waiting for Input","Analyzing Object","Found Object","Needs Help","Confused","None"}, 0) - 1</f>
        <v>3</v>
      </c>
      <c r="H888" s="29">
        <v>3</v>
      </c>
      <c r="I888" s="29">
        <f t="shared" si="13"/>
        <v>0</v>
      </c>
    </row>
    <row r="889" spans="1:9" ht="22" customHeight="1" x14ac:dyDescent="0.3">
      <c r="A889" s="29">
        <v>887</v>
      </c>
      <c r="B889" s="29" t="s">
        <v>125</v>
      </c>
      <c r="C889" s="30" t="s">
        <v>18</v>
      </c>
      <c r="D889" s="29" t="s">
        <v>15</v>
      </c>
      <c r="E889" s="29">
        <f>MATCH(D889, {"Waiting for Input","Analyzing Object","Found Object","Needs Help","Confused","None"}, 0) - 1</f>
        <v>4</v>
      </c>
      <c r="F889" s="31" t="s">
        <v>11</v>
      </c>
      <c r="G889" s="29">
        <f>MATCH(F889, {"Waiting for Input","Analyzing Object","Found Object","Needs Help","Confused","None"}, 0) - 1</f>
        <v>0</v>
      </c>
      <c r="H889" s="29">
        <v>2</v>
      </c>
      <c r="I889" s="29">
        <f t="shared" si="13"/>
        <v>0</v>
      </c>
    </row>
    <row r="890" spans="1:9" ht="22" customHeight="1" x14ac:dyDescent="0.3">
      <c r="A890" s="29">
        <v>888</v>
      </c>
      <c r="B890" s="29" t="s">
        <v>125</v>
      </c>
      <c r="C890" s="30" t="s">
        <v>18</v>
      </c>
      <c r="D890" s="29" t="s">
        <v>15</v>
      </c>
      <c r="E890" s="29">
        <f>MATCH(D890, {"Waiting for Input","Analyzing Object","Found Object","Needs Help","Confused","None"}, 0) - 1</f>
        <v>4</v>
      </c>
      <c r="F890" s="31" t="s">
        <v>15</v>
      </c>
      <c r="G890" s="29">
        <f>MATCH(F890, {"Waiting for Input","Analyzing Object","Found Object","Needs Help","Confused","None"}, 0) - 1</f>
        <v>4</v>
      </c>
      <c r="H890" s="29">
        <v>3</v>
      </c>
      <c r="I890" s="29">
        <f t="shared" si="13"/>
        <v>1</v>
      </c>
    </row>
    <row r="891" spans="1:9" ht="22" customHeight="1" x14ac:dyDescent="0.3">
      <c r="A891" s="29">
        <v>889</v>
      </c>
      <c r="B891" s="29" t="s">
        <v>125</v>
      </c>
      <c r="C891" s="30" t="s">
        <v>18</v>
      </c>
      <c r="D891" s="29" t="s">
        <v>15</v>
      </c>
      <c r="E891" s="29">
        <f>MATCH(D891, {"Waiting for Input","Analyzing Object","Found Object","Needs Help","Confused","None"}, 0) - 1</f>
        <v>4</v>
      </c>
      <c r="F891" s="31" t="s">
        <v>14</v>
      </c>
      <c r="G891" s="29">
        <f>MATCH(F891, {"Waiting for Input","Analyzing Object","Found Object","Needs Help","Confused","None"}, 0) - 1</f>
        <v>3</v>
      </c>
      <c r="H891" s="29">
        <v>3</v>
      </c>
      <c r="I891" s="29">
        <f t="shared" si="13"/>
        <v>0</v>
      </c>
    </row>
    <row r="892" spans="1:9" ht="22" customHeight="1" x14ac:dyDescent="0.3">
      <c r="A892" s="29">
        <v>890</v>
      </c>
      <c r="B892" s="29" t="s">
        <v>125</v>
      </c>
      <c r="C892" s="30" t="s">
        <v>18</v>
      </c>
      <c r="D892" s="29" t="s">
        <v>15</v>
      </c>
      <c r="E892" s="29">
        <f>MATCH(D892, {"Waiting for Input","Analyzing Object","Found Object","Needs Help","Confused","None"}, 0) - 1</f>
        <v>4</v>
      </c>
      <c r="F892" s="31" t="s">
        <v>14</v>
      </c>
      <c r="G892" s="29">
        <f>MATCH(F892, {"Waiting for Input","Analyzing Object","Found Object","Needs Help","Confused","None"}, 0) - 1</f>
        <v>3</v>
      </c>
      <c r="H892" s="29">
        <v>4</v>
      </c>
      <c r="I892" s="29">
        <f t="shared" si="13"/>
        <v>0</v>
      </c>
    </row>
    <row r="893" spans="1:9" ht="22" customHeight="1" x14ac:dyDescent="0.3">
      <c r="A893" s="29">
        <v>891</v>
      </c>
      <c r="B893" s="29" t="s">
        <v>124</v>
      </c>
      <c r="C893" s="30" t="s">
        <v>18</v>
      </c>
      <c r="D893" s="29" t="s">
        <v>15</v>
      </c>
      <c r="E893" s="29">
        <f>MATCH(D893, {"Waiting for Input","Analyzing Object","Found Object","Needs Help","Confused","None"}, 0) - 1</f>
        <v>4</v>
      </c>
      <c r="F893" s="31" t="s">
        <v>16</v>
      </c>
      <c r="G893" s="29">
        <f>MATCH(F893, {"Waiting for Input","Analyzing Object","Found Object","Needs Help","Confused","None"}, 0) - 1</f>
        <v>5</v>
      </c>
      <c r="H893" s="29">
        <v>4</v>
      </c>
      <c r="I893" s="29">
        <f t="shared" si="13"/>
        <v>0</v>
      </c>
    </row>
    <row r="894" spans="1:9" ht="22" customHeight="1" x14ac:dyDescent="0.3">
      <c r="A894" s="29">
        <v>892</v>
      </c>
      <c r="B894" s="29" t="s">
        <v>125</v>
      </c>
      <c r="C894" s="30" t="s">
        <v>18</v>
      </c>
      <c r="D894" s="29" t="s">
        <v>15</v>
      </c>
      <c r="E894" s="29">
        <f>MATCH(D894, {"Waiting for Input","Analyzing Object","Found Object","Needs Help","Confused","None"}, 0) - 1</f>
        <v>4</v>
      </c>
      <c r="F894" s="31" t="s">
        <v>15</v>
      </c>
      <c r="G894" s="29">
        <f>MATCH(F894, {"Waiting for Input","Analyzing Object","Found Object","Needs Help","Confused","None"}, 0) - 1</f>
        <v>4</v>
      </c>
      <c r="H894" s="29">
        <v>2</v>
      </c>
      <c r="I894" s="29">
        <f t="shared" si="13"/>
        <v>1</v>
      </c>
    </row>
    <row r="895" spans="1:9" ht="22" customHeight="1" x14ac:dyDescent="0.3">
      <c r="A895" s="29">
        <v>893</v>
      </c>
      <c r="B895" s="29" t="s">
        <v>125</v>
      </c>
      <c r="C895" s="30" t="s">
        <v>18</v>
      </c>
      <c r="D895" s="29" t="s">
        <v>15</v>
      </c>
      <c r="E895" s="29">
        <f>MATCH(D895, {"Waiting for Input","Analyzing Object","Found Object","Needs Help","Confused","None"}, 0) - 1</f>
        <v>4</v>
      </c>
      <c r="F895" s="31" t="s">
        <v>11</v>
      </c>
      <c r="G895" s="29">
        <f>MATCH(F895, {"Waiting for Input","Analyzing Object","Found Object","Needs Help","Confused","None"}, 0) - 1</f>
        <v>0</v>
      </c>
      <c r="H895" s="29">
        <v>1</v>
      </c>
      <c r="I895" s="29">
        <f t="shared" si="13"/>
        <v>0</v>
      </c>
    </row>
    <row r="896" spans="1:9" ht="22" customHeight="1" x14ac:dyDescent="0.3">
      <c r="A896" s="29">
        <v>894</v>
      </c>
      <c r="B896" s="29" t="s">
        <v>124</v>
      </c>
      <c r="C896" s="30" t="s">
        <v>18</v>
      </c>
      <c r="D896" s="29" t="s">
        <v>15</v>
      </c>
      <c r="E896" s="29">
        <f>MATCH(D896, {"Waiting for Input","Analyzing Object","Found Object","Needs Help","Confused","None"}, 0) - 1</f>
        <v>4</v>
      </c>
      <c r="F896" s="31" t="s">
        <v>15</v>
      </c>
      <c r="G896" s="29">
        <f>MATCH(F896, {"Waiting for Input","Analyzing Object","Found Object","Needs Help","Confused","None"}, 0) - 1</f>
        <v>4</v>
      </c>
      <c r="H896" s="29">
        <v>4</v>
      </c>
      <c r="I896" s="29">
        <f t="shared" si="13"/>
        <v>1</v>
      </c>
    </row>
    <row r="897" spans="1:9" ht="22" customHeight="1" x14ac:dyDescent="0.3">
      <c r="A897" s="29">
        <v>895</v>
      </c>
      <c r="B897" s="29" t="s">
        <v>125</v>
      </c>
      <c r="C897" s="30" t="s">
        <v>18</v>
      </c>
      <c r="D897" s="29" t="s">
        <v>15</v>
      </c>
      <c r="E897" s="29">
        <f>MATCH(D897, {"Waiting for Input","Analyzing Object","Found Object","Needs Help","Confused","None"}, 0) - 1</f>
        <v>4</v>
      </c>
      <c r="F897" s="31" t="s">
        <v>14</v>
      </c>
      <c r="G897" s="29">
        <f>MATCH(F897, {"Waiting for Input","Analyzing Object","Found Object","Needs Help","Confused","None"}, 0) - 1</f>
        <v>3</v>
      </c>
      <c r="H897" s="29">
        <v>4</v>
      </c>
      <c r="I897" s="29">
        <f t="shared" si="13"/>
        <v>0</v>
      </c>
    </row>
    <row r="898" spans="1:9" ht="22" customHeight="1" x14ac:dyDescent="0.3">
      <c r="A898" s="29">
        <v>896</v>
      </c>
      <c r="B898" s="29" t="s">
        <v>125</v>
      </c>
      <c r="C898" s="30" t="s">
        <v>18</v>
      </c>
      <c r="D898" s="29" t="s">
        <v>15</v>
      </c>
      <c r="E898" s="29">
        <f>MATCH(D898, {"Waiting for Input","Analyzing Object","Found Object","Needs Help","Confused","None"}, 0) - 1</f>
        <v>4</v>
      </c>
      <c r="F898" s="31" t="s">
        <v>11</v>
      </c>
      <c r="G898" s="29">
        <f>MATCH(F898, {"Waiting for Input","Analyzing Object","Found Object","Needs Help","Confused","None"}, 0) - 1</f>
        <v>0</v>
      </c>
      <c r="H898" s="29">
        <v>2</v>
      </c>
      <c r="I898" s="29">
        <f t="shared" si="13"/>
        <v>0</v>
      </c>
    </row>
    <row r="899" spans="1:9" ht="22" customHeight="1" x14ac:dyDescent="0.3">
      <c r="A899" s="29">
        <v>897</v>
      </c>
      <c r="B899" s="29" t="s">
        <v>125</v>
      </c>
      <c r="C899" s="30" t="s">
        <v>18</v>
      </c>
      <c r="D899" s="29" t="s">
        <v>15</v>
      </c>
      <c r="E899" s="29">
        <f>MATCH(D899, {"Waiting for Input","Analyzing Object","Found Object","Needs Help","Confused","None"}, 0) - 1</f>
        <v>4</v>
      </c>
      <c r="F899" s="31" t="s">
        <v>14</v>
      </c>
      <c r="G899" s="29">
        <f>MATCH(F899, {"Waiting for Input","Analyzing Object","Found Object","Needs Help","Confused","None"}, 0) - 1</f>
        <v>3</v>
      </c>
      <c r="H899" s="29">
        <v>3</v>
      </c>
      <c r="I899" s="29">
        <f t="shared" si="13"/>
        <v>0</v>
      </c>
    </row>
    <row r="900" spans="1:9" ht="22" customHeight="1" x14ac:dyDescent="0.3">
      <c r="A900" s="29">
        <v>898</v>
      </c>
      <c r="B900" s="29" t="s">
        <v>124</v>
      </c>
      <c r="C900" s="30" t="s">
        <v>18</v>
      </c>
      <c r="D900" s="29" t="s">
        <v>15</v>
      </c>
      <c r="E900" s="29">
        <f>MATCH(D900, {"Waiting for Input","Analyzing Object","Found Object","Needs Help","Confused","None"}, 0) - 1</f>
        <v>4</v>
      </c>
      <c r="F900" s="31" t="s">
        <v>16</v>
      </c>
      <c r="G900" s="29">
        <f>MATCH(F900, {"Waiting for Input","Analyzing Object","Found Object","Needs Help","Confused","None"}, 0) - 1</f>
        <v>5</v>
      </c>
      <c r="H900" s="31"/>
      <c r="I900" s="29">
        <f t="shared" si="13"/>
        <v>0</v>
      </c>
    </row>
    <row r="901" spans="1:9" ht="22" customHeight="1" x14ac:dyDescent="0.3">
      <c r="A901" s="29">
        <v>899</v>
      </c>
      <c r="B901" s="29" t="s">
        <v>125</v>
      </c>
      <c r="C901" s="30" t="s">
        <v>18</v>
      </c>
      <c r="D901" s="29" t="s">
        <v>15</v>
      </c>
      <c r="E901" s="29">
        <f>MATCH(D901, {"Waiting for Input","Analyzing Object","Found Object","Needs Help","Confused","None"}, 0) - 1</f>
        <v>4</v>
      </c>
      <c r="F901" s="31" t="s">
        <v>14</v>
      </c>
      <c r="G901" s="29">
        <f>MATCH(F901, {"Waiting for Input","Analyzing Object","Found Object","Needs Help","Confused","None"}, 0) - 1</f>
        <v>3</v>
      </c>
      <c r="H901" s="29">
        <v>2</v>
      </c>
      <c r="I901" s="29">
        <f t="shared" si="13"/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24"/>
  <sheetViews>
    <sheetView topLeftCell="A865" workbookViewId="0">
      <pane xSplit="4" topLeftCell="H1" activePane="topRight" state="frozen"/>
      <selection activeCell="A3" sqref="A3"/>
      <selection pane="topRight" activeCell="D24" sqref="D24:L924"/>
    </sheetView>
  </sheetViews>
  <sheetFormatPr baseColWidth="10" defaultColWidth="12.6640625" defaultRowHeight="22" x14ac:dyDescent="0.3"/>
  <cols>
    <col min="1" max="1" width="8" style="3" bestFit="1" customWidth="1"/>
    <col min="2" max="2" width="12.6640625" style="3" customWidth="1"/>
    <col min="3" max="3" width="19.1640625" style="3" customWidth="1"/>
    <col min="4" max="4" width="28.1640625" style="3" bestFit="1" customWidth="1"/>
    <col min="5" max="5" width="16.5" style="3" bestFit="1" customWidth="1"/>
    <col min="6" max="6" width="34.33203125" style="3" bestFit="1" customWidth="1"/>
    <col min="7" max="7" width="19.33203125" style="3" bestFit="1" customWidth="1"/>
    <col min="9" max="15" width="21.5" style="3" customWidth="1"/>
    <col min="16" max="16" width="3.1640625" style="3" customWidth="1"/>
    <col min="17" max="17" width="19" style="3" customWidth="1"/>
    <col min="18" max="25" width="21.5" style="3" customWidth="1"/>
    <col min="26" max="27" width="20.83203125" style="3" customWidth="1"/>
    <col min="28" max="72" width="12.6640625" style="3" customWidth="1"/>
    <col min="73" max="16384" width="12.6640625" style="3"/>
  </cols>
  <sheetData>
    <row r="1" spans="1:24" ht="23" customHeight="1" thickBot="1" x14ac:dyDescent="0.35">
      <c r="A1" s="110" t="s">
        <v>126</v>
      </c>
      <c r="B1" s="54" t="s">
        <v>45</v>
      </c>
      <c r="C1" s="107" t="s">
        <v>46</v>
      </c>
      <c r="D1" s="109" t="s">
        <v>127</v>
      </c>
      <c r="E1" s="108" t="s">
        <v>128</v>
      </c>
      <c r="F1" s="4" t="s">
        <v>61</v>
      </c>
      <c r="G1" s="5" t="s">
        <v>62</v>
      </c>
      <c r="H1" s="55" t="s">
        <v>80</v>
      </c>
      <c r="I1" s="56" t="s">
        <v>81</v>
      </c>
      <c r="J1" s="56" t="s">
        <v>82</v>
      </c>
      <c r="K1" s="56" t="s">
        <v>83</v>
      </c>
      <c r="L1" s="56" t="s">
        <v>84</v>
      </c>
      <c r="M1" s="56" t="s">
        <v>85</v>
      </c>
      <c r="N1" s="56" t="s">
        <v>86</v>
      </c>
      <c r="O1" s="57" t="s">
        <v>87</v>
      </c>
      <c r="Q1" s="55" t="s">
        <v>80</v>
      </c>
      <c r="R1" s="56" t="s">
        <v>81</v>
      </c>
      <c r="S1" s="56" t="s">
        <v>82</v>
      </c>
      <c r="T1" s="56" t="s">
        <v>83</v>
      </c>
      <c r="U1" s="56" t="s">
        <v>84</v>
      </c>
      <c r="V1" s="56" t="s">
        <v>85</v>
      </c>
      <c r="W1" s="56" t="s">
        <v>86</v>
      </c>
      <c r="X1" s="57" t="s">
        <v>87</v>
      </c>
    </row>
    <row r="2" spans="1:24" ht="23" customHeight="1" thickBot="1" x14ac:dyDescent="0.35">
      <c r="A2" s="119" t="s">
        <v>129</v>
      </c>
      <c r="B2" s="111" t="s">
        <v>10</v>
      </c>
      <c r="C2" s="58" t="s">
        <v>11</v>
      </c>
      <c r="D2" s="99" t="s">
        <v>130</v>
      </c>
      <c r="E2" s="59">
        <f>SUM(L25:L84)</f>
        <v>44</v>
      </c>
      <c r="F2" s="60">
        <f>E2/'META DATA'!B$2</f>
        <v>0.73333333333333328</v>
      </c>
      <c r="G2" s="267">
        <f>AVERAGE(F2:F6)</f>
        <v>0.45999999999999996</v>
      </c>
      <c r="H2" s="66">
        <v>1</v>
      </c>
      <c r="I2" s="66">
        <v>1</v>
      </c>
      <c r="J2" s="66">
        <v>1</v>
      </c>
      <c r="K2" s="66">
        <v>1</v>
      </c>
      <c r="L2" s="66">
        <v>1</v>
      </c>
      <c r="M2" s="66">
        <v>2</v>
      </c>
      <c r="N2" s="66">
        <v>0</v>
      </c>
      <c r="O2" s="66">
        <v>1</v>
      </c>
      <c r="Q2" s="72" t="s">
        <v>94</v>
      </c>
      <c r="R2" s="72" t="s">
        <v>94</v>
      </c>
      <c r="S2" s="72" t="s">
        <v>94</v>
      </c>
      <c r="T2" s="72" t="s">
        <v>94</v>
      </c>
      <c r="U2" s="72" t="s">
        <v>95</v>
      </c>
      <c r="V2" s="72" t="s">
        <v>103</v>
      </c>
      <c r="W2" s="72" t="s">
        <v>93</v>
      </c>
      <c r="X2" s="72" t="s">
        <v>97</v>
      </c>
    </row>
    <row r="3" spans="1:24" ht="23" customHeight="1" thickBot="1" x14ac:dyDescent="0.35">
      <c r="A3" s="120" t="s">
        <v>131</v>
      </c>
      <c r="B3" s="112"/>
      <c r="C3" s="7" t="s">
        <v>12</v>
      </c>
      <c r="D3" s="100" t="s">
        <v>132</v>
      </c>
      <c r="E3" s="6">
        <f>SUM(L205:L264)</f>
        <v>20</v>
      </c>
      <c r="F3" s="8">
        <f>E3/'META DATA'!B$2</f>
        <v>0.33333333333333331</v>
      </c>
      <c r="G3" s="233"/>
      <c r="H3" s="67">
        <v>1</v>
      </c>
      <c r="I3" s="67">
        <v>1</v>
      </c>
      <c r="J3" s="67">
        <v>1</v>
      </c>
      <c r="K3" s="67">
        <v>0</v>
      </c>
      <c r="L3" s="67">
        <v>2</v>
      </c>
      <c r="M3" s="67">
        <v>2</v>
      </c>
      <c r="N3" s="67">
        <v>1</v>
      </c>
      <c r="O3" s="67">
        <v>1</v>
      </c>
      <c r="Q3" s="73" t="s">
        <v>94</v>
      </c>
      <c r="R3" s="73" t="s">
        <v>94</v>
      </c>
      <c r="S3" s="73" t="s">
        <v>94</v>
      </c>
      <c r="T3" s="73" t="s">
        <v>90</v>
      </c>
      <c r="U3" s="73" t="s">
        <v>102</v>
      </c>
      <c r="V3" s="73" t="s">
        <v>103</v>
      </c>
      <c r="W3" s="73" t="s">
        <v>96</v>
      </c>
      <c r="X3" s="73" t="s">
        <v>97</v>
      </c>
    </row>
    <row r="4" spans="1:24" ht="23" customHeight="1" thickBot="1" x14ac:dyDescent="0.35">
      <c r="A4" s="120" t="s">
        <v>129</v>
      </c>
      <c r="B4" s="112"/>
      <c r="C4" s="7" t="s">
        <v>13</v>
      </c>
      <c r="D4" s="100" t="s">
        <v>133</v>
      </c>
      <c r="E4" s="6">
        <f>SUM(L385:L444)</f>
        <v>24</v>
      </c>
      <c r="F4" s="8">
        <f>E4/'META DATA'!B$2</f>
        <v>0.4</v>
      </c>
      <c r="G4" s="233"/>
      <c r="H4" s="67">
        <v>1</v>
      </c>
      <c r="I4" s="67">
        <v>2</v>
      </c>
      <c r="J4" s="67">
        <v>1</v>
      </c>
      <c r="K4" s="67">
        <v>0</v>
      </c>
      <c r="L4" s="67">
        <v>2</v>
      </c>
      <c r="M4" s="67">
        <v>1</v>
      </c>
      <c r="N4" s="67">
        <v>0</v>
      </c>
      <c r="O4" s="67">
        <v>1</v>
      </c>
      <c r="Q4" s="73" t="s">
        <v>94</v>
      </c>
      <c r="R4" s="73" t="s">
        <v>100</v>
      </c>
      <c r="S4" s="73" t="s">
        <v>94</v>
      </c>
      <c r="T4" s="73" t="s">
        <v>90</v>
      </c>
      <c r="U4" s="73" t="s">
        <v>102</v>
      </c>
      <c r="V4" s="73" t="s">
        <v>96</v>
      </c>
      <c r="W4" s="73" t="s">
        <v>93</v>
      </c>
      <c r="X4" s="73" t="s">
        <v>97</v>
      </c>
    </row>
    <row r="5" spans="1:24" ht="23" customHeight="1" thickBot="1" x14ac:dyDescent="0.35">
      <c r="A5" s="120" t="s">
        <v>129</v>
      </c>
      <c r="B5" s="112"/>
      <c r="C5" s="7" t="s">
        <v>14</v>
      </c>
      <c r="D5" s="100" t="s">
        <v>134</v>
      </c>
      <c r="E5" s="6">
        <f>SUM(L564:L623)</f>
        <v>31</v>
      </c>
      <c r="F5" s="8">
        <f>E5/'META DATA'!B$2</f>
        <v>0.51666666666666672</v>
      </c>
      <c r="G5" s="233"/>
      <c r="H5" s="67">
        <v>0</v>
      </c>
      <c r="I5" s="67">
        <v>1</v>
      </c>
      <c r="J5" s="67">
        <v>1</v>
      </c>
      <c r="K5" s="67">
        <v>0</v>
      </c>
      <c r="L5" s="67">
        <v>1</v>
      </c>
      <c r="M5" s="67">
        <v>2</v>
      </c>
      <c r="N5" s="67">
        <v>1</v>
      </c>
      <c r="O5" s="67">
        <v>2</v>
      </c>
      <c r="Q5" s="73" t="s">
        <v>88</v>
      </c>
      <c r="R5" s="73" t="s">
        <v>94</v>
      </c>
      <c r="S5" s="73" t="s">
        <v>94</v>
      </c>
      <c r="T5" s="73" t="s">
        <v>90</v>
      </c>
      <c r="U5" s="73" t="s">
        <v>95</v>
      </c>
      <c r="V5" s="73" t="s">
        <v>103</v>
      </c>
      <c r="W5" s="73" t="s">
        <v>96</v>
      </c>
      <c r="X5" s="73" t="s">
        <v>105</v>
      </c>
    </row>
    <row r="6" spans="1:24" ht="23" customHeight="1" thickBot="1" x14ac:dyDescent="0.35">
      <c r="A6" s="120" t="s">
        <v>135</v>
      </c>
      <c r="B6" s="112"/>
      <c r="C6" s="61" t="s">
        <v>15</v>
      </c>
      <c r="D6" s="101" t="s">
        <v>136</v>
      </c>
      <c r="E6" s="6">
        <f>SUM(L745:L804)</f>
        <v>19</v>
      </c>
      <c r="F6" s="8">
        <f>E6/'META DATA'!B$2</f>
        <v>0.31666666666666665</v>
      </c>
      <c r="G6" s="233"/>
      <c r="H6" s="67">
        <v>0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0</v>
      </c>
      <c r="O6" s="67">
        <v>2</v>
      </c>
      <c r="Q6" s="73" t="s">
        <v>88</v>
      </c>
      <c r="R6" s="73" t="s">
        <v>94</v>
      </c>
      <c r="S6" s="73" t="s">
        <v>94</v>
      </c>
      <c r="T6" s="73" t="s">
        <v>94</v>
      </c>
      <c r="U6" s="73" t="s">
        <v>95</v>
      </c>
      <c r="V6" s="73" t="s">
        <v>96</v>
      </c>
      <c r="W6" s="73" t="s">
        <v>93</v>
      </c>
      <c r="X6" s="73" t="s">
        <v>105</v>
      </c>
    </row>
    <row r="7" spans="1:24" ht="23" customHeight="1" thickBot="1" x14ac:dyDescent="0.35">
      <c r="A7" s="120" t="s">
        <v>129</v>
      </c>
      <c r="B7" s="113" t="s">
        <v>17</v>
      </c>
      <c r="C7" s="62" t="s">
        <v>11</v>
      </c>
      <c r="D7" s="102" t="s">
        <v>137</v>
      </c>
      <c r="E7" s="63">
        <f>SUM(L85:L144)</f>
        <v>39</v>
      </c>
      <c r="F7" s="64">
        <f>E7/'META DATA'!B$2</f>
        <v>0.65</v>
      </c>
      <c r="G7" s="263">
        <f>AVERAGE(F7:F11)</f>
        <v>0.42666666666666675</v>
      </c>
      <c r="H7" s="68">
        <v>1</v>
      </c>
      <c r="I7" s="68">
        <v>1</v>
      </c>
      <c r="J7" s="68">
        <v>1</v>
      </c>
      <c r="K7" s="68">
        <v>0</v>
      </c>
      <c r="L7" s="68">
        <v>1</v>
      </c>
      <c r="M7" s="68">
        <v>2</v>
      </c>
      <c r="N7" s="68">
        <v>1</v>
      </c>
      <c r="O7" s="68">
        <v>1</v>
      </c>
      <c r="Q7" s="74" t="s">
        <v>94</v>
      </c>
      <c r="R7" s="74" t="s">
        <v>94</v>
      </c>
      <c r="S7" s="74" t="s">
        <v>94</v>
      </c>
      <c r="T7" s="74" t="s">
        <v>90</v>
      </c>
      <c r="U7" s="74" t="s">
        <v>95</v>
      </c>
      <c r="V7" s="74" t="s">
        <v>103</v>
      </c>
      <c r="W7" s="74" t="s">
        <v>96</v>
      </c>
      <c r="X7" s="74" t="s">
        <v>97</v>
      </c>
    </row>
    <row r="8" spans="1:24" ht="23" customHeight="1" thickBot="1" x14ac:dyDescent="0.35">
      <c r="A8" s="120" t="s">
        <v>129</v>
      </c>
      <c r="B8" s="114"/>
      <c r="C8" s="16" t="s">
        <v>12</v>
      </c>
      <c r="D8" s="103" t="s">
        <v>138</v>
      </c>
      <c r="E8" s="15">
        <f>SUM(L265:L324)</f>
        <v>33</v>
      </c>
      <c r="F8" s="17">
        <f>E8/'META DATA'!B$2</f>
        <v>0.55000000000000004</v>
      </c>
      <c r="G8" s="233"/>
      <c r="H8" s="69">
        <v>0</v>
      </c>
      <c r="I8" s="69">
        <v>2</v>
      </c>
      <c r="J8" s="69">
        <v>1</v>
      </c>
      <c r="K8" s="69">
        <v>1</v>
      </c>
      <c r="L8" s="69">
        <v>2</v>
      </c>
      <c r="M8" s="69">
        <v>2</v>
      </c>
      <c r="N8" s="69">
        <v>1</v>
      </c>
      <c r="O8" s="69">
        <v>1</v>
      </c>
      <c r="Q8" s="75" t="s">
        <v>88</v>
      </c>
      <c r="R8" s="75" t="s">
        <v>100</v>
      </c>
      <c r="S8" s="75" t="s">
        <v>94</v>
      </c>
      <c r="T8" s="75" t="s">
        <v>94</v>
      </c>
      <c r="U8" s="75" t="s">
        <v>102</v>
      </c>
      <c r="V8" s="75" t="s">
        <v>103</v>
      </c>
      <c r="W8" s="75" t="s">
        <v>96</v>
      </c>
      <c r="X8" s="75" t="s">
        <v>97</v>
      </c>
    </row>
    <row r="9" spans="1:24" ht="23" customHeight="1" thickBot="1" x14ac:dyDescent="0.35">
      <c r="A9" s="120" t="s">
        <v>129</v>
      </c>
      <c r="B9" s="114"/>
      <c r="C9" s="16" t="s">
        <v>13</v>
      </c>
      <c r="D9" s="103" t="s">
        <v>139</v>
      </c>
      <c r="E9" s="15">
        <f>SUM(L444:L503)</f>
        <v>29</v>
      </c>
      <c r="F9" s="17">
        <f>E9/'META DATA'!B$2</f>
        <v>0.48333333333333334</v>
      </c>
      <c r="G9" s="233"/>
      <c r="H9" s="69">
        <v>1</v>
      </c>
      <c r="I9" s="69">
        <v>2</v>
      </c>
      <c r="J9" s="69">
        <v>1</v>
      </c>
      <c r="K9" s="69">
        <v>2</v>
      </c>
      <c r="L9" s="69">
        <v>2</v>
      </c>
      <c r="M9" s="69">
        <v>2</v>
      </c>
      <c r="N9" s="69">
        <v>1</v>
      </c>
      <c r="O9" s="69">
        <v>1</v>
      </c>
      <c r="Q9" s="75" t="s">
        <v>94</v>
      </c>
      <c r="R9" s="75" t="s">
        <v>100</v>
      </c>
      <c r="S9" s="75" t="s">
        <v>94</v>
      </c>
      <c r="T9" s="75" t="s">
        <v>101</v>
      </c>
      <c r="U9" s="75" t="s">
        <v>102</v>
      </c>
      <c r="V9" s="75" t="s">
        <v>103</v>
      </c>
      <c r="W9" s="75" t="s">
        <v>96</v>
      </c>
      <c r="X9" s="75" t="s">
        <v>97</v>
      </c>
    </row>
    <row r="10" spans="1:24" ht="23" customHeight="1" thickBot="1" x14ac:dyDescent="0.35">
      <c r="A10" s="120" t="s">
        <v>135</v>
      </c>
      <c r="B10" s="114"/>
      <c r="C10" s="16" t="s">
        <v>14</v>
      </c>
      <c r="D10" s="103" t="s">
        <v>140</v>
      </c>
      <c r="E10" s="15">
        <f>SUM(L625:L684)</f>
        <v>11</v>
      </c>
      <c r="F10" s="17">
        <f>E10/'META DATA'!B$2</f>
        <v>0.18333333333333332</v>
      </c>
      <c r="G10" s="233"/>
      <c r="H10" s="69">
        <v>1</v>
      </c>
      <c r="I10" s="69">
        <v>0</v>
      </c>
      <c r="J10" s="69">
        <v>1</v>
      </c>
      <c r="K10" s="69">
        <v>2</v>
      </c>
      <c r="L10" s="69">
        <v>1</v>
      </c>
      <c r="M10" s="69">
        <v>2</v>
      </c>
      <c r="N10" s="69">
        <v>1</v>
      </c>
      <c r="O10" s="69">
        <v>2</v>
      </c>
      <c r="Q10" s="75" t="s">
        <v>94</v>
      </c>
      <c r="R10" s="75" t="s">
        <v>89</v>
      </c>
      <c r="S10" s="75" t="s">
        <v>94</v>
      </c>
      <c r="T10" s="75" t="s">
        <v>101</v>
      </c>
      <c r="U10" s="75" t="s">
        <v>95</v>
      </c>
      <c r="V10" s="75" t="s">
        <v>103</v>
      </c>
      <c r="W10" s="75" t="s">
        <v>96</v>
      </c>
      <c r="X10" s="75" t="s">
        <v>105</v>
      </c>
    </row>
    <row r="11" spans="1:24" ht="23" customHeight="1" thickBot="1" x14ac:dyDescent="0.35">
      <c r="A11" s="120" t="s">
        <v>135</v>
      </c>
      <c r="B11" s="114"/>
      <c r="C11" s="78" t="s">
        <v>15</v>
      </c>
      <c r="D11" s="104" t="s">
        <v>141</v>
      </c>
      <c r="E11" s="15">
        <f>SUM(L804:L863)</f>
        <v>16</v>
      </c>
      <c r="F11" s="17">
        <f>E11/'META DATA'!B$2</f>
        <v>0.26666666666666666</v>
      </c>
      <c r="G11" s="264"/>
      <c r="H11" s="69">
        <v>0</v>
      </c>
      <c r="I11" s="69">
        <v>0</v>
      </c>
      <c r="J11" s="69">
        <v>1</v>
      </c>
      <c r="K11" s="69">
        <v>0</v>
      </c>
      <c r="L11" s="69">
        <v>1</v>
      </c>
      <c r="M11" s="69">
        <v>2</v>
      </c>
      <c r="N11" s="69">
        <v>1</v>
      </c>
      <c r="O11" s="69">
        <v>1</v>
      </c>
      <c r="Q11" s="76" t="s">
        <v>88</v>
      </c>
      <c r="R11" s="76" t="s">
        <v>89</v>
      </c>
      <c r="S11" s="76" t="s">
        <v>94</v>
      </c>
      <c r="T11" s="76" t="s">
        <v>90</v>
      </c>
      <c r="U11" s="76" t="s">
        <v>95</v>
      </c>
      <c r="V11" s="76" t="s">
        <v>103</v>
      </c>
      <c r="W11" s="76" t="s">
        <v>96</v>
      </c>
      <c r="X11" s="76" t="s">
        <v>97</v>
      </c>
    </row>
    <row r="12" spans="1:24" ht="23" customHeight="1" thickBot="1" x14ac:dyDescent="0.35">
      <c r="A12" s="120" t="s">
        <v>129</v>
      </c>
      <c r="B12" s="115" t="s">
        <v>18</v>
      </c>
      <c r="C12" s="79" t="s">
        <v>11</v>
      </c>
      <c r="D12" s="99" t="s">
        <v>142</v>
      </c>
      <c r="E12" s="23">
        <f>SUM(L145:L204)</f>
        <v>1</v>
      </c>
      <c r="F12" s="80">
        <f>E12/'META DATA'!B$2</f>
        <v>1.6666666666666666E-2</v>
      </c>
      <c r="G12" s="268">
        <f>AVERAGE(F12:F16)</f>
        <v>0.09</v>
      </c>
      <c r="H12" s="77">
        <v>2</v>
      </c>
      <c r="I12" s="77">
        <v>1</v>
      </c>
      <c r="J12" s="77">
        <v>1</v>
      </c>
      <c r="K12" s="77">
        <v>2</v>
      </c>
      <c r="L12" s="77">
        <v>2</v>
      </c>
      <c r="M12" s="77">
        <v>2</v>
      </c>
      <c r="N12" s="77">
        <v>0</v>
      </c>
      <c r="O12" s="77">
        <v>2</v>
      </c>
      <c r="Q12" s="77" t="s">
        <v>99</v>
      </c>
      <c r="R12" s="77" t="s">
        <v>94</v>
      </c>
      <c r="S12" s="77" t="s">
        <v>94</v>
      </c>
      <c r="T12" s="77" t="s">
        <v>101</v>
      </c>
      <c r="U12" s="77" t="s">
        <v>102</v>
      </c>
      <c r="V12" s="77" t="s">
        <v>103</v>
      </c>
      <c r="W12" s="77" t="s">
        <v>93</v>
      </c>
      <c r="X12" s="77" t="s">
        <v>105</v>
      </c>
    </row>
    <row r="13" spans="1:24" ht="23" customHeight="1" thickBot="1" x14ac:dyDescent="0.35">
      <c r="A13" s="120" t="s">
        <v>135</v>
      </c>
      <c r="B13" s="116"/>
      <c r="C13" s="24" t="s">
        <v>12</v>
      </c>
      <c r="D13" s="100" t="s">
        <v>143</v>
      </c>
      <c r="E13" s="23">
        <f>SUM(L325:L384)</f>
        <v>1</v>
      </c>
      <c r="F13" s="25">
        <f>E13/'META DATA'!B$2</f>
        <v>1.6666666666666666E-2</v>
      </c>
      <c r="G13" s="233"/>
      <c r="H13" s="70">
        <v>1</v>
      </c>
      <c r="I13" s="70">
        <v>0</v>
      </c>
      <c r="J13" s="70">
        <v>0</v>
      </c>
      <c r="K13" s="70">
        <v>0</v>
      </c>
      <c r="L13" s="70">
        <v>1</v>
      </c>
      <c r="M13" s="70">
        <v>2</v>
      </c>
      <c r="N13" s="70">
        <v>1</v>
      </c>
      <c r="O13" s="70">
        <v>2</v>
      </c>
      <c r="Q13" s="70" t="s">
        <v>94</v>
      </c>
      <c r="R13" s="70" t="s">
        <v>89</v>
      </c>
      <c r="S13" s="70" t="s">
        <v>88</v>
      </c>
      <c r="T13" s="70" t="s">
        <v>90</v>
      </c>
      <c r="U13" s="70" t="s">
        <v>95</v>
      </c>
      <c r="V13" s="70" t="s">
        <v>103</v>
      </c>
      <c r="W13" s="70" t="s">
        <v>96</v>
      </c>
      <c r="X13" s="70" t="s">
        <v>105</v>
      </c>
    </row>
    <row r="14" spans="1:24" ht="23" customHeight="1" thickBot="1" x14ac:dyDescent="0.35">
      <c r="A14" s="120" t="s">
        <v>131</v>
      </c>
      <c r="B14" s="116"/>
      <c r="C14" s="24" t="s">
        <v>13</v>
      </c>
      <c r="D14" s="100" t="s">
        <v>144</v>
      </c>
      <c r="E14" s="23">
        <f>SUM(L505:L564)</f>
        <v>10</v>
      </c>
      <c r="F14" s="25">
        <f>E14/'META DATA'!B$2</f>
        <v>0.16666666666666666</v>
      </c>
      <c r="G14" s="233"/>
      <c r="H14" s="70">
        <v>0</v>
      </c>
      <c r="I14" s="70">
        <v>1</v>
      </c>
      <c r="J14" s="70">
        <v>0</v>
      </c>
      <c r="K14" s="70">
        <v>1</v>
      </c>
      <c r="L14" s="70">
        <v>2</v>
      </c>
      <c r="M14" s="70">
        <v>2</v>
      </c>
      <c r="N14" s="70">
        <v>2</v>
      </c>
      <c r="O14" s="70">
        <v>2</v>
      </c>
      <c r="Q14" s="70" t="s">
        <v>88</v>
      </c>
      <c r="R14" s="70" t="s">
        <v>94</v>
      </c>
      <c r="S14" s="70" t="s">
        <v>88</v>
      </c>
      <c r="T14" s="70" t="s">
        <v>94</v>
      </c>
      <c r="U14" s="70" t="s">
        <v>102</v>
      </c>
      <c r="V14" s="70" t="s">
        <v>103</v>
      </c>
      <c r="W14" s="70" t="s">
        <v>104</v>
      </c>
      <c r="X14" s="70" t="s">
        <v>105</v>
      </c>
    </row>
    <row r="15" spans="1:24" ht="23" customHeight="1" thickBot="1" x14ac:dyDescent="0.35">
      <c r="A15" s="120" t="s">
        <v>135</v>
      </c>
      <c r="B15" s="116"/>
      <c r="C15" s="24" t="s">
        <v>14</v>
      </c>
      <c r="D15" s="100" t="s">
        <v>145</v>
      </c>
      <c r="E15" s="23">
        <f>SUM(L684:L743)</f>
        <v>4</v>
      </c>
      <c r="F15" s="25">
        <f>E15/'META DATA'!B$2</f>
        <v>6.6666666666666666E-2</v>
      </c>
      <c r="G15" s="233"/>
      <c r="H15" s="70">
        <v>2</v>
      </c>
      <c r="I15" s="70">
        <v>2</v>
      </c>
      <c r="J15" s="70">
        <v>2</v>
      </c>
      <c r="K15" s="70">
        <v>2</v>
      </c>
      <c r="L15" s="70">
        <v>2</v>
      </c>
      <c r="M15" s="70">
        <v>0</v>
      </c>
      <c r="N15" s="70">
        <v>2</v>
      </c>
      <c r="O15" s="70">
        <v>2</v>
      </c>
      <c r="Q15" s="70" t="s">
        <v>99</v>
      </c>
      <c r="R15" s="70" t="s">
        <v>100</v>
      </c>
      <c r="S15" s="70" t="s">
        <v>99</v>
      </c>
      <c r="T15" s="70" t="s">
        <v>101</v>
      </c>
      <c r="U15" s="70" t="s">
        <v>102</v>
      </c>
      <c r="V15" s="70" t="s">
        <v>92</v>
      </c>
      <c r="W15" s="70" t="s">
        <v>104</v>
      </c>
      <c r="X15" s="70" t="s">
        <v>105</v>
      </c>
    </row>
    <row r="16" spans="1:24" ht="23" customHeight="1" thickBot="1" x14ac:dyDescent="0.35">
      <c r="A16" s="118" t="s">
        <v>135</v>
      </c>
      <c r="B16" s="117"/>
      <c r="C16" s="81" t="s">
        <v>15</v>
      </c>
      <c r="D16" s="101" t="s">
        <v>146</v>
      </c>
      <c r="E16" s="82">
        <f>SUM(L864:L923)</f>
        <v>11</v>
      </c>
      <c r="F16" s="83">
        <f>E16/'META DATA'!B$2</f>
        <v>0.18333333333333332</v>
      </c>
      <c r="G16" s="264"/>
      <c r="H16" s="71">
        <v>0</v>
      </c>
      <c r="I16" s="71">
        <v>0</v>
      </c>
      <c r="J16" s="71">
        <v>0</v>
      </c>
      <c r="K16" s="71">
        <v>0</v>
      </c>
      <c r="L16" s="71">
        <v>1</v>
      </c>
      <c r="M16" s="71">
        <v>0</v>
      </c>
      <c r="N16" s="71">
        <v>2</v>
      </c>
      <c r="O16" s="71">
        <v>2</v>
      </c>
      <c r="Q16" s="71" t="s">
        <v>88</v>
      </c>
      <c r="R16" s="71" t="s">
        <v>89</v>
      </c>
      <c r="S16" s="71" t="s">
        <v>88</v>
      </c>
      <c r="T16" s="71" t="s">
        <v>90</v>
      </c>
      <c r="U16" s="71" t="s">
        <v>95</v>
      </c>
      <c r="V16" s="71" t="s">
        <v>92</v>
      </c>
      <c r="W16" s="71" t="s">
        <v>104</v>
      </c>
      <c r="X16" s="71" t="s">
        <v>105</v>
      </c>
    </row>
    <row r="17" spans="4:16" ht="23" customHeight="1" thickBot="1" x14ac:dyDescent="0.35">
      <c r="H17" s="3"/>
    </row>
    <row r="18" spans="4:16" ht="23" customHeight="1" thickBot="1" x14ac:dyDescent="0.35">
      <c r="D18" s="106"/>
      <c r="G18" s="51" t="s">
        <v>147</v>
      </c>
      <c r="H18" s="48" t="s">
        <v>80</v>
      </c>
      <c r="I18" s="49" t="s">
        <v>81</v>
      </c>
      <c r="J18" s="49" t="s">
        <v>82</v>
      </c>
      <c r="K18" s="49" t="s">
        <v>83</v>
      </c>
      <c r="L18" s="49" t="s">
        <v>84</v>
      </c>
      <c r="M18" s="49" t="s">
        <v>85</v>
      </c>
      <c r="N18" s="49" t="s">
        <v>86</v>
      </c>
      <c r="O18" s="50" t="s">
        <v>87</v>
      </c>
    </row>
    <row r="19" spans="4:16" ht="23" customHeight="1" thickBot="1" x14ac:dyDescent="0.35">
      <c r="D19" s="105"/>
      <c r="G19" s="52">
        <v>0</v>
      </c>
      <c r="H19" s="33" t="s">
        <v>88</v>
      </c>
      <c r="I19" s="34" t="s">
        <v>89</v>
      </c>
      <c r="J19" s="34" t="s">
        <v>88</v>
      </c>
      <c r="K19" s="34" t="s">
        <v>90</v>
      </c>
      <c r="L19" s="35" t="s">
        <v>91</v>
      </c>
      <c r="M19" s="34" t="s">
        <v>92</v>
      </c>
      <c r="N19" s="34" t="s">
        <v>93</v>
      </c>
      <c r="O19" s="36" t="s">
        <v>91</v>
      </c>
      <c r="P19" s="37"/>
    </row>
    <row r="20" spans="4:16" ht="23" customHeight="1" thickBot="1" x14ac:dyDescent="0.35">
      <c r="D20" s="105"/>
      <c r="E20" s="265" t="s">
        <v>98</v>
      </c>
      <c r="F20" s="266"/>
      <c r="G20" s="65">
        <v>1</v>
      </c>
      <c r="H20" s="39" t="s">
        <v>94</v>
      </c>
      <c r="I20" s="40" t="s">
        <v>94</v>
      </c>
      <c r="J20" s="40" t="s">
        <v>94</v>
      </c>
      <c r="K20" s="40" t="s">
        <v>94</v>
      </c>
      <c r="L20" s="40" t="s">
        <v>95</v>
      </c>
      <c r="M20" s="40" t="s">
        <v>96</v>
      </c>
      <c r="N20" s="40" t="s">
        <v>96</v>
      </c>
      <c r="O20" s="41" t="s">
        <v>97</v>
      </c>
    </row>
    <row r="21" spans="4:16" ht="23" customHeight="1" thickBot="1" x14ac:dyDescent="0.35">
      <c r="D21" s="105"/>
      <c r="G21" s="53">
        <v>2</v>
      </c>
      <c r="H21" s="44" t="s">
        <v>99</v>
      </c>
      <c r="I21" s="45" t="s">
        <v>100</v>
      </c>
      <c r="J21" s="45" t="s">
        <v>99</v>
      </c>
      <c r="K21" s="45" t="s">
        <v>101</v>
      </c>
      <c r="L21" s="46" t="s">
        <v>102</v>
      </c>
      <c r="M21" s="45" t="s">
        <v>103</v>
      </c>
      <c r="N21" s="45" t="s">
        <v>104</v>
      </c>
      <c r="O21" s="47" t="s">
        <v>105</v>
      </c>
      <c r="P21" s="37"/>
    </row>
    <row r="22" spans="4:16" x14ac:dyDescent="0.3">
      <c r="H22" s="3"/>
    </row>
    <row r="23" spans="4:16" x14ac:dyDescent="0.3">
      <c r="H23" s="3"/>
    </row>
    <row r="24" spans="4:16" x14ac:dyDescent="0.3">
      <c r="D24" s="26" t="s">
        <v>115</v>
      </c>
      <c r="E24" s="27" t="s">
        <v>116</v>
      </c>
      <c r="F24" s="27" t="s">
        <v>117</v>
      </c>
      <c r="G24" s="27" t="s">
        <v>118</v>
      </c>
      <c r="H24" s="27" t="s">
        <v>119</v>
      </c>
      <c r="I24" s="27" t="s">
        <v>120</v>
      </c>
      <c r="J24" s="27" t="s">
        <v>121</v>
      </c>
      <c r="K24" s="27" t="s">
        <v>122</v>
      </c>
      <c r="L24" s="28" t="s">
        <v>123</v>
      </c>
    </row>
    <row r="25" spans="4:16" x14ac:dyDescent="0.3">
      <c r="D25" s="29">
        <v>0</v>
      </c>
      <c r="E25" s="29" t="s">
        <v>124</v>
      </c>
      <c r="F25" s="30" t="s">
        <v>10</v>
      </c>
      <c r="G25" s="29" t="s">
        <v>11</v>
      </c>
      <c r="H25" s="29">
        <f>MATCH(G25, {"Waiting for Input","Analyzing Object","Found Object","Needs Help","Confused","None"}, 0) - 1</f>
        <v>0</v>
      </c>
      <c r="I25" s="29" t="s">
        <v>11</v>
      </c>
      <c r="J25" s="29">
        <f>MATCH(I25, {"Waiting for Input","Analyzing Object","Found Object","Needs Help","Confused","None"}, 0) - 1</f>
        <v>0</v>
      </c>
      <c r="K25" s="29">
        <v>3</v>
      </c>
      <c r="L25" s="29">
        <f t="shared" ref="L25:L88" si="0">IF(H25=J25, 1, 0)</f>
        <v>1</v>
      </c>
    </row>
    <row r="26" spans="4:16" x14ac:dyDescent="0.3">
      <c r="D26" s="29">
        <v>1</v>
      </c>
      <c r="E26" s="29" t="s">
        <v>124</v>
      </c>
      <c r="F26" s="30" t="s">
        <v>10</v>
      </c>
      <c r="G26" s="29" t="s">
        <v>11</v>
      </c>
      <c r="H26" s="29">
        <f>MATCH(G26, {"Waiting for Input","Analyzing Object","Found Object","Needs Help","Confused","None"}, 0) - 1</f>
        <v>0</v>
      </c>
      <c r="I26" s="29" t="s">
        <v>11</v>
      </c>
      <c r="J26" s="29">
        <f>MATCH(I26, {"Waiting for Input","Analyzing Object","Found Object","Needs Help","Confused","None"}, 0) - 1</f>
        <v>0</v>
      </c>
      <c r="K26" s="29">
        <v>4</v>
      </c>
      <c r="L26" s="29">
        <f t="shared" si="0"/>
        <v>1</v>
      </c>
    </row>
    <row r="27" spans="4:16" x14ac:dyDescent="0.3">
      <c r="D27" s="29">
        <v>2</v>
      </c>
      <c r="E27" s="29" t="s">
        <v>124</v>
      </c>
      <c r="F27" s="30" t="s">
        <v>10</v>
      </c>
      <c r="G27" s="29" t="s">
        <v>11</v>
      </c>
      <c r="H27" s="29">
        <f>MATCH(G27, {"Waiting for Input","Analyzing Object","Found Object","Needs Help","Confused","None"}, 0) - 1</f>
        <v>0</v>
      </c>
      <c r="I27" s="29" t="s">
        <v>15</v>
      </c>
      <c r="J27" s="29">
        <f>MATCH(I27, {"Waiting for Input","Analyzing Object","Found Object","Needs Help","Confused","None"}, 0) - 1</f>
        <v>4</v>
      </c>
      <c r="K27" s="29">
        <v>2</v>
      </c>
      <c r="L27" s="29">
        <f t="shared" si="0"/>
        <v>0</v>
      </c>
    </row>
    <row r="28" spans="4:16" x14ac:dyDescent="0.3">
      <c r="D28" s="29">
        <v>3</v>
      </c>
      <c r="E28" s="29" t="s">
        <v>125</v>
      </c>
      <c r="F28" s="30" t="s">
        <v>10</v>
      </c>
      <c r="G28" s="29" t="s">
        <v>11</v>
      </c>
      <c r="H28" s="29">
        <f>MATCH(G28, {"Waiting for Input","Analyzing Object","Found Object","Needs Help","Confused","None"}, 0) - 1</f>
        <v>0</v>
      </c>
      <c r="I28" s="29" t="s">
        <v>11</v>
      </c>
      <c r="J28" s="29">
        <f>MATCH(I28, {"Waiting for Input","Analyzing Object","Found Object","Needs Help","Confused","None"}, 0) - 1</f>
        <v>0</v>
      </c>
      <c r="K28" s="29">
        <v>5</v>
      </c>
      <c r="L28" s="29">
        <f t="shared" si="0"/>
        <v>1</v>
      </c>
    </row>
    <row r="29" spans="4:16" x14ac:dyDescent="0.3">
      <c r="D29" s="29">
        <v>4</v>
      </c>
      <c r="E29" s="29" t="s">
        <v>125</v>
      </c>
      <c r="F29" s="30" t="s">
        <v>10</v>
      </c>
      <c r="G29" s="29" t="s">
        <v>11</v>
      </c>
      <c r="H29" s="29">
        <f>MATCH(G29, {"Waiting for Input","Analyzing Object","Found Object","Needs Help","Confused","None"}, 0) - 1</f>
        <v>0</v>
      </c>
      <c r="I29" s="29" t="s">
        <v>11</v>
      </c>
      <c r="J29" s="29">
        <f>MATCH(I29, {"Waiting for Input","Analyzing Object","Found Object","Needs Help","Confused","None"}, 0) - 1</f>
        <v>0</v>
      </c>
      <c r="K29" s="29">
        <v>4</v>
      </c>
      <c r="L29" s="29">
        <f t="shared" si="0"/>
        <v>1</v>
      </c>
    </row>
    <row r="30" spans="4:16" x14ac:dyDescent="0.3">
      <c r="D30" s="29">
        <v>5</v>
      </c>
      <c r="E30" s="29" t="s">
        <v>124</v>
      </c>
      <c r="F30" s="30" t="s">
        <v>10</v>
      </c>
      <c r="G30" s="29" t="s">
        <v>11</v>
      </c>
      <c r="H30" s="29">
        <f>MATCH(G30, {"Waiting for Input","Analyzing Object","Found Object","Needs Help","Confused","None"}, 0) - 1</f>
        <v>0</v>
      </c>
      <c r="I30" s="29" t="s">
        <v>11</v>
      </c>
      <c r="J30" s="29">
        <f>MATCH(I30, {"Waiting for Input","Analyzing Object","Found Object","Needs Help","Confused","None"}, 0) - 1</f>
        <v>0</v>
      </c>
      <c r="K30" s="29">
        <v>5</v>
      </c>
      <c r="L30" s="29">
        <f t="shared" si="0"/>
        <v>1</v>
      </c>
    </row>
    <row r="31" spans="4:16" x14ac:dyDescent="0.3">
      <c r="D31" s="29">
        <v>6</v>
      </c>
      <c r="E31" s="29" t="s">
        <v>125</v>
      </c>
      <c r="F31" s="30" t="s">
        <v>10</v>
      </c>
      <c r="G31" s="29" t="s">
        <v>11</v>
      </c>
      <c r="H31" s="29">
        <f>MATCH(G31, {"Waiting for Input","Analyzing Object","Found Object","Needs Help","Confused","None"}, 0) - 1</f>
        <v>0</v>
      </c>
      <c r="I31" s="31" t="s">
        <v>16</v>
      </c>
      <c r="J31" s="29">
        <f>MATCH(I31, {"Waiting for Input","Analyzing Object","Found Object","Needs Help","Confused","None"}, 0) - 1</f>
        <v>5</v>
      </c>
      <c r="K31" s="29">
        <v>1</v>
      </c>
      <c r="L31" s="29">
        <f t="shared" si="0"/>
        <v>0</v>
      </c>
    </row>
    <row r="32" spans="4:16" x14ac:dyDescent="0.3">
      <c r="D32" s="29">
        <v>7</v>
      </c>
      <c r="E32" s="29" t="s">
        <v>124</v>
      </c>
      <c r="F32" s="30" t="s">
        <v>10</v>
      </c>
      <c r="G32" s="29" t="s">
        <v>11</v>
      </c>
      <c r="H32" s="29">
        <f>MATCH(G32, {"Waiting for Input","Analyzing Object","Found Object","Needs Help","Confused","None"}, 0) - 1</f>
        <v>0</v>
      </c>
      <c r="I32" s="29" t="s">
        <v>11</v>
      </c>
      <c r="J32" s="29">
        <f>MATCH(I32, {"Waiting for Input","Analyzing Object","Found Object","Needs Help","Confused","None"}, 0) - 1</f>
        <v>0</v>
      </c>
      <c r="K32" s="29">
        <v>3</v>
      </c>
      <c r="L32" s="29">
        <f t="shared" si="0"/>
        <v>1</v>
      </c>
    </row>
    <row r="33" spans="4:12" x14ac:dyDescent="0.3">
      <c r="D33" s="29">
        <v>8</v>
      </c>
      <c r="E33" s="29" t="s">
        <v>124</v>
      </c>
      <c r="F33" s="30" t="s">
        <v>10</v>
      </c>
      <c r="G33" s="29" t="s">
        <v>11</v>
      </c>
      <c r="H33" s="29">
        <f>MATCH(G33, {"Waiting for Input","Analyzing Object","Found Object","Needs Help","Confused","None"}, 0) - 1</f>
        <v>0</v>
      </c>
      <c r="I33" s="31" t="s">
        <v>16</v>
      </c>
      <c r="J33" s="29">
        <f>MATCH(I33, {"Waiting for Input","Analyzing Object","Found Object","Needs Help","Confused","None"}, 0) - 1</f>
        <v>5</v>
      </c>
      <c r="K33" s="29">
        <v>2</v>
      </c>
      <c r="L33" s="29">
        <f t="shared" si="0"/>
        <v>0</v>
      </c>
    </row>
    <row r="34" spans="4:12" x14ac:dyDescent="0.3">
      <c r="D34" s="29">
        <v>9</v>
      </c>
      <c r="E34" s="29" t="s">
        <v>124</v>
      </c>
      <c r="F34" s="30" t="s">
        <v>10</v>
      </c>
      <c r="G34" s="29" t="s">
        <v>11</v>
      </c>
      <c r="H34" s="29">
        <f>MATCH(G34, {"Waiting for Input","Analyzing Object","Found Object","Needs Help","Confused","None"}, 0) - 1</f>
        <v>0</v>
      </c>
      <c r="I34" s="29" t="s">
        <v>11</v>
      </c>
      <c r="J34" s="29">
        <f>MATCH(I34, {"Waiting for Input","Analyzing Object","Found Object","Needs Help","Confused","None"}, 0) - 1</f>
        <v>0</v>
      </c>
      <c r="K34" s="29">
        <v>5</v>
      </c>
      <c r="L34" s="29">
        <f t="shared" si="0"/>
        <v>1</v>
      </c>
    </row>
    <row r="35" spans="4:12" x14ac:dyDescent="0.3">
      <c r="D35" s="29">
        <v>10</v>
      </c>
      <c r="E35" s="29" t="s">
        <v>125</v>
      </c>
      <c r="F35" s="30" t="s">
        <v>10</v>
      </c>
      <c r="G35" s="29" t="s">
        <v>11</v>
      </c>
      <c r="H35" s="29">
        <f>MATCH(G35, {"Waiting for Input","Analyzing Object","Found Object","Needs Help","Confused","None"}, 0) - 1</f>
        <v>0</v>
      </c>
      <c r="I35" s="29" t="s">
        <v>11</v>
      </c>
      <c r="J35" s="29">
        <f>MATCH(I35, {"Waiting for Input","Analyzing Object","Found Object","Needs Help","Confused","None"}, 0) - 1</f>
        <v>0</v>
      </c>
      <c r="K35" s="29">
        <v>5</v>
      </c>
      <c r="L35" s="29">
        <f t="shared" si="0"/>
        <v>1</v>
      </c>
    </row>
    <row r="36" spans="4:12" x14ac:dyDescent="0.3">
      <c r="D36" s="29">
        <v>11</v>
      </c>
      <c r="E36" s="29" t="s">
        <v>125</v>
      </c>
      <c r="F36" s="30" t="s">
        <v>10</v>
      </c>
      <c r="G36" s="29" t="s">
        <v>11</v>
      </c>
      <c r="H36" s="29">
        <f>MATCH(G36, {"Waiting for Input","Analyzing Object","Found Object","Needs Help","Confused","None"}, 0) - 1</f>
        <v>0</v>
      </c>
      <c r="I36" s="29" t="s">
        <v>11</v>
      </c>
      <c r="J36" s="29">
        <f>MATCH(I36, {"Waiting for Input","Analyzing Object","Found Object","Needs Help","Confused","None"}, 0) - 1</f>
        <v>0</v>
      </c>
      <c r="K36" s="29">
        <v>5</v>
      </c>
      <c r="L36" s="29">
        <f t="shared" si="0"/>
        <v>1</v>
      </c>
    </row>
    <row r="37" spans="4:12" x14ac:dyDescent="0.3">
      <c r="D37" s="29">
        <v>12</v>
      </c>
      <c r="E37" s="29" t="s">
        <v>125</v>
      </c>
      <c r="F37" s="30" t="s">
        <v>10</v>
      </c>
      <c r="G37" s="29" t="s">
        <v>11</v>
      </c>
      <c r="H37" s="29">
        <f>MATCH(G37, {"Waiting for Input","Analyzing Object","Found Object","Needs Help","Confused","None"}, 0) - 1</f>
        <v>0</v>
      </c>
      <c r="I37" s="29" t="s">
        <v>11</v>
      </c>
      <c r="J37" s="29">
        <f>MATCH(I37, {"Waiting for Input","Analyzing Object","Found Object","Needs Help","Confused","None"}, 0) - 1</f>
        <v>0</v>
      </c>
      <c r="K37" s="29">
        <v>2</v>
      </c>
      <c r="L37" s="29">
        <f t="shared" si="0"/>
        <v>1</v>
      </c>
    </row>
    <row r="38" spans="4:12" x14ac:dyDescent="0.3">
      <c r="D38" s="29">
        <v>13</v>
      </c>
      <c r="E38" s="29" t="s">
        <v>125</v>
      </c>
      <c r="F38" s="30" t="s">
        <v>10</v>
      </c>
      <c r="G38" s="29" t="s">
        <v>11</v>
      </c>
      <c r="H38" s="29">
        <f>MATCH(G38, {"Waiting for Input","Analyzing Object","Found Object","Needs Help","Confused","None"}, 0) - 1</f>
        <v>0</v>
      </c>
      <c r="I38" s="29" t="s">
        <v>11</v>
      </c>
      <c r="J38" s="29">
        <f>MATCH(I38, {"Waiting for Input","Analyzing Object","Found Object","Needs Help","Confused","None"}, 0) - 1</f>
        <v>0</v>
      </c>
      <c r="K38" s="29">
        <v>2</v>
      </c>
      <c r="L38" s="29">
        <f t="shared" si="0"/>
        <v>1</v>
      </c>
    </row>
    <row r="39" spans="4:12" x14ac:dyDescent="0.3">
      <c r="D39" s="29">
        <v>14</v>
      </c>
      <c r="E39" s="29" t="s">
        <v>124</v>
      </c>
      <c r="F39" s="30" t="s">
        <v>10</v>
      </c>
      <c r="G39" s="29" t="s">
        <v>11</v>
      </c>
      <c r="H39" s="29">
        <f>MATCH(G39, {"Waiting for Input","Analyzing Object","Found Object","Needs Help","Confused","None"}, 0) - 1</f>
        <v>0</v>
      </c>
      <c r="I39" s="29" t="s">
        <v>11</v>
      </c>
      <c r="J39" s="29">
        <f>MATCH(I39, {"Waiting for Input","Analyzing Object","Found Object","Needs Help","Confused","None"}, 0) - 1</f>
        <v>0</v>
      </c>
      <c r="K39" s="29">
        <v>3</v>
      </c>
      <c r="L39" s="29">
        <f t="shared" si="0"/>
        <v>1</v>
      </c>
    </row>
    <row r="40" spans="4:12" x14ac:dyDescent="0.3">
      <c r="D40" s="29">
        <v>15</v>
      </c>
      <c r="E40" s="29" t="s">
        <v>124</v>
      </c>
      <c r="F40" s="30" t="s">
        <v>10</v>
      </c>
      <c r="G40" s="29" t="s">
        <v>11</v>
      </c>
      <c r="H40" s="29">
        <f>MATCH(G40, {"Waiting for Input","Analyzing Object","Found Object","Needs Help","Confused","None"}, 0) - 1</f>
        <v>0</v>
      </c>
      <c r="I40" s="29" t="s">
        <v>11</v>
      </c>
      <c r="J40" s="29">
        <f>MATCH(I40, {"Waiting for Input","Analyzing Object","Found Object","Needs Help","Confused","None"}, 0) - 1</f>
        <v>0</v>
      </c>
      <c r="K40" s="29">
        <v>4</v>
      </c>
      <c r="L40" s="29">
        <f t="shared" si="0"/>
        <v>1</v>
      </c>
    </row>
    <row r="41" spans="4:12" x14ac:dyDescent="0.3">
      <c r="D41" s="29">
        <v>16</v>
      </c>
      <c r="E41" s="29" t="s">
        <v>124</v>
      </c>
      <c r="F41" s="30" t="s">
        <v>10</v>
      </c>
      <c r="G41" s="29" t="s">
        <v>11</v>
      </c>
      <c r="H41" s="29">
        <f>MATCH(G41, {"Waiting for Input","Analyzing Object","Found Object","Needs Help","Confused","None"}, 0) - 1</f>
        <v>0</v>
      </c>
      <c r="I41" s="29" t="s">
        <v>15</v>
      </c>
      <c r="J41" s="29">
        <f>MATCH(I41, {"Waiting for Input","Analyzing Object","Found Object","Needs Help","Confused","None"}, 0) - 1</f>
        <v>4</v>
      </c>
      <c r="K41" s="29">
        <v>1</v>
      </c>
      <c r="L41" s="29">
        <f t="shared" si="0"/>
        <v>0</v>
      </c>
    </row>
    <row r="42" spans="4:12" x14ac:dyDescent="0.3">
      <c r="D42" s="29">
        <v>17</v>
      </c>
      <c r="E42" s="29" t="s">
        <v>125</v>
      </c>
      <c r="F42" s="30" t="s">
        <v>10</v>
      </c>
      <c r="G42" s="29" t="s">
        <v>11</v>
      </c>
      <c r="H42" s="29">
        <f>MATCH(G42, {"Waiting for Input","Analyzing Object","Found Object","Needs Help","Confused","None"}, 0) - 1</f>
        <v>0</v>
      </c>
      <c r="I42" s="29" t="s">
        <v>14</v>
      </c>
      <c r="J42" s="29">
        <f>MATCH(I42, {"Waiting for Input","Analyzing Object","Found Object","Needs Help","Confused","None"}, 0) - 1</f>
        <v>3</v>
      </c>
      <c r="K42" s="29">
        <v>2</v>
      </c>
      <c r="L42" s="29">
        <f t="shared" si="0"/>
        <v>0</v>
      </c>
    </row>
    <row r="43" spans="4:12" x14ac:dyDescent="0.3">
      <c r="D43" s="29">
        <v>18</v>
      </c>
      <c r="E43" s="29" t="s">
        <v>125</v>
      </c>
      <c r="F43" s="30" t="s">
        <v>10</v>
      </c>
      <c r="G43" s="29" t="s">
        <v>11</v>
      </c>
      <c r="H43" s="29">
        <f>MATCH(G43, {"Waiting for Input","Analyzing Object","Found Object","Needs Help","Confused","None"}, 0) - 1</f>
        <v>0</v>
      </c>
      <c r="I43" s="29" t="s">
        <v>11</v>
      </c>
      <c r="J43" s="29">
        <f>MATCH(I43, {"Waiting for Input","Analyzing Object","Found Object","Needs Help","Confused","None"}, 0) - 1</f>
        <v>0</v>
      </c>
      <c r="K43" s="29">
        <v>5</v>
      </c>
      <c r="L43" s="29">
        <f t="shared" si="0"/>
        <v>1</v>
      </c>
    </row>
    <row r="44" spans="4:12" x14ac:dyDescent="0.3">
      <c r="D44" s="29">
        <v>19</v>
      </c>
      <c r="E44" s="29" t="s">
        <v>124</v>
      </c>
      <c r="F44" s="30" t="s">
        <v>10</v>
      </c>
      <c r="G44" s="29" t="s">
        <v>11</v>
      </c>
      <c r="H44" s="29">
        <f>MATCH(G44, {"Waiting for Input","Analyzing Object","Found Object","Needs Help","Confused","None"}, 0) - 1</f>
        <v>0</v>
      </c>
      <c r="I44" s="29" t="s">
        <v>11</v>
      </c>
      <c r="J44" s="29">
        <f>MATCH(I44, {"Waiting for Input","Analyzing Object","Found Object","Needs Help","Confused","None"}, 0) - 1</f>
        <v>0</v>
      </c>
      <c r="K44" s="29">
        <v>3</v>
      </c>
      <c r="L44" s="29">
        <f t="shared" si="0"/>
        <v>1</v>
      </c>
    </row>
    <row r="45" spans="4:12" x14ac:dyDescent="0.3">
      <c r="D45" s="29">
        <v>20</v>
      </c>
      <c r="E45" s="29" t="s">
        <v>124</v>
      </c>
      <c r="F45" s="30" t="s">
        <v>10</v>
      </c>
      <c r="G45" s="29" t="s">
        <v>11</v>
      </c>
      <c r="H45" s="29">
        <f>MATCH(G45, {"Waiting for Input","Analyzing Object","Found Object","Needs Help","Confused","None"}, 0) - 1</f>
        <v>0</v>
      </c>
      <c r="I45" s="31" t="s">
        <v>16</v>
      </c>
      <c r="J45" s="29">
        <f>MATCH(I45, {"Waiting for Input","Analyzing Object","Found Object","Needs Help","Confused","None"}, 0) - 1</f>
        <v>5</v>
      </c>
      <c r="K45" s="29">
        <v>2</v>
      </c>
      <c r="L45" s="29">
        <f t="shared" si="0"/>
        <v>0</v>
      </c>
    </row>
    <row r="46" spans="4:12" x14ac:dyDescent="0.3">
      <c r="D46" s="29">
        <v>21</v>
      </c>
      <c r="E46" s="29" t="s">
        <v>125</v>
      </c>
      <c r="F46" s="30" t="s">
        <v>10</v>
      </c>
      <c r="G46" s="29" t="s">
        <v>11</v>
      </c>
      <c r="H46" s="29">
        <f>MATCH(G46, {"Waiting for Input","Analyzing Object","Found Object","Needs Help","Confused","None"}, 0) - 1</f>
        <v>0</v>
      </c>
      <c r="I46" s="29" t="s">
        <v>11</v>
      </c>
      <c r="J46" s="29">
        <f>MATCH(I46, {"Waiting for Input","Analyzing Object","Found Object","Needs Help","Confused","None"}, 0) - 1</f>
        <v>0</v>
      </c>
      <c r="K46" s="29">
        <v>3</v>
      </c>
      <c r="L46" s="29">
        <f t="shared" si="0"/>
        <v>1</v>
      </c>
    </row>
    <row r="47" spans="4:12" x14ac:dyDescent="0.3">
      <c r="D47" s="29">
        <v>22</v>
      </c>
      <c r="E47" s="29" t="s">
        <v>125</v>
      </c>
      <c r="F47" s="30" t="s">
        <v>10</v>
      </c>
      <c r="G47" s="29" t="s">
        <v>11</v>
      </c>
      <c r="H47" s="29">
        <f>MATCH(G47, {"Waiting for Input","Analyzing Object","Found Object","Needs Help","Confused","None"}, 0) - 1</f>
        <v>0</v>
      </c>
      <c r="I47" s="29" t="s">
        <v>11</v>
      </c>
      <c r="J47" s="29">
        <f>MATCH(I47, {"Waiting for Input","Analyzing Object","Found Object","Needs Help","Confused","None"}, 0) - 1</f>
        <v>0</v>
      </c>
      <c r="K47" s="29">
        <v>5</v>
      </c>
      <c r="L47" s="29">
        <f t="shared" si="0"/>
        <v>1</v>
      </c>
    </row>
    <row r="48" spans="4:12" x14ac:dyDescent="0.3">
      <c r="D48" s="29">
        <v>23</v>
      </c>
      <c r="E48" s="29" t="s">
        <v>124</v>
      </c>
      <c r="F48" s="30" t="s">
        <v>10</v>
      </c>
      <c r="G48" s="29" t="s">
        <v>11</v>
      </c>
      <c r="H48" s="29">
        <f>MATCH(G48, {"Waiting for Input","Analyzing Object","Found Object","Needs Help","Confused","None"}, 0) - 1</f>
        <v>0</v>
      </c>
      <c r="I48" s="29" t="s">
        <v>11</v>
      </c>
      <c r="J48" s="29">
        <f>MATCH(I48, {"Waiting for Input","Analyzing Object","Found Object","Needs Help","Confused","None"}, 0) - 1</f>
        <v>0</v>
      </c>
      <c r="K48" s="29">
        <v>2</v>
      </c>
      <c r="L48" s="29">
        <f t="shared" si="0"/>
        <v>1</v>
      </c>
    </row>
    <row r="49" spans="4:12" x14ac:dyDescent="0.3">
      <c r="D49" s="29">
        <v>24</v>
      </c>
      <c r="E49" s="29" t="s">
        <v>124</v>
      </c>
      <c r="F49" s="30" t="s">
        <v>10</v>
      </c>
      <c r="G49" s="29" t="s">
        <v>11</v>
      </c>
      <c r="H49" s="29">
        <f>MATCH(G49, {"Waiting for Input","Analyzing Object","Found Object","Needs Help","Confused","None"}, 0) - 1</f>
        <v>0</v>
      </c>
      <c r="I49" s="29" t="s">
        <v>11</v>
      </c>
      <c r="J49" s="29">
        <f>MATCH(I49, {"Waiting for Input","Analyzing Object","Found Object","Needs Help","Confused","None"}, 0) - 1</f>
        <v>0</v>
      </c>
      <c r="K49" s="29">
        <v>4</v>
      </c>
      <c r="L49" s="29">
        <f t="shared" si="0"/>
        <v>1</v>
      </c>
    </row>
    <row r="50" spans="4:12" x14ac:dyDescent="0.3">
      <c r="D50" s="29">
        <v>25</v>
      </c>
      <c r="E50" s="29" t="s">
        <v>125</v>
      </c>
      <c r="F50" s="30" t="s">
        <v>10</v>
      </c>
      <c r="G50" s="29" t="s">
        <v>11</v>
      </c>
      <c r="H50" s="29">
        <f>MATCH(G50, {"Waiting for Input","Analyzing Object","Found Object","Needs Help","Confused","None"}, 0) - 1</f>
        <v>0</v>
      </c>
      <c r="I50" s="29" t="s">
        <v>11</v>
      </c>
      <c r="J50" s="29">
        <f>MATCH(I50, {"Waiting for Input","Analyzing Object","Found Object","Needs Help","Confused","None"}, 0) - 1</f>
        <v>0</v>
      </c>
      <c r="K50" s="29">
        <v>3</v>
      </c>
      <c r="L50" s="29">
        <f t="shared" si="0"/>
        <v>1</v>
      </c>
    </row>
    <row r="51" spans="4:12" x14ac:dyDescent="0.3">
      <c r="D51" s="29">
        <v>26</v>
      </c>
      <c r="E51" s="29" t="s">
        <v>125</v>
      </c>
      <c r="F51" s="30" t="s">
        <v>10</v>
      </c>
      <c r="G51" s="29" t="s">
        <v>11</v>
      </c>
      <c r="H51" s="29">
        <f>MATCH(G51, {"Waiting for Input","Analyzing Object","Found Object","Needs Help","Confused","None"}, 0) - 1</f>
        <v>0</v>
      </c>
      <c r="I51" s="29" t="s">
        <v>11</v>
      </c>
      <c r="J51" s="29">
        <f>MATCH(I51, {"Waiting for Input","Analyzing Object","Found Object","Needs Help","Confused","None"}, 0) - 1</f>
        <v>0</v>
      </c>
      <c r="K51" s="29">
        <v>3</v>
      </c>
      <c r="L51" s="29">
        <f t="shared" si="0"/>
        <v>1</v>
      </c>
    </row>
    <row r="52" spans="4:12" x14ac:dyDescent="0.3">
      <c r="D52" s="29">
        <v>27</v>
      </c>
      <c r="E52" s="29" t="s">
        <v>125</v>
      </c>
      <c r="F52" s="30" t="s">
        <v>10</v>
      </c>
      <c r="G52" s="29" t="s">
        <v>11</v>
      </c>
      <c r="H52" s="29">
        <f>MATCH(G52, {"Waiting for Input","Analyzing Object","Found Object","Needs Help","Confused","None"}, 0) - 1</f>
        <v>0</v>
      </c>
      <c r="I52" s="29" t="s">
        <v>11</v>
      </c>
      <c r="J52" s="29">
        <f>MATCH(I52, {"Waiting for Input","Analyzing Object","Found Object","Needs Help","Confused","None"}, 0) - 1</f>
        <v>0</v>
      </c>
      <c r="K52" s="29">
        <v>3</v>
      </c>
      <c r="L52" s="29">
        <f t="shared" si="0"/>
        <v>1</v>
      </c>
    </row>
    <row r="53" spans="4:12" x14ac:dyDescent="0.3">
      <c r="D53" s="29">
        <v>28</v>
      </c>
      <c r="E53" s="29" t="s">
        <v>125</v>
      </c>
      <c r="F53" s="30" t="s">
        <v>10</v>
      </c>
      <c r="G53" s="29" t="s">
        <v>11</v>
      </c>
      <c r="H53" s="29">
        <f>MATCH(G53, {"Waiting for Input","Analyzing Object","Found Object","Needs Help","Confused","None"}, 0) - 1</f>
        <v>0</v>
      </c>
      <c r="I53" s="29" t="s">
        <v>11</v>
      </c>
      <c r="J53" s="29">
        <f>MATCH(I53, {"Waiting for Input","Analyzing Object","Found Object","Needs Help","Confused","None"}, 0) - 1</f>
        <v>0</v>
      </c>
      <c r="K53" s="29">
        <v>3</v>
      </c>
      <c r="L53" s="29">
        <f t="shared" si="0"/>
        <v>1</v>
      </c>
    </row>
    <row r="54" spans="4:12" x14ac:dyDescent="0.3">
      <c r="D54" s="29">
        <v>29</v>
      </c>
      <c r="E54" s="29" t="s">
        <v>125</v>
      </c>
      <c r="F54" s="30" t="s">
        <v>10</v>
      </c>
      <c r="G54" s="29" t="s">
        <v>11</v>
      </c>
      <c r="H54" s="29">
        <f>MATCH(G54, {"Waiting for Input","Analyzing Object","Found Object","Needs Help","Confused","None"}, 0) - 1</f>
        <v>0</v>
      </c>
      <c r="I54" s="29" t="s">
        <v>11</v>
      </c>
      <c r="J54" s="29">
        <f>MATCH(I54, {"Waiting for Input","Analyzing Object","Found Object","Needs Help","Confused","None"}, 0) - 1</f>
        <v>0</v>
      </c>
      <c r="K54" s="29">
        <v>4</v>
      </c>
      <c r="L54" s="29">
        <f t="shared" si="0"/>
        <v>1</v>
      </c>
    </row>
    <row r="55" spans="4:12" x14ac:dyDescent="0.3">
      <c r="D55" s="29">
        <v>30</v>
      </c>
      <c r="E55" s="29" t="s">
        <v>125</v>
      </c>
      <c r="F55" s="30" t="s">
        <v>10</v>
      </c>
      <c r="G55" s="29" t="s">
        <v>11</v>
      </c>
      <c r="H55" s="29">
        <f>MATCH(G55, {"Waiting for Input","Analyzing Object","Found Object","Needs Help","Confused","None"}, 0) - 1</f>
        <v>0</v>
      </c>
      <c r="I55" s="29" t="s">
        <v>11</v>
      </c>
      <c r="J55" s="29">
        <f>MATCH(I55, {"Waiting for Input","Analyzing Object","Found Object","Needs Help","Confused","None"}, 0) - 1</f>
        <v>0</v>
      </c>
      <c r="K55" s="29">
        <v>5</v>
      </c>
      <c r="L55" s="29">
        <f t="shared" si="0"/>
        <v>1</v>
      </c>
    </row>
    <row r="56" spans="4:12" x14ac:dyDescent="0.3">
      <c r="D56" s="29">
        <v>31</v>
      </c>
      <c r="E56" s="29" t="s">
        <v>124</v>
      </c>
      <c r="F56" s="30" t="s">
        <v>10</v>
      </c>
      <c r="G56" s="29" t="s">
        <v>11</v>
      </c>
      <c r="H56" s="29">
        <f>MATCH(G56, {"Waiting for Input","Analyzing Object","Found Object","Needs Help","Confused","None"}, 0) - 1</f>
        <v>0</v>
      </c>
      <c r="I56" s="29" t="s">
        <v>11</v>
      </c>
      <c r="J56" s="29">
        <f>MATCH(I56, {"Waiting for Input","Analyzing Object","Found Object","Needs Help","Confused","None"}, 0) - 1</f>
        <v>0</v>
      </c>
      <c r="K56" s="29">
        <v>2</v>
      </c>
      <c r="L56" s="29">
        <f t="shared" si="0"/>
        <v>1</v>
      </c>
    </row>
    <row r="57" spans="4:12" x14ac:dyDescent="0.3">
      <c r="D57" s="29">
        <v>32</v>
      </c>
      <c r="E57" s="29" t="s">
        <v>125</v>
      </c>
      <c r="F57" s="30" t="s">
        <v>10</v>
      </c>
      <c r="G57" s="29" t="s">
        <v>11</v>
      </c>
      <c r="H57" s="29">
        <f>MATCH(G57, {"Waiting for Input","Analyzing Object","Found Object","Needs Help","Confused","None"}, 0) - 1</f>
        <v>0</v>
      </c>
      <c r="I57" s="31" t="s">
        <v>16</v>
      </c>
      <c r="J57" s="29">
        <f>MATCH(I57, {"Waiting for Input","Analyzing Object","Found Object","Needs Help","Confused","None"}, 0) - 1</f>
        <v>5</v>
      </c>
      <c r="K57" s="29">
        <v>3</v>
      </c>
      <c r="L57" s="29">
        <f t="shared" si="0"/>
        <v>0</v>
      </c>
    </row>
    <row r="58" spans="4:12" x14ac:dyDescent="0.3">
      <c r="D58" s="29">
        <v>33</v>
      </c>
      <c r="E58" s="29" t="s">
        <v>124</v>
      </c>
      <c r="F58" s="30" t="s">
        <v>10</v>
      </c>
      <c r="G58" s="29" t="s">
        <v>11</v>
      </c>
      <c r="H58" s="29">
        <f>MATCH(G58, {"Waiting for Input","Analyzing Object","Found Object","Needs Help","Confused","None"}, 0) - 1</f>
        <v>0</v>
      </c>
      <c r="I58" s="29" t="s">
        <v>11</v>
      </c>
      <c r="J58" s="29">
        <f>MATCH(I58, {"Waiting for Input","Analyzing Object","Found Object","Needs Help","Confused","None"}, 0) - 1</f>
        <v>0</v>
      </c>
      <c r="K58" s="29">
        <v>4</v>
      </c>
      <c r="L58" s="29">
        <f t="shared" si="0"/>
        <v>1</v>
      </c>
    </row>
    <row r="59" spans="4:12" x14ac:dyDescent="0.3">
      <c r="D59" s="29">
        <v>34</v>
      </c>
      <c r="E59" s="29" t="s">
        <v>124</v>
      </c>
      <c r="F59" s="30" t="s">
        <v>10</v>
      </c>
      <c r="G59" s="29" t="s">
        <v>11</v>
      </c>
      <c r="H59" s="29">
        <f>MATCH(G59, {"Waiting for Input","Analyzing Object","Found Object","Needs Help","Confused","None"}, 0) - 1</f>
        <v>0</v>
      </c>
      <c r="I59" s="29" t="s">
        <v>11</v>
      </c>
      <c r="J59" s="29">
        <f>MATCH(I59, {"Waiting for Input","Analyzing Object","Found Object","Needs Help","Confused","None"}, 0) - 1</f>
        <v>0</v>
      </c>
      <c r="K59" s="29">
        <v>4</v>
      </c>
      <c r="L59" s="29">
        <f t="shared" si="0"/>
        <v>1</v>
      </c>
    </row>
    <row r="60" spans="4:12" x14ac:dyDescent="0.3">
      <c r="D60" s="29">
        <v>35</v>
      </c>
      <c r="E60" s="29" t="s">
        <v>124</v>
      </c>
      <c r="F60" s="30" t="s">
        <v>10</v>
      </c>
      <c r="G60" s="29" t="s">
        <v>11</v>
      </c>
      <c r="H60" s="29">
        <f>MATCH(G60, {"Waiting for Input","Analyzing Object","Found Object","Needs Help","Confused","None"}, 0) - 1</f>
        <v>0</v>
      </c>
      <c r="I60" s="29" t="s">
        <v>11</v>
      </c>
      <c r="J60" s="29">
        <f>MATCH(I60, {"Waiting for Input","Analyzing Object","Found Object","Needs Help","Confused","None"}, 0) - 1</f>
        <v>0</v>
      </c>
      <c r="K60" s="29">
        <v>4</v>
      </c>
      <c r="L60" s="29">
        <f t="shared" si="0"/>
        <v>1</v>
      </c>
    </row>
    <row r="61" spans="4:12" x14ac:dyDescent="0.3">
      <c r="D61" s="29">
        <v>36</v>
      </c>
      <c r="E61" s="29" t="s">
        <v>125</v>
      </c>
      <c r="F61" s="30" t="s">
        <v>10</v>
      </c>
      <c r="G61" s="29" t="s">
        <v>11</v>
      </c>
      <c r="H61" s="29">
        <f>MATCH(G61, {"Waiting for Input","Analyzing Object","Found Object","Needs Help","Confused","None"}, 0) - 1</f>
        <v>0</v>
      </c>
      <c r="I61" s="29" t="s">
        <v>15</v>
      </c>
      <c r="J61" s="29">
        <f>MATCH(I61, {"Waiting for Input","Analyzing Object","Found Object","Needs Help","Confused","None"}, 0) - 1</f>
        <v>4</v>
      </c>
      <c r="K61" s="29">
        <v>2</v>
      </c>
      <c r="L61" s="29">
        <f t="shared" si="0"/>
        <v>0</v>
      </c>
    </row>
    <row r="62" spans="4:12" x14ac:dyDescent="0.3">
      <c r="D62" s="29">
        <v>37</v>
      </c>
      <c r="E62" s="29" t="s">
        <v>125</v>
      </c>
      <c r="F62" s="30" t="s">
        <v>10</v>
      </c>
      <c r="G62" s="29" t="s">
        <v>11</v>
      </c>
      <c r="H62" s="29">
        <f>MATCH(G62, {"Waiting for Input","Analyzing Object","Found Object","Needs Help","Confused","None"}, 0) - 1</f>
        <v>0</v>
      </c>
      <c r="I62" s="29" t="s">
        <v>14</v>
      </c>
      <c r="J62" s="29">
        <f>MATCH(I62, {"Waiting for Input","Analyzing Object","Found Object","Needs Help","Confused","None"}, 0) - 1</f>
        <v>3</v>
      </c>
      <c r="K62" s="29">
        <v>4</v>
      </c>
      <c r="L62" s="29">
        <f t="shared" si="0"/>
        <v>0</v>
      </c>
    </row>
    <row r="63" spans="4:12" x14ac:dyDescent="0.3">
      <c r="D63" s="29">
        <v>38</v>
      </c>
      <c r="E63" s="29" t="s">
        <v>124</v>
      </c>
      <c r="F63" s="30" t="s">
        <v>10</v>
      </c>
      <c r="G63" s="29" t="s">
        <v>11</v>
      </c>
      <c r="H63" s="29">
        <f>MATCH(G63, {"Waiting for Input","Analyzing Object","Found Object","Needs Help","Confused","None"}, 0) - 1</f>
        <v>0</v>
      </c>
      <c r="I63" s="29" t="s">
        <v>11</v>
      </c>
      <c r="J63" s="29">
        <f>MATCH(I63, {"Waiting for Input","Analyzing Object","Found Object","Needs Help","Confused","None"}, 0) - 1</f>
        <v>0</v>
      </c>
      <c r="K63" s="29">
        <v>5</v>
      </c>
      <c r="L63" s="29">
        <f t="shared" si="0"/>
        <v>1</v>
      </c>
    </row>
    <row r="64" spans="4:12" x14ac:dyDescent="0.3">
      <c r="D64" s="29">
        <v>39</v>
      </c>
      <c r="E64" s="29" t="s">
        <v>124</v>
      </c>
      <c r="F64" s="30" t="s">
        <v>10</v>
      </c>
      <c r="G64" s="29" t="s">
        <v>11</v>
      </c>
      <c r="H64" s="29">
        <f>MATCH(G64, {"Waiting for Input","Analyzing Object","Found Object","Needs Help","Confused","None"}, 0) - 1</f>
        <v>0</v>
      </c>
      <c r="I64" s="29" t="s">
        <v>11</v>
      </c>
      <c r="J64" s="29">
        <f>MATCH(I64, {"Waiting for Input","Analyzing Object","Found Object","Needs Help","Confused","None"}, 0) - 1</f>
        <v>0</v>
      </c>
      <c r="K64" s="29">
        <v>2</v>
      </c>
      <c r="L64" s="29">
        <f t="shared" si="0"/>
        <v>1</v>
      </c>
    </row>
    <row r="65" spans="4:12" x14ac:dyDescent="0.3">
      <c r="D65" s="29">
        <v>40</v>
      </c>
      <c r="E65" s="29" t="s">
        <v>124</v>
      </c>
      <c r="F65" s="30" t="s">
        <v>10</v>
      </c>
      <c r="G65" s="29" t="s">
        <v>11</v>
      </c>
      <c r="H65" s="29">
        <f>MATCH(G65, {"Waiting for Input","Analyzing Object","Found Object","Needs Help","Confused","None"}, 0) - 1</f>
        <v>0</v>
      </c>
      <c r="I65" s="29" t="s">
        <v>12</v>
      </c>
      <c r="J65" s="29">
        <f>MATCH(I65, {"Waiting for Input","Analyzing Object","Found Object","Needs Help","Confused","None"}, 0) - 1</f>
        <v>1</v>
      </c>
      <c r="K65" s="29">
        <v>5</v>
      </c>
      <c r="L65" s="29">
        <f t="shared" si="0"/>
        <v>0</v>
      </c>
    </row>
    <row r="66" spans="4:12" x14ac:dyDescent="0.3">
      <c r="D66" s="29">
        <v>41</v>
      </c>
      <c r="E66" s="29" t="s">
        <v>125</v>
      </c>
      <c r="F66" s="30" t="s">
        <v>10</v>
      </c>
      <c r="G66" s="29" t="s">
        <v>11</v>
      </c>
      <c r="H66" s="29">
        <f>MATCH(G66, {"Waiting for Input","Analyzing Object","Found Object","Needs Help","Confused","None"}, 0) - 1</f>
        <v>0</v>
      </c>
      <c r="I66" s="31" t="s">
        <v>16</v>
      </c>
      <c r="J66" s="29">
        <f>MATCH(I66, {"Waiting for Input","Analyzing Object","Found Object","Needs Help","Confused","None"}, 0) - 1</f>
        <v>5</v>
      </c>
      <c r="K66" s="29">
        <v>3</v>
      </c>
      <c r="L66" s="29">
        <f t="shared" si="0"/>
        <v>0</v>
      </c>
    </row>
    <row r="67" spans="4:12" x14ac:dyDescent="0.3">
      <c r="D67" s="29">
        <v>42</v>
      </c>
      <c r="E67" s="29" t="s">
        <v>125</v>
      </c>
      <c r="F67" s="30" t="s">
        <v>10</v>
      </c>
      <c r="G67" s="29" t="s">
        <v>11</v>
      </c>
      <c r="H67" s="29">
        <f>MATCH(G67, {"Waiting for Input","Analyzing Object","Found Object","Needs Help","Confused","None"}, 0) - 1</f>
        <v>0</v>
      </c>
      <c r="I67" s="29" t="s">
        <v>11</v>
      </c>
      <c r="J67" s="29">
        <f>MATCH(I67, {"Waiting for Input","Analyzing Object","Found Object","Needs Help","Confused","None"}, 0) - 1</f>
        <v>0</v>
      </c>
      <c r="K67" s="29">
        <v>1</v>
      </c>
      <c r="L67" s="29">
        <f t="shared" si="0"/>
        <v>1</v>
      </c>
    </row>
    <row r="68" spans="4:12" x14ac:dyDescent="0.3">
      <c r="D68" s="29">
        <v>43</v>
      </c>
      <c r="E68" s="29" t="s">
        <v>125</v>
      </c>
      <c r="F68" s="30" t="s">
        <v>10</v>
      </c>
      <c r="G68" s="29" t="s">
        <v>11</v>
      </c>
      <c r="H68" s="29">
        <f>MATCH(G68, {"Waiting for Input","Analyzing Object","Found Object","Needs Help","Confused","None"}, 0) - 1</f>
        <v>0</v>
      </c>
      <c r="I68" s="29" t="s">
        <v>11</v>
      </c>
      <c r="J68" s="29">
        <f>MATCH(I68, {"Waiting for Input","Analyzing Object","Found Object","Needs Help","Confused","None"}, 0) - 1</f>
        <v>0</v>
      </c>
      <c r="K68" s="29">
        <v>1</v>
      </c>
      <c r="L68" s="29">
        <f t="shared" si="0"/>
        <v>1</v>
      </c>
    </row>
    <row r="69" spans="4:12" x14ac:dyDescent="0.3">
      <c r="D69" s="29">
        <v>44</v>
      </c>
      <c r="E69" s="29" t="s">
        <v>125</v>
      </c>
      <c r="F69" s="30" t="s">
        <v>10</v>
      </c>
      <c r="G69" s="29" t="s">
        <v>11</v>
      </c>
      <c r="H69" s="29">
        <f>MATCH(G69, {"Waiting for Input","Analyzing Object","Found Object","Needs Help","Confused","None"}, 0) - 1</f>
        <v>0</v>
      </c>
      <c r="I69" s="29" t="s">
        <v>11</v>
      </c>
      <c r="J69" s="29">
        <f>MATCH(I69, {"Waiting for Input","Analyzing Object","Found Object","Needs Help","Confused","None"}, 0) - 1</f>
        <v>0</v>
      </c>
      <c r="K69" s="29">
        <v>4</v>
      </c>
      <c r="L69" s="29">
        <f t="shared" si="0"/>
        <v>1</v>
      </c>
    </row>
    <row r="70" spans="4:12" x14ac:dyDescent="0.3">
      <c r="D70" s="29">
        <v>45</v>
      </c>
      <c r="E70" s="29" t="s">
        <v>125</v>
      </c>
      <c r="F70" s="30" t="s">
        <v>10</v>
      </c>
      <c r="G70" s="29" t="s">
        <v>11</v>
      </c>
      <c r="H70" s="29">
        <f>MATCH(G70, {"Waiting for Input","Analyzing Object","Found Object","Needs Help","Confused","None"}, 0) - 1</f>
        <v>0</v>
      </c>
      <c r="I70" s="29" t="s">
        <v>11</v>
      </c>
      <c r="J70" s="29">
        <f>MATCH(I70, {"Waiting for Input","Analyzing Object","Found Object","Needs Help","Confused","None"}, 0) - 1</f>
        <v>0</v>
      </c>
      <c r="K70" s="29">
        <v>3</v>
      </c>
      <c r="L70" s="29">
        <f t="shared" si="0"/>
        <v>1</v>
      </c>
    </row>
    <row r="71" spans="4:12" x14ac:dyDescent="0.3">
      <c r="D71" s="29">
        <v>46</v>
      </c>
      <c r="E71" s="29" t="s">
        <v>125</v>
      </c>
      <c r="F71" s="30" t="s">
        <v>10</v>
      </c>
      <c r="G71" s="29" t="s">
        <v>11</v>
      </c>
      <c r="H71" s="29">
        <f>MATCH(G71, {"Waiting for Input","Analyzing Object","Found Object","Needs Help","Confused","None"}, 0) - 1</f>
        <v>0</v>
      </c>
      <c r="I71" s="29" t="s">
        <v>11</v>
      </c>
      <c r="J71" s="29">
        <f>MATCH(I71, {"Waiting for Input","Analyzing Object","Found Object","Needs Help","Confused","None"}, 0) - 1</f>
        <v>0</v>
      </c>
      <c r="K71" s="29">
        <v>3</v>
      </c>
      <c r="L71" s="29">
        <f t="shared" si="0"/>
        <v>1</v>
      </c>
    </row>
    <row r="72" spans="4:12" x14ac:dyDescent="0.3">
      <c r="D72" s="29">
        <v>47</v>
      </c>
      <c r="E72" s="29" t="s">
        <v>125</v>
      </c>
      <c r="F72" s="30" t="s">
        <v>10</v>
      </c>
      <c r="G72" s="29" t="s">
        <v>11</v>
      </c>
      <c r="H72" s="29">
        <f>MATCH(G72, {"Waiting for Input","Analyzing Object","Found Object","Needs Help","Confused","None"}, 0) - 1</f>
        <v>0</v>
      </c>
      <c r="I72" s="29" t="s">
        <v>11</v>
      </c>
      <c r="J72" s="29">
        <f>MATCH(I72, {"Waiting for Input","Analyzing Object","Found Object","Needs Help","Confused","None"}, 0) - 1</f>
        <v>0</v>
      </c>
      <c r="K72" s="29">
        <v>2</v>
      </c>
      <c r="L72" s="29">
        <f t="shared" si="0"/>
        <v>1</v>
      </c>
    </row>
    <row r="73" spans="4:12" x14ac:dyDescent="0.3">
      <c r="D73" s="29">
        <v>48</v>
      </c>
      <c r="E73" s="29" t="s">
        <v>125</v>
      </c>
      <c r="F73" s="30" t="s">
        <v>10</v>
      </c>
      <c r="G73" s="29" t="s">
        <v>11</v>
      </c>
      <c r="H73" s="29">
        <f>MATCH(G73, {"Waiting for Input","Analyzing Object","Found Object","Needs Help","Confused","None"}, 0) - 1</f>
        <v>0</v>
      </c>
      <c r="I73" s="29" t="s">
        <v>14</v>
      </c>
      <c r="J73" s="29">
        <f>MATCH(I73, {"Waiting for Input","Analyzing Object","Found Object","Needs Help","Confused","None"}, 0) - 1</f>
        <v>3</v>
      </c>
      <c r="K73" s="29">
        <v>4</v>
      </c>
      <c r="L73" s="29">
        <f t="shared" si="0"/>
        <v>0</v>
      </c>
    </row>
    <row r="74" spans="4:12" x14ac:dyDescent="0.3">
      <c r="D74" s="29">
        <v>49</v>
      </c>
      <c r="E74" s="29" t="s">
        <v>125</v>
      </c>
      <c r="F74" s="30" t="s">
        <v>10</v>
      </c>
      <c r="G74" s="29" t="s">
        <v>11</v>
      </c>
      <c r="H74" s="29">
        <f>MATCH(G74, {"Waiting for Input","Analyzing Object","Found Object","Needs Help","Confused","None"}, 0) - 1</f>
        <v>0</v>
      </c>
      <c r="I74" s="31" t="s">
        <v>16</v>
      </c>
      <c r="J74" s="29">
        <f>MATCH(I74, {"Waiting for Input","Analyzing Object","Found Object","Needs Help","Confused","None"}, 0) - 1</f>
        <v>5</v>
      </c>
      <c r="K74" s="29">
        <v>1</v>
      </c>
      <c r="L74" s="29">
        <f t="shared" si="0"/>
        <v>0</v>
      </c>
    </row>
    <row r="75" spans="4:12" x14ac:dyDescent="0.3">
      <c r="D75" s="29">
        <v>50</v>
      </c>
      <c r="E75" s="29" t="s">
        <v>125</v>
      </c>
      <c r="F75" s="30" t="s">
        <v>10</v>
      </c>
      <c r="G75" s="29" t="s">
        <v>11</v>
      </c>
      <c r="H75" s="29">
        <f>MATCH(G75, {"Waiting for Input","Analyzing Object","Found Object","Needs Help","Confused","None"}, 0) - 1</f>
        <v>0</v>
      </c>
      <c r="I75" s="29" t="s">
        <v>11</v>
      </c>
      <c r="J75" s="29">
        <f>MATCH(I75, {"Waiting for Input","Analyzing Object","Found Object","Needs Help","Confused","None"}, 0) - 1</f>
        <v>0</v>
      </c>
      <c r="K75" s="29">
        <v>5</v>
      </c>
      <c r="L75" s="29">
        <f t="shared" si="0"/>
        <v>1</v>
      </c>
    </row>
    <row r="76" spans="4:12" x14ac:dyDescent="0.3">
      <c r="D76" s="29">
        <v>51</v>
      </c>
      <c r="E76" s="29" t="s">
        <v>124</v>
      </c>
      <c r="F76" s="30" t="s">
        <v>10</v>
      </c>
      <c r="G76" s="29" t="s">
        <v>11</v>
      </c>
      <c r="H76" s="29">
        <f>MATCH(G76, {"Waiting for Input","Analyzing Object","Found Object","Needs Help","Confused","None"}, 0) - 1</f>
        <v>0</v>
      </c>
      <c r="I76" s="31" t="s">
        <v>16</v>
      </c>
      <c r="J76" s="29">
        <f>MATCH(I76, {"Waiting for Input","Analyzing Object","Found Object","Needs Help","Confused","None"}, 0) - 1</f>
        <v>5</v>
      </c>
      <c r="K76" s="29">
        <v>3</v>
      </c>
      <c r="L76" s="29">
        <f t="shared" si="0"/>
        <v>0</v>
      </c>
    </row>
    <row r="77" spans="4:12" x14ac:dyDescent="0.3">
      <c r="D77" s="29">
        <v>52</v>
      </c>
      <c r="E77" s="29" t="s">
        <v>125</v>
      </c>
      <c r="F77" s="30" t="s">
        <v>10</v>
      </c>
      <c r="G77" s="29" t="s">
        <v>11</v>
      </c>
      <c r="H77" s="29">
        <f>MATCH(G77, {"Waiting for Input","Analyzing Object","Found Object","Needs Help","Confused","None"}, 0) - 1</f>
        <v>0</v>
      </c>
      <c r="I77" s="29" t="s">
        <v>11</v>
      </c>
      <c r="J77" s="29">
        <f>MATCH(I77, {"Waiting for Input","Analyzing Object","Found Object","Needs Help","Confused","None"}, 0) - 1</f>
        <v>0</v>
      </c>
      <c r="K77" s="29">
        <v>5</v>
      </c>
      <c r="L77" s="29">
        <f t="shared" si="0"/>
        <v>1</v>
      </c>
    </row>
    <row r="78" spans="4:12" x14ac:dyDescent="0.3">
      <c r="D78" s="29">
        <v>53</v>
      </c>
      <c r="E78" s="29" t="s">
        <v>125</v>
      </c>
      <c r="F78" s="30" t="s">
        <v>10</v>
      </c>
      <c r="G78" s="29" t="s">
        <v>11</v>
      </c>
      <c r="H78" s="29">
        <f>MATCH(G78, {"Waiting for Input","Analyzing Object","Found Object","Needs Help","Confused","None"}, 0) - 1</f>
        <v>0</v>
      </c>
      <c r="I78" s="29" t="s">
        <v>13</v>
      </c>
      <c r="J78" s="29">
        <f>MATCH(I78, {"Waiting for Input","Analyzing Object","Found Object","Needs Help","Confused","None"}, 0) - 1</f>
        <v>2</v>
      </c>
      <c r="K78" s="29">
        <v>3</v>
      </c>
      <c r="L78" s="29">
        <f t="shared" si="0"/>
        <v>0</v>
      </c>
    </row>
    <row r="79" spans="4:12" x14ac:dyDescent="0.3">
      <c r="D79" s="29">
        <v>54</v>
      </c>
      <c r="E79" s="29" t="s">
        <v>124</v>
      </c>
      <c r="F79" s="30" t="s">
        <v>10</v>
      </c>
      <c r="G79" s="29" t="s">
        <v>11</v>
      </c>
      <c r="H79" s="29">
        <f>MATCH(G79, {"Waiting for Input","Analyzing Object","Found Object","Needs Help","Confused","None"}, 0) - 1</f>
        <v>0</v>
      </c>
      <c r="I79" s="29" t="s">
        <v>11</v>
      </c>
      <c r="J79" s="29">
        <f>MATCH(I79, {"Waiting for Input","Analyzing Object","Found Object","Needs Help","Confused","None"}, 0) - 1</f>
        <v>0</v>
      </c>
      <c r="K79" s="29">
        <v>4</v>
      </c>
      <c r="L79" s="29">
        <f t="shared" si="0"/>
        <v>1</v>
      </c>
    </row>
    <row r="80" spans="4:12" x14ac:dyDescent="0.3">
      <c r="D80" s="29">
        <v>55</v>
      </c>
      <c r="E80" s="29" t="s">
        <v>125</v>
      </c>
      <c r="F80" s="30" t="s">
        <v>10</v>
      </c>
      <c r="G80" s="29" t="s">
        <v>11</v>
      </c>
      <c r="H80" s="29">
        <f>MATCH(G80, {"Waiting for Input","Analyzing Object","Found Object","Needs Help","Confused","None"}, 0) - 1</f>
        <v>0</v>
      </c>
      <c r="I80" s="29" t="s">
        <v>11</v>
      </c>
      <c r="J80" s="29">
        <f>MATCH(I80, {"Waiting for Input","Analyzing Object","Found Object","Needs Help","Confused","None"}, 0) - 1</f>
        <v>0</v>
      </c>
      <c r="K80" s="29">
        <v>4</v>
      </c>
      <c r="L80" s="29">
        <f t="shared" si="0"/>
        <v>1</v>
      </c>
    </row>
    <row r="81" spans="4:12" x14ac:dyDescent="0.3">
      <c r="D81" s="29">
        <v>56</v>
      </c>
      <c r="E81" s="29" t="s">
        <v>125</v>
      </c>
      <c r="F81" s="30" t="s">
        <v>10</v>
      </c>
      <c r="G81" s="29" t="s">
        <v>11</v>
      </c>
      <c r="H81" s="29">
        <f>MATCH(G81, {"Waiting for Input","Analyzing Object","Found Object","Needs Help","Confused","None"}, 0) - 1</f>
        <v>0</v>
      </c>
      <c r="I81" s="29" t="s">
        <v>11</v>
      </c>
      <c r="J81" s="29">
        <f>MATCH(I81, {"Waiting for Input","Analyzing Object","Found Object","Needs Help","Confused","None"}, 0) - 1</f>
        <v>0</v>
      </c>
      <c r="K81" s="29">
        <v>5</v>
      </c>
      <c r="L81" s="29">
        <f t="shared" si="0"/>
        <v>1</v>
      </c>
    </row>
    <row r="82" spans="4:12" x14ac:dyDescent="0.3">
      <c r="D82" s="29">
        <v>57</v>
      </c>
      <c r="E82" s="29" t="s">
        <v>125</v>
      </c>
      <c r="F82" s="30" t="s">
        <v>10</v>
      </c>
      <c r="G82" s="29" t="s">
        <v>11</v>
      </c>
      <c r="H82" s="29">
        <f>MATCH(G82, {"Waiting for Input","Analyzing Object","Found Object","Needs Help","Confused","None"}, 0) - 1</f>
        <v>0</v>
      </c>
      <c r="I82" s="29" t="s">
        <v>11</v>
      </c>
      <c r="J82" s="29">
        <f>MATCH(I82, {"Waiting for Input","Analyzing Object","Found Object","Needs Help","Confused","None"}, 0) - 1</f>
        <v>0</v>
      </c>
      <c r="K82" s="29">
        <v>3</v>
      </c>
      <c r="L82" s="29">
        <f t="shared" si="0"/>
        <v>1</v>
      </c>
    </row>
    <row r="83" spans="4:12" x14ac:dyDescent="0.3">
      <c r="D83" s="29">
        <v>58</v>
      </c>
      <c r="E83" s="29" t="s">
        <v>124</v>
      </c>
      <c r="F83" s="30" t="s">
        <v>10</v>
      </c>
      <c r="G83" s="29" t="s">
        <v>11</v>
      </c>
      <c r="H83" s="29">
        <f>MATCH(G83, {"Waiting for Input","Analyzing Object","Found Object","Needs Help","Confused","None"}, 0) - 1</f>
        <v>0</v>
      </c>
      <c r="I83" s="29" t="s">
        <v>11</v>
      </c>
      <c r="J83" s="29">
        <f>MATCH(I83, {"Waiting for Input","Analyzing Object","Found Object","Needs Help","Confused","None"}, 0) - 1</f>
        <v>0</v>
      </c>
      <c r="K83" s="29">
        <v>5</v>
      </c>
      <c r="L83" s="29">
        <f t="shared" si="0"/>
        <v>1</v>
      </c>
    </row>
    <row r="84" spans="4:12" x14ac:dyDescent="0.3">
      <c r="D84" s="29">
        <v>59</v>
      </c>
      <c r="E84" s="29" t="s">
        <v>125</v>
      </c>
      <c r="F84" s="30" t="s">
        <v>10</v>
      </c>
      <c r="G84" s="29" t="s">
        <v>11</v>
      </c>
      <c r="H84" s="29">
        <f>MATCH(G84, {"Waiting for Input","Analyzing Object","Found Object","Needs Help","Confused","None"}, 0) - 1</f>
        <v>0</v>
      </c>
      <c r="I84" s="29" t="s">
        <v>15</v>
      </c>
      <c r="J84" s="29">
        <f>MATCH(I84, {"Waiting for Input","Analyzing Object","Found Object","Needs Help","Confused","None"}, 0) - 1</f>
        <v>4</v>
      </c>
      <c r="K84" s="29">
        <v>2</v>
      </c>
      <c r="L84" s="29">
        <f t="shared" si="0"/>
        <v>0</v>
      </c>
    </row>
    <row r="85" spans="4:12" x14ac:dyDescent="0.3">
      <c r="D85" s="29">
        <v>60</v>
      </c>
      <c r="E85" s="29" t="s">
        <v>124</v>
      </c>
      <c r="F85" s="30" t="s">
        <v>17</v>
      </c>
      <c r="G85" s="29" t="s">
        <v>11</v>
      </c>
      <c r="H85" s="29">
        <f>MATCH(G85, {"Waiting for Input","Analyzing Object","Found Object","Needs Help","Confused","None"}, 0) - 1</f>
        <v>0</v>
      </c>
      <c r="I85" s="29" t="s">
        <v>11</v>
      </c>
      <c r="J85" s="29">
        <f>MATCH(I85, {"Waiting for Input","Analyzing Object","Found Object","Needs Help","Confused","None"}, 0) - 1</f>
        <v>0</v>
      </c>
      <c r="K85" s="29">
        <v>4</v>
      </c>
      <c r="L85" s="29">
        <f t="shared" si="0"/>
        <v>1</v>
      </c>
    </row>
    <row r="86" spans="4:12" x14ac:dyDescent="0.3">
      <c r="D86" s="29">
        <v>61</v>
      </c>
      <c r="E86" s="29" t="s">
        <v>124</v>
      </c>
      <c r="F86" s="30" t="s">
        <v>17</v>
      </c>
      <c r="G86" s="29" t="s">
        <v>11</v>
      </c>
      <c r="H86" s="29">
        <f>MATCH(G86, {"Waiting for Input","Analyzing Object","Found Object","Needs Help","Confused","None"}, 0) - 1</f>
        <v>0</v>
      </c>
      <c r="I86" s="29" t="s">
        <v>11</v>
      </c>
      <c r="J86" s="29">
        <f>MATCH(I86, {"Waiting for Input","Analyzing Object","Found Object","Needs Help","Confused","None"}, 0) - 1</f>
        <v>0</v>
      </c>
      <c r="K86" s="29">
        <v>4</v>
      </c>
      <c r="L86" s="29">
        <f t="shared" si="0"/>
        <v>1</v>
      </c>
    </row>
    <row r="87" spans="4:12" x14ac:dyDescent="0.3">
      <c r="D87" s="29">
        <v>62</v>
      </c>
      <c r="E87" s="29" t="s">
        <v>124</v>
      </c>
      <c r="F87" s="30" t="s">
        <v>17</v>
      </c>
      <c r="G87" s="29" t="s">
        <v>11</v>
      </c>
      <c r="H87" s="29">
        <f>MATCH(G87, {"Waiting for Input","Analyzing Object","Found Object","Needs Help","Confused","None"}, 0) - 1</f>
        <v>0</v>
      </c>
      <c r="I87" s="29" t="s">
        <v>11</v>
      </c>
      <c r="J87" s="29">
        <f>MATCH(I87, {"Waiting for Input","Analyzing Object","Found Object","Needs Help","Confused","None"}, 0) - 1</f>
        <v>0</v>
      </c>
      <c r="K87" s="29">
        <v>2</v>
      </c>
      <c r="L87" s="29">
        <f t="shared" si="0"/>
        <v>1</v>
      </c>
    </row>
    <row r="88" spans="4:12" x14ac:dyDescent="0.3">
      <c r="D88" s="29">
        <v>63</v>
      </c>
      <c r="E88" s="29" t="s">
        <v>125</v>
      </c>
      <c r="F88" s="30" t="s">
        <v>17</v>
      </c>
      <c r="G88" s="29" t="s">
        <v>11</v>
      </c>
      <c r="H88" s="29">
        <f>MATCH(G88, {"Waiting for Input","Analyzing Object","Found Object","Needs Help","Confused","None"}, 0) - 1</f>
        <v>0</v>
      </c>
      <c r="I88" s="29" t="s">
        <v>12</v>
      </c>
      <c r="J88" s="29">
        <f>MATCH(I88, {"Waiting for Input","Analyzing Object","Found Object","Needs Help","Confused","None"}, 0) - 1</f>
        <v>1</v>
      </c>
      <c r="K88" s="29">
        <v>3</v>
      </c>
      <c r="L88" s="29">
        <f t="shared" si="0"/>
        <v>0</v>
      </c>
    </row>
    <row r="89" spans="4:12" x14ac:dyDescent="0.3">
      <c r="D89" s="29">
        <v>64</v>
      </c>
      <c r="E89" s="29" t="s">
        <v>125</v>
      </c>
      <c r="F89" s="30" t="s">
        <v>17</v>
      </c>
      <c r="G89" s="29" t="s">
        <v>11</v>
      </c>
      <c r="H89" s="29">
        <f>MATCH(G89, {"Waiting for Input","Analyzing Object","Found Object","Needs Help","Confused","None"}, 0) - 1</f>
        <v>0</v>
      </c>
      <c r="I89" s="29" t="s">
        <v>11</v>
      </c>
      <c r="J89" s="29">
        <f>MATCH(I89, {"Waiting for Input","Analyzing Object","Found Object","Needs Help","Confused","None"}, 0) - 1</f>
        <v>0</v>
      </c>
      <c r="K89" s="29">
        <v>3</v>
      </c>
      <c r="L89" s="29">
        <f t="shared" ref="L89:L152" si="1">IF(H89=J89, 1, 0)</f>
        <v>1</v>
      </c>
    </row>
    <row r="90" spans="4:12" x14ac:dyDescent="0.3">
      <c r="D90" s="29">
        <v>65</v>
      </c>
      <c r="E90" s="29" t="s">
        <v>124</v>
      </c>
      <c r="F90" s="30" t="s">
        <v>17</v>
      </c>
      <c r="G90" s="29" t="s">
        <v>11</v>
      </c>
      <c r="H90" s="29">
        <f>MATCH(G90, {"Waiting for Input","Analyzing Object","Found Object","Needs Help","Confused","None"}, 0) - 1</f>
        <v>0</v>
      </c>
      <c r="I90" s="29" t="s">
        <v>15</v>
      </c>
      <c r="J90" s="29">
        <f>MATCH(I90, {"Waiting for Input","Analyzing Object","Found Object","Needs Help","Confused","None"}, 0) - 1</f>
        <v>4</v>
      </c>
      <c r="K90" s="29">
        <v>5</v>
      </c>
      <c r="L90" s="29">
        <f t="shared" si="1"/>
        <v>0</v>
      </c>
    </row>
    <row r="91" spans="4:12" x14ac:dyDescent="0.3">
      <c r="D91" s="29">
        <v>66</v>
      </c>
      <c r="E91" s="29" t="s">
        <v>125</v>
      </c>
      <c r="F91" s="30" t="s">
        <v>17</v>
      </c>
      <c r="G91" s="29" t="s">
        <v>11</v>
      </c>
      <c r="H91" s="29">
        <f>MATCH(G91, {"Waiting for Input","Analyzing Object","Found Object","Needs Help","Confused","None"}, 0) - 1</f>
        <v>0</v>
      </c>
      <c r="I91" s="29" t="s">
        <v>11</v>
      </c>
      <c r="J91" s="29">
        <f>MATCH(I91, {"Waiting for Input","Analyzing Object","Found Object","Needs Help","Confused","None"}, 0) - 1</f>
        <v>0</v>
      </c>
      <c r="K91" s="29">
        <v>5</v>
      </c>
      <c r="L91" s="29">
        <f t="shared" si="1"/>
        <v>1</v>
      </c>
    </row>
    <row r="92" spans="4:12" x14ac:dyDescent="0.3">
      <c r="D92" s="29">
        <v>67</v>
      </c>
      <c r="E92" s="29" t="s">
        <v>124</v>
      </c>
      <c r="F92" s="30" t="s">
        <v>17</v>
      </c>
      <c r="G92" s="29" t="s">
        <v>11</v>
      </c>
      <c r="H92" s="29">
        <f>MATCH(G92, {"Waiting for Input","Analyzing Object","Found Object","Needs Help","Confused","None"}, 0) - 1</f>
        <v>0</v>
      </c>
      <c r="I92" s="29" t="s">
        <v>11</v>
      </c>
      <c r="J92" s="29">
        <f>MATCH(I92, {"Waiting for Input","Analyzing Object","Found Object","Needs Help","Confused","None"}, 0) - 1</f>
        <v>0</v>
      </c>
      <c r="K92" s="29">
        <v>4</v>
      </c>
      <c r="L92" s="29">
        <f t="shared" si="1"/>
        <v>1</v>
      </c>
    </row>
    <row r="93" spans="4:12" x14ac:dyDescent="0.3">
      <c r="D93" s="29">
        <v>68</v>
      </c>
      <c r="E93" s="29" t="s">
        <v>124</v>
      </c>
      <c r="F93" s="30" t="s">
        <v>17</v>
      </c>
      <c r="G93" s="29" t="s">
        <v>11</v>
      </c>
      <c r="H93" s="29">
        <f>MATCH(G93, {"Waiting for Input","Analyzing Object","Found Object","Needs Help","Confused","None"}, 0) - 1</f>
        <v>0</v>
      </c>
      <c r="I93" s="29" t="s">
        <v>11</v>
      </c>
      <c r="J93" s="29">
        <f>MATCH(I93, {"Waiting for Input","Analyzing Object","Found Object","Needs Help","Confused","None"}, 0) - 1</f>
        <v>0</v>
      </c>
      <c r="K93" s="29">
        <v>3</v>
      </c>
      <c r="L93" s="29">
        <f t="shared" si="1"/>
        <v>1</v>
      </c>
    </row>
    <row r="94" spans="4:12" x14ac:dyDescent="0.3">
      <c r="D94" s="29">
        <v>69</v>
      </c>
      <c r="E94" s="29" t="s">
        <v>124</v>
      </c>
      <c r="F94" s="30" t="s">
        <v>17</v>
      </c>
      <c r="G94" s="29" t="s">
        <v>11</v>
      </c>
      <c r="H94" s="29">
        <f>MATCH(G94, {"Waiting for Input","Analyzing Object","Found Object","Needs Help","Confused","None"}, 0) - 1</f>
        <v>0</v>
      </c>
      <c r="I94" s="29" t="s">
        <v>11</v>
      </c>
      <c r="J94" s="29">
        <f>MATCH(I94, {"Waiting for Input","Analyzing Object","Found Object","Needs Help","Confused","None"}, 0) - 1</f>
        <v>0</v>
      </c>
      <c r="K94" s="29">
        <v>5</v>
      </c>
      <c r="L94" s="29">
        <f t="shared" si="1"/>
        <v>1</v>
      </c>
    </row>
    <row r="95" spans="4:12" x14ac:dyDescent="0.3">
      <c r="D95" s="29">
        <v>70</v>
      </c>
      <c r="E95" s="29" t="s">
        <v>125</v>
      </c>
      <c r="F95" s="30" t="s">
        <v>17</v>
      </c>
      <c r="G95" s="29" t="s">
        <v>11</v>
      </c>
      <c r="H95" s="29">
        <f>MATCH(G95, {"Waiting for Input","Analyzing Object","Found Object","Needs Help","Confused","None"}, 0) - 1</f>
        <v>0</v>
      </c>
      <c r="I95" s="29" t="s">
        <v>11</v>
      </c>
      <c r="J95" s="29">
        <f>MATCH(I95, {"Waiting for Input","Analyzing Object","Found Object","Needs Help","Confused","None"}, 0) - 1</f>
        <v>0</v>
      </c>
      <c r="K95" s="29">
        <v>5</v>
      </c>
      <c r="L95" s="29">
        <f t="shared" si="1"/>
        <v>1</v>
      </c>
    </row>
    <row r="96" spans="4:12" x14ac:dyDescent="0.3">
      <c r="D96" s="29">
        <v>71</v>
      </c>
      <c r="E96" s="29" t="s">
        <v>125</v>
      </c>
      <c r="F96" s="30" t="s">
        <v>17</v>
      </c>
      <c r="G96" s="29" t="s">
        <v>11</v>
      </c>
      <c r="H96" s="29">
        <f>MATCH(G96, {"Waiting for Input","Analyzing Object","Found Object","Needs Help","Confused","None"}, 0) - 1</f>
        <v>0</v>
      </c>
      <c r="I96" s="31" t="s">
        <v>16</v>
      </c>
      <c r="J96" s="29">
        <f>MATCH(I96, {"Waiting for Input","Analyzing Object","Found Object","Needs Help","Confused","None"}, 0) - 1</f>
        <v>5</v>
      </c>
      <c r="K96" s="29">
        <v>5</v>
      </c>
      <c r="L96" s="29">
        <f t="shared" si="1"/>
        <v>0</v>
      </c>
    </row>
    <row r="97" spans="4:12" x14ac:dyDescent="0.3">
      <c r="D97" s="29">
        <v>72</v>
      </c>
      <c r="E97" s="29" t="s">
        <v>125</v>
      </c>
      <c r="F97" s="30" t="s">
        <v>17</v>
      </c>
      <c r="G97" s="29" t="s">
        <v>11</v>
      </c>
      <c r="H97" s="29">
        <f>MATCH(G97, {"Waiting for Input","Analyzing Object","Found Object","Needs Help","Confused","None"}, 0) - 1</f>
        <v>0</v>
      </c>
      <c r="I97" s="29" t="s">
        <v>11</v>
      </c>
      <c r="J97" s="29">
        <f>MATCH(I97, {"Waiting for Input","Analyzing Object","Found Object","Needs Help","Confused","None"}, 0) - 1</f>
        <v>0</v>
      </c>
      <c r="K97" s="29">
        <v>2</v>
      </c>
      <c r="L97" s="29">
        <f t="shared" si="1"/>
        <v>1</v>
      </c>
    </row>
    <row r="98" spans="4:12" x14ac:dyDescent="0.3">
      <c r="D98" s="29">
        <v>73</v>
      </c>
      <c r="E98" s="29" t="s">
        <v>125</v>
      </c>
      <c r="F98" s="30" t="s">
        <v>17</v>
      </c>
      <c r="G98" s="29" t="s">
        <v>11</v>
      </c>
      <c r="H98" s="29">
        <f>MATCH(G98, {"Waiting for Input","Analyzing Object","Found Object","Needs Help","Confused","None"}, 0) - 1</f>
        <v>0</v>
      </c>
      <c r="I98" s="29" t="s">
        <v>11</v>
      </c>
      <c r="J98" s="29">
        <f>MATCH(I98, {"Waiting for Input","Analyzing Object","Found Object","Needs Help","Confused","None"}, 0) - 1</f>
        <v>0</v>
      </c>
      <c r="K98" s="29">
        <v>2</v>
      </c>
      <c r="L98" s="29">
        <f t="shared" si="1"/>
        <v>1</v>
      </c>
    </row>
    <row r="99" spans="4:12" x14ac:dyDescent="0.3">
      <c r="D99" s="29">
        <v>74</v>
      </c>
      <c r="E99" s="29" t="s">
        <v>124</v>
      </c>
      <c r="F99" s="30" t="s">
        <v>17</v>
      </c>
      <c r="G99" s="29" t="s">
        <v>11</v>
      </c>
      <c r="H99" s="29">
        <f>MATCH(G99, {"Waiting for Input","Analyzing Object","Found Object","Needs Help","Confused","None"}, 0) - 1</f>
        <v>0</v>
      </c>
      <c r="I99" s="29" t="s">
        <v>11</v>
      </c>
      <c r="J99" s="29">
        <f>MATCH(I99, {"Waiting for Input","Analyzing Object","Found Object","Needs Help","Confused","None"}, 0) - 1</f>
        <v>0</v>
      </c>
      <c r="K99" s="29">
        <v>5</v>
      </c>
      <c r="L99" s="29">
        <f t="shared" si="1"/>
        <v>1</v>
      </c>
    </row>
    <row r="100" spans="4:12" x14ac:dyDescent="0.3">
      <c r="D100" s="29">
        <v>75</v>
      </c>
      <c r="E100" s="29" t="s">
        <v>124</v>
      </c>
      <c r="F100" s="30" t="s">
        <v>17</v>
      </c>
      <c r="G100" s="29" t="s">
        <v>11</v>
      </c>
      <c r="H100" s="29">
        <f>MATCH(G100, {"Waiting for Input","Analyzing Object","Found Object","Needs Help","Confused","None"}, 0) - 1</f>
        <v>0</v>
      </c>
      <c r="I100" s="29" t="s">
        <v>11</v>
      </c>
      <c r="J100" s="29">
        <f>MATCH(I100, {"Waiting for Input","Analyzing Object","Found Object","Needs Help","Confused","None"}, 0) - 1</f>
        <v>0</v>
      </c>
      <c r="K100" s="29">
        <v>2</v>
      </c>
      <c r="L100" s="29">
        <f t="shared" si="1"/>
        <v>1</v>
      </c>
    </row>
    <row r="101" spans="4:12" x14ac:dyDescent="0.3">
      <c r="D101" s="29">
        <v>76</v>
      </c>
      <c r="E101" s="29" t="s">
        <v>124</v>
      </c>
      <c r="F101" s="30" t="s">
        <v>17</v>
      </c>
      <c r="G101" s="29" t="s">
        <v>11</v>
      </c>
      <c r="H101" s="29">
        <f>MATCH(G101, {"Waiting for Input","Analyzing Object","Found Object","Needs Help","Confused","None"}, 0) - 1</f>
        <v>0</v>
      </c>
      <c r="I101" s="29" t="s">
        <v>11</v>
      </c>
      <c r="J101" s="29">
        <f>MATCH(I101, {"Waiting for Input","Analyzing Object","Found Object","Needs Help","Confused","None"}, 0) - 1</f>
        <v>0</v>
      </c>
      <c r="K101" s="29">
        <v>4</v>
      </c>
      <c r="L101" s="29">
        <f t="shared" si="1"/>
        <v>1</v>
      </c>
    </row>
    <row r="102" spans="4:12" x14ac:dyDescent="0.3">
      <c r="D102" s="29">
        <v>77</v>
      </c>
      <c r="E102" s="29" t="s">
        <v>125</v>
      </c>
      <c r="F102" s="30" t="s">
        <v>17</v>
      </c>
      <c r="G102" s="29" t="s">
        <v>11</v>
      </c>
      <c r="H102" s="29">
        <f>MATCH(G102, {"Waiting for Input","Analyzing Object","Found Object","Needs Help","Confused","None"}, 0) - 1</f>
        <v>0</v>
      </c>
      <c r="I102" s="29" t="s">
        <v>11</v>
      </c>
      <c r="J102" s="29">
        <f>MATCH(I102, {"Waiting for Input","Analyzing Object","Found Object","Needs Help","Confused","None"}, 0) - 1</f>
        <v>0</v>
      </c>
      <c r="K102" s="29">
        <v>3</v>
      </c>
      <c r="L102" s="29">
        <f t="shared" si="1"/>
        <v>1</v>
      </c>
    </row>
    <row r="103" spans="4:12" x14ac:dyDescent="0.3">
      <c r="D103" s="29">
        <v>78</v>
      </c>
      <c r="E103" s="29" t="s">
        <v>125</v>
      </c>
      <c r="F103" s="30" t="s">
        <v>17</v>
      </c>
      <c r="G103" s="29" t="s">
        <v>11</v>
      </c>
      <c r="H103" s="29">
        <f>MATCH(G103, {"Waiting for Input","Analyzing Object","Found Object","Needs Help","Confused","None"}, 0) - 1</f>
        <v>0</v>
      </c>
      <c r="I103" s="29" t="s">
        <v>11</v>
      </c>
      <c r="J103" s="29">
        <f>MATCH(I103, {"Waiting for Input","Analyzing Object","Found Object","Needs Help","Confused","None"}, 0) - 1</f>
        <v>0</v>
      </c>
      <c r="K103" s="29">
        <v>4</v>
      </c>
      <c r="L103" s="29">
        <f t="shared" si="1"/>
        <v>1</v>
      </c>
    </row>
    <row r="104" spans="4:12" x14ac:dyDescent="0.3">
      <c r="D104" s="29">
        <v>79</v>
      </c>
      <c r="E104" s="29" t="s">
        <v>124</v>
      </c>
      <c r="F104" s="30" t="s">
        <v>17</v>
      </c>
      <c r="G104" s="29" t="s">
        <v>11</v>
      </c>
      <c r="H104" s="29">
        <f>MATCH(G104, {"Waiting for Input","Analyzing Object","Found Object","Needs Help","Confused","None"}, 0) - 1</f>
        <v>0</v>
      </c>
      <c r="I104" s="29" t="s">
        <v>11</v>
      </c>
      <c r="J104" s="29">
        <f>MATCH(I104, {"Waiting for Input","Analyzing Object","Found Object","Needs Help","Confused","None"}, 0) - 1</f>
        <v>0</v>
      </c>
      <c r="K104" s="29">
        <v>3</v>
      </c>
      <c r="L104" s="29">
        <f t="shared" si="1"/>
        <v>1</v>
      </c>
    </row>
    <row r="105" spans="4:12" x14ac:dyDescent="0.3">
      <c r="D105" s="29">
        <v>80</v>
      </c>
      <c r="E105" s="29" t="s">
        <v>124</v>
      </c>
      <c r="F105" s="30" t="s">
        <v>17</v>
      </c>
      <c r="G105" s="29" t="s">
        <v>11</v>
      </c>
      <c r="H105" s="29">
        <f>MATCH(G105, {"Waiting for Input","Analyzing Object","Found Object","Needs Help","Confused","None"}, 0) - 1</f>
        <v>0</v>
      </c>
      <c r="I105" s="31" t="s">
        <v>16</v>
      </c>
      <c r="J105" s="29">
        <f>MATCH(I105, {"Waiting for Input","Analyzing Object","Found Object","Needs Help","Confused","None"}, 0) - 1</f>
        <v>5</v>
      </c>
      <c r="K105" s="29">
        <v>2</v>
      </c>
      <c r="L105" s="29">
        <f t="shared" si="1"/>
        <v>0</v>
      </c>
    </row>
    <row r="106" spans="4:12" x14ac:dyDescent="0.3">
      <c r="D106" s="29">
        <v>81</v>
      </c>
      <c r="E106" s="29" t="s">
        <v>125</v>
      </c>
      <c r="F106" s="30" t="s">
        <v>17</v>
      </c>
      <c r="G106" s="29" t="s">
        <v>11</v>
      </c>
      <c r="H106" s="29">
        <f>MATCH(G106, {"Waiting for Input","Analyzing Object","Found Object","Needs Help","Confused","None"}, 0) - 1</f>
        <v>0</v>
      </c>
      <c r="I106" s="29" t="s">
        <v>13</v>
      </c>
      <c r="J106" s="29">
        <f>MATCH(I106, {"Waiting for Input","Analyzing Object","Found Object","Needs Help","Confused","None"}, 0) - 1</f>
        <v>2</v>
      </c>
      <c r="K106" s="29">
        <v>3</v>
      </c>
      <c r="L106" s="29">
        <f t="shared" si="1"/>
        <v>0</v>
      </c>
    </row>
    <row r="107" spans="4:12" x14ac:dyDescent="0.3">
      <c r="D107" s="29">
        <v>82</v>
      </c>
      <c r="E107" s="29" t="s">
        <v>125</v>
      </c>
      <c r="F107" s="30" t="s">
        <v>17</v>
      </c>
      <c r="G107" s="29" t="s">
        <v>11</v>
      </c>
      <c r="H107" s="29">
        <f>MATCH(G107, {"Waiting for Input","Analyzing Object","Found Object","Needs Help","Confused","None"}, 0) - 1</f>
        <v>0</v>
      </c>
      <c r="I107" s="29" t="s">
        <v>11</v>
      </c>
      <c r="J107" s="29">
        <f>MATCH(I107, {"Waiting for Input","Analyzing Object","Found Object","Needs Help","Confused","None"}, 0) - 1</f>
        <v>0</v>
      </c>
      <c r="K107" s="29">
        <v>5</v>
      </c>
      <c r="L107" s="29">
        <f t="shared" si="1"/>
        <v>1</v>
      </c>
    </row>
    <row r="108" spans="4:12" x14ac:dyDescent="0.3">
      <c r="D108" s="29">
        <v>83</v>
      </c>
      <c r="E108" s="29" t="s">
        <v>124</v>
      </c>
      <c r="F108" s="30" t="s">
        <v>17</v>
      </c>
      <c r="G108" s="29" t="s">
        <v>11</v>
      </c>
      <c r="H108" s="29">
        <f>MATCH(G108, {"Waiting for Input","Analyzing Object","Found Object","Needs Help","Confused","None"}, 0) - 1</f>
        <v>0</v>
      </c>
      <c r="I108" s="29" t="s">
        <v>11</v>
      </c>
      <c r="J108" s="29">
        <f>MATCH(I108, {"Waiting for Input","Analyzing Object","Found Object","Needs Help","Confused","None"}, 0) - 1</f>
        <v>0</v>
      </c>
      <c r="K108" s="29">
        <v>1</v>
      </c>
      <c r="L108" s="29">
        <f t="shared" si="1"/>
        <v>1</v>
      </c>
    </row>
    <row r="109" spans="4:12" x14ac:dyDescent="0.3">
      <c r="D109" s="29">
        <v>84</v>
      </c>
      <c r="E109" s="29" t="s">
        <v>124</v>
      </c>
      <c r="F109" s="30" t="s">
        <v>17</v>
      </c>
      <c r="G109" s="29" t="s">
        <v>11</v>
      </c>
      <c r="H109" s="29">
        <f>MATCH(G109, {"Waiting for Input","Analyzing Object","Found Object","Needs Help","Confused","None"}, 0) - 1</f>
        <v>0</v>
      </c>
      <c r="I109" s="29" t="s">
        <v>11</v>
      </c>
      <c r="J109" s="29">
        <f>MATCH(I109, {"Waiting for Input","Analyzing Object","Found Object","Needs Help","Confused","None"}, 0) - 1</f>
        <v>0</v>
      </c>
      <c r="K109" s="29">
        <v>3</v>
      </c>
      <c r="L109" s="29">
        <f t="shared" si="1"/>
        <v>1</v>
      </c>
    </row>
    <row r="110" spans="4:12" x14ac:dyDescent="0.3">
      <c r="D110" s="29">
        <v>85</v>
      </c>
      <c r="E110" s="29" t="s">
        <v>125</v>
      </c>
      <c r="F110" s="30" t="s">
        <v>17</v>
      </c>
      <c r="G110" s="29" t="s">
        <v>11</v>
      </c>
      <c r="H110" s="29">
        <f>MATCH(G110, {"Waiting for Input","Analyzing Object","Found Object","Needs Help","Confused","None"}, 0) - 1</f>
        <v>0</v>
      </c>
      <c r="I110" s="29" t="s">
        <v>14</v>
      </c>
      <c r="J110" s="29">
        <f>MATCH(I110, {"Waiting for Input","Analyzing Object","Found Object","Needs Help","Confused","None"}, 0) - 1</f>
        <v>3</v>
      </c>
      <c r="K110" s="29">
        <v>2</v>
      </c>
      <c r="L110" s="29">
        <f t="shared" si="1"/>
        <v>0</v>
      </c>
    </row>
    <row r="111" spans="4:12" x14ac:dyDescent="0.3">
      <c r="D111" s="29">
        <v>86</v>
      </c>
      <c r="E111" s="29" t="s">
        <v>125</v>
      </c>
      <c r="F111" s="30" t="s">
        <v>17</v>
      </c>
      <c r="G111" s="29" t="s">
        <v>11</v>
      </c>
      <c r="H111" s="29">
        <f>MATCH(G111, {"Waiting for Input","Analyzing Object","Found Object","Needs Help","Confused","None"}, 0) - 1</f>
        <v>0</v>
      </c>
      <c r="I111" s="29" t="s">
        <v>11</v>
      </c>
      <c r="J111" s="29">
        <f>MATCH(I111, {"Waiting for Input","Analyzing Object","Found Object","Needs Help","Confused","None"}, 0) - 1</f>
        <v>0</v>
      </c>
      <c r="K111" s="29">
        <v>3</v>
      </c>
      <c r="L111" s="29">
        <f t="shared" si="1"/>
        <v>1</v>
      </c>
    </row>
    <row r="112" spans="4:12" x14ac:dyDescent="0.3">
      <c r="D112" s="29">
        <v>87</v>
      </c>
      <c r="E112" s="29" t="s">
        <v>125</v>
      </c>
      <c r="F112" s="30" t="s">
        <v>17</v>
      </c>
      <c r="G112" s="29" t="s">
        <v>11</v>
      </c>
      <c r="H112" s="29">
        <f>MATCH(G112, {"Waiting for Input","Analyzing Object","Found Object","Needs Help","Confused","None"}, 0) - 1</f>
        <v>0</v>
      </c>
      <c r="I112" s="29" t="s">
        <v>11</v>
      </c>
      <c r="J112" s="29">
        <f>MATCH(I112, {"Waiting for Input","Analyzing Object","Found Object","Needs Help","Confused","None"}, 0) - 1</f>
        <v>0</v>
      </c>
      <c r="K112" s="29">
        <v>4</v>
      </c>
      <c r="L112" s="29">
        <f t="shared" si="1"/>
        <v>1</v>
      </c>
    </row>
    <row r="113" spans="4:12" x14ac:dyDescent="0.3">
      <c r="D113" s="29">
        <v>88</v>
      </c>
      <c r="E113" s="29" t="s">
        <v>125</v>
      </c>
      <c r="F113" s="30" t="s">
        <v>17</v>
      </c>
      <c r="G113" s="29" t="s">
        <v>11</v>
      </c>
      <c r="H113" s="29">
        <f>MATCH(G113, {"Waiting for Input","Analyzing Object","Found Object","Needs Help","Confused","None"}, 0) - 1</f>
        <v>0</v>
      </c>
      <c r="I113" s="29" t="s">
        <v>11</v>
      </c>
      <c r="J113" s="29">
        <f>MATCH(I113, {"Waiting for Input","Analyzing Object","Found Object","Needs Help","Confused","None"}, 0) - 1</f>
        <v>0</v>
      </c>
      <c r="K113" s="29">
        <v>3</v>
      </c>
      <c r="L113" s="29">
        <f t="shared" si="1"/>
        <v>1</v>
      </c>
    </row>
    <row r="114" spans="4:12" x14ac:dyDescent="0.3">
      <c r="D114" s="29">
        <v>89</v>
      </c>
      <c r="E114" s="29" t="s">
        <v>125</v>
      </c>
      <c r="F114" s="30" t="s">
        <v>17</v>
      </c>
      <c r="G114" s="29" t="s">
        <v>11</v>
      </c>
      <c r="H114" s="29">
        <f>MATCH(G114, {"Waiting for Input","Analyzing Object","Found Object","Needs Help","Confused","None"}, 0) - 1</f>
        <v>0</v>
      </c>
      <c r="I114" s="29" t="s">
        <v>14</v>
      </c>
      <c r="J114" s="29">
        <f>MATCH(I114, {"Waiting for Input","Analyzing Object","Found Object","Needs Help","Confused","None"}, 0) - 1</f>
        <v>3</v>
      </c>
      <c r="K114" s="29">
        <v>2</v>
      </c>
      <c r="L114" s="29">
        <f t="shared" si="1"/>
        <v>0</v>
      </c>
    </row>
    <row r="115" spans="4:12" x14ac:dyDescent="0.3">
      <c r="D115" s="29">
        <v>90</v>
      </c>
      <c r="E115" s="29" t="s">
        <v>125</v>
      </c>
      <c r="F115" s="30" t="s">
        <v>17</v>
      </c>
      <c r="G115" s="29" t="s">
        <v>11</v>
      </c>
      <c r="H115" s="29">
        <f>MATCH(G115, {"Waiting for Input","Analyzing Object","Found Object","Needs Help","Confused","None"}, 0) - 1</f>
        <v>0</v>
      </c>
      <c r="I115" s="29" t="s">
        <v>11</v>
      </c>
      <c r="J115" s="29">
        <f>MATCH(I115, {"Waiting for Input","Analyzing Object","Found Object","Needs Help","Confused","None"}, 0) - 1</f>
        <v>0</v>
      </c>
      <c r="K115" s="29">
        <v>5</v>
      </c>
      <c r="L115" s="29">
        <f t="shared" si="1"/>
        <v>1</v>
      </c>
    </row>
    <row r="116" spans="4:12" x14ac:dyDescent="0.3">
      <c r="D116" s="29">
        <v>91</v>
      </c>
      <c r="E116" s="29" t="s">
        <v>124</v>
      </c>
      <c r="F116" s="30" t="s">
        <v>17</v>
      </c>
      <c r="G116" s="29" t="s">
        <v>11</v>
      </c>
      <c r="H116" s="29">
        <f>MATCH(G116, {"Waiting for Input","Analyzing Object","Found Object","Needs Help","Confused","None"}, 0) - 1</f>
        <v>0</v>
      </c>
      <c r="I116" s="29" t="s">
        <v>11</v>
      </c>
      <c r="J116" s="29">
        <f>MATCH(I116, {"Waiting for Input","Analyzing Object","Found Object","Needs Help","Confused","None"}, 0) - 1</f>
        <v>0</v>
      </c>
      <c r="K116" s="29">
        <v>4</v>
      </c>
      <c r="L116" s="29">
        <f t="shared" si="1"/>
        <v>1</v>
      </c>
    </row>
    <row r="117" spans="4:12" x14ac:dyDescent="0.3">
      <c r="D117" s="29">
        <v>92</v>
      </c>
      <c r="E117" s="29" t="s">
        <v>125</v>
      </c>
      <c r="F117" s="30" t="s">
        <v>17</v>
      </c>
      <c r="G117" s="29" t="s">
        <v>11</v>
      </c>
      <c r="H117" s="29">
        <f>MATCH(G117, {"Waiting for Input","Analyzing Object","Found Object","Needs Help","Confused","None"}, 0) - 1</f>
        <v>0</v>
      </c>
      <c r="I117" s="29" t="s">
        <v>11</v>
      </c>
      <c r="J117" s="29">
        <f>MATCH(I117, {"Waiting for Input","Analyzing Object","Found Object","Needs Help","Confused","None"}, 0) - 1</f>
        <v>0</v>
      </c>
      <c r="K117" s="29">
        <v>4</v>
      </c>
      <c r="L117" s="29">
        <f t="shared" si="1"/>
        <v>1</v>
      </c>
    </row>
    <row r="118" spans="4:12" x14ac:dyDescent="0.3">
      <c r="D118" s="29">
        <v>93</v>
      </c>
      <c r="E118" s="29" t="s">
        <v>124</v>
      </c>
      <c r="F118" s="30" t="s">
        <v>17</v>
      </c>
      <c r="G118" s="29" t="s">
        <v>11</v>
      </c>
      <c r="H118" s="29">
        <f>MATCH(G118, {"Waiting for Input","Analyzing Object","Found Object","Needs Help","Confused","None"}, 0) - 1</f>
        <v>0</v>
      </c>
      <c r="I118" s="29" t="s">
        <v>13</v>
      </c>
      <c r="J118" s="29">
        <f>MATCH(I118, {"Waiting for Input","Analyzing Object","Found Object","Needs Help","Confused","None"}, 0) - 1</f>
        <v>2</v>
      </c>
      <c r="K118" s="29">
        <v>3</v>
      </c>
      <c r="L118" s="29">
        <f t="shared" si="1"/>
        <v>0</v>
      </c>
    </row>
    <row r="119" spans="4:12" x14ac:dyDescent="0.3">
      <c r="D119" s="29">
        <v>94</v>
      </c>
      <c r="E119" s="29" t="s">
        <v>124</v>
      </c>
      <c r="F119" s="30" t="s">
        <v>17</v>
      </c>
      <c r="G119" s="29" t="s">
        <v>11</v>
      </c>
      <c r="H119" s="29">
        <f>MATCH(G119, {"Waiting for Input","Analyzing Object","Found Object","Needs Help","Confused","None"}, 0) - 1</f>
        <v>0</v>
      </c>
      <c r="I119" s="29" t="s">
        <v>12</v>
      </c>
      <c r="J119" s="29">
        <f>MATCH(I119, {"Waiting for Input","Analyzing Object","Found Object","Needs Help","Confused","None"}, 0) - 1</f>
        <v>1</v>
      </c>
      <c r="K119" s="29">
        <v>3</v>
      </c>
      <c r="L119" s="29">
        <f t="shared" si="1"/>
        <v>0</v>
      </c>
    </row>
    <row r="120" spans="4:12" x14ac:dyDescent="0.3">
      <c r="D120" s="29">
        <v>95</v>
      </c>
      <c r="E120" s="29" t="s">
        <v>124</v>
      </c>
      <c r="F120" s="30" t="s">
        <v>17</v>
      </c>
      <c r="G120" s="29" t="s">
        <v>11</v>
      </c>
      <c r="H120" s="29">
        <f>MATCH(G120, {"Waiting for Input","Analyzing Object","Found Object","Needs Help","Confused","None"}, 0) - 1</f>
        <v>0</v>
      </c>
      <c r="I120" s="29" t="s">
        <v>11</v>
      </c>
      <c r="J120" s="29">
        <f>MATCH(I120, {"Waiting for Input","Analyzing Object","Found Object","Needs Help","Confused","None"}, 0) - 1</f>
        <v>0</v>
      </c>
      <c r="K120" s="29">
        <v>5</v>
      </c>
      <c r="L120" s="29">
        <f t="shared" si="1"/>
        <v>1</v>
      </c>
    </row>
    <row r="121" spans="4:12" x14ac:dyDescent="0.3">
      <c r="D121" s="29">
        <v>96</v>
      </c>
      <c r="E121" s="29" t="s">
        <v>125</v>
      </c>
      <c r="F121" s="30" t="s">
        <v>17</v>
      </c>
      <c r="G121" s="29" t="s">
        <v>11</v>
      </c>
      <c r="H121" s="29">
        <f>MATCH(G121, {"Waiting for Input","Analyzing Object","Found Object","Needs Help","Confused","None"}, 0) - 1</f>
        <v>0</v>
      </c>
      <c r="I121" s="29" t="s">
        <v>11</v>
      </c>
      <c r="J121" s="29">
        <f>MATCH(I121, {"Waiting for Input","Analyzing Object","Found Object","Needs Help","Confused","None"}, 0) - 1</f>
        <v>0</v>
      </c>
      <c r="K121" s="29">
        <v>1</v>
      </c>
      <c r="L121" s="29">
        <f t="shared" si="1"/>
        <v>1</v>
      </c>
    </row>
    <row r="122" spans="4:12" x14ac:dyDescent="0.3">
      <c r="D122" s="29">
        <v>97</v>
      </c>
      <c r="E122" s="29" t="s">
        <v>125</v>
      </c>
      <c r="F122" s="30" t="s">
        <v>17</v>
      </c>
      <c r="G122" s="29" t="s">
        <v>11</v>
      </c>
      <c r="H122" s="29">
        <f>MATCH(G122, {"Waiting for Input","Analyzing Object","Found Object","Needs Help","Confused","None"}, 0) - 1</f>
        <v>0</v>
      </c>
      <c r="I122" s="29" t="s">
        <v>15</v>
      </c>
      <c r="J122" s="29">
        <f>MATCH(I122, {"Waiting for Input","Analyzing Object","Found Object","Needs Help","Confused","None"}, 0) - 1</f>
        <v>4</v>
      </c>
      <c r="K122" s="29">
        <v>5</v>
      </c>
      <c r="L122" s="29">
        <f t="shared" si="1"/>
        <v>0</v>
      </c>
    </row>
    <row r="123" spans="4:12" x14ac:dyDescent="0.3">
      <c r="D123" s="29">
        <v>98</v>
      </c>
      <c r="E123" s="29" t="s">
        <v>124</v>
      </c>
      <c r="F123" s="30" t="s">
        <v>17</v>
      </c>
      <c r="G123" s="29" t="s">
        <v>11</v>
      </c>
      <c r="H123" s="29">
        <f>MATCH(G123, {"Waiting for Input","Analyzing Object","Found Object","Needs Help","Confused","None"}, 0) - 1</f>
        <v>0</v>
      </c>
      <c r="I123" s="29" t="s">
        <v>11</v>
      </c>
      <c r="J123" s="29">
        <f>MATCH(I123, {"Waiting for Input","Analyzing Object","Found Object","Needs Help","Confused","None"}, 0) - 1</f>
        <v>0</v>
      </c>
      <c r="K123" s="29">
        <v>4</v>
      </c>
      <c r="L123" s="29">
        <f t="shared" si="1"/>
        <v>1</v>
      </c>
    </row>
    <row r="124" spans="4:12" x14ac:dyDescent="0.3">
      <c r="D124" s="29">
        <v>99</v>
      </c>
      <c r="E124" s="29" t="s">
        <v>124</v>
      </c>
      <c r="F124" s="30" t="s">
        <v>17</v>
      </c>
      <c r="G124" s="29" t="s">
        <v>11</v>
      </c>
      <c r="H124" s="29">
        <f>MATCH(G124, {"Waiting for Input","Analyzing Object","Found Object","Needs Help","Confused","None"}, 0) - 1</f>
        <v>0</v>
      </c>
      <c r="I124" s="31" t="s">
        <v>16</v>
      </c>
      <c r="J124" s="29">
        <f>MATCH(I124, {"Waiting for Input","Analyzing Object","Found Object","Needs Help","Confused","None"}, 0) - 1</f>
        <v>5</v>
      </c>
      <c r="K124" s="29">
        <v>5</v>
      </c>
      <c r="L124" s="29">
        <f t="shared" si="1"/>
        <v>0</v>
      </c>
    </row>
    <row r="125" spans="4:12" x14ac:dyDescent="0.3">
      <c r="D125" s="29">
        <v>100</v>
      </c>
      <c r="E125" s="29" t="s">
        <v>124</v>
      </c>
      <c r="F125" s="30" t="s">
        <v>17</v>
      </c>
      <c r="G125" s="29" t="s">
        <v>11</v>
      </c>
      <c r="H125" s="29">
        <f>MATCH(G125, {"Waiting for Input","Analyzing Object","Found Object","Needs Help","Confused","None"}, 0) - 1</f>
        <v>0</v>
      </c>
      <c r="I125" s="29" t="s">
        <v>12</v>
      </c>
      <c r="J125" s="29">
        <f>MATCH(I125, {"Waiting for Input","Analyzing Object","Found Object","Needs Help","Confused","None"}, 0) - 1</f>
        <v>1</v>
      </c>
      <c r="K125" s="29">
        <v>4</v>
      </c>
      <c r="L125" s="29">
        <f t="shared" si="1"/>
        <v>0</v>
      </c>
    </row>
    <row r="126" spans="4:12" x14ac:dyDescent="0.3">
      <c r="D126" s="29">
        <v>101</v>
      </c>
      <c r="E126" s="29" t="s">
        <v>125</v>
      </c>
      <c r="F126" s="30" t="s">
        <v>17</v>
      </c>
      <c r="G126" s="29" t="s">
        <v>11</v>
      </c>
      <c r="H126" s="29">
        <f>MATCH(G126, {"Waiting for Input","Analyzing Object","Found Object","Needs Help","Confused","None"}, 0) - 1</f>
        <v>0</v>
      </c>
      <c r="I126" s="29" t="s">
        <v>11</v>
      </c>
      <c r="J126" s="29">
        <f>MATCH(I126, {"Waiting for Input","Analyzing Object","Found Object","Needs Help","Confused","None"}, 0) - 1</f>
        <v>0</v>
      </c>
      <c r="K126" s="29">
        <v>4</v>
      </c>
      <c r="L126" s="29">
        <f t="shared" si="1"/>
        <v>1</v>
      </c>
    </row>
    <row r="127" spans="4:12" x14ac:dyDescent="0.3">
      <c r="D127" s="29">
        <v>102</v>
      </c>
      <c r="E127" s="29" t="s">
        <v>125</v>
      </c>
      <c r="F127" s="30" t="s">
        <v>17</v>
      </c>
      <c r="G127" s="29" t="s">
        <v>11</v>
      </c>
      <c r="H127" s="29">
        <f>MATCH(G127, {"Waiting for Input","Analyzing Object","Found Object","Needs Help","Confused","None"}, 0) - 1</f>
        <v>0</v>
      </c>
      <c r="I127" s="29" t="s">
        <v>11</v>
      </c>
      <c r="J127" s="29">
        <f>MATCH(I127, {"Waiting for Input","Analyzing Object","Found Object","Needs Help","Confused","None"}, 0) - 1</f>
        <v>0</v>
      </c>
      <c r="K127" s="29">
        <v>5</v>
      </c>
      <c r="L127" s="29">
        <f t="shared" si="1"/>
        <v>1</v>
      </c>
    </row>
    <row r="128" spans="4:12" x14ac:dyDescent="0.3">
      <c r="D128" s="29">
        <v>103</v>
      </c>
      <c r="E128" s="29" t="s">
        <v>125</v>
      </c>
      <c r="F128" s="30" t="s">
        <v>17</v>
      </c>
      <c r="G128" s="29" t="s">
        <v>11</v>
      </c>
      <c r="H128" s="29">
        <f>MATCH(G128, {"Waiting for Input","Analyzing Object","Found Object","Needs Help","Confused","None"}, 0) - 1</f>
        <v>0</v>
      </c>
      <c r="I128" s="29" t="s">
        <v>11</v>
      </c>
      <c r="J128" s="29">
        <f>MATCH(I128, {"Waiting for Input","Analyzing Object","Found Object","Needs Help","Confused","None"}, 0) - 1</f>
        <v>0</v>
      </c>
      <c r="K128" s="29">
        <v>3</v>
      </c>
      <c r="L128" s="29">
        <f t="shared" si="1"/>
        <v>1</v>
      </c>
    </row>
    <row r="129" spans="4:12" x14ac:dyDescent="0.3">
      <c r="D129" s="29">
        <v>104</v>
      </c>
      <c r="E129" s="29" t="s">
        <v>125</v>
      </c>
      <c r="F129" s="30" t="s">
        <v>17</v>
      </c>
      <c r="G129" s="29" t="s">
        <v>11</v>
      </c>
      <c r="H129" s="29">
        <f>MATCH(G129, {"Waiting for Input","Analyzing Object","Found Object","Needs Help","Confused","None"}, 0) - 1</f>
        <v>0</v>
      </c>
      <c r="I129" s="29" t="s">
        <v>11</v>
      </c>
      <c r="J129" s="29">
        <f>MATCH(I129, {"Waiting for Input","Analyzing Object","Found Object","Needs Help","Confused","None"}, 0) - 1</f>
        <v>0</v>
      </c>
      <c r="K129" s="29">
        <v>3</v>
      </c>
      <c r="L129" s="29">
        <f t="shared" si="1"/>
        <v>1</v>
      </c>
    </row>
    <row r="130" spans="4:12" x14ac:dyDescent="0.3">
      <c r="D130" s="29">
        <v>105</v>
      </c>
      <c r="E130" s="29" t="s">
        <v>125</v>
      </c>
      <c r="F130" s="30" t="s">
        <v>17</v>
      </c>
      <c r="G130" s="29" t="s">
        <v>11</v>
      </c>
      <c r="H130" s="29">
        <f>MATCH(G130, {"Waiting for Input","Analyzing Object","Found Object","Needs Help","Confused","None"}, 0) - 1</f>
        <v>0</v>
      </c>
      <c r="I130" s="29" t="s">
        <v>13</v>
      </c>
      <c r="J130" s="29">
        <f>MATCH(I130, {"Waiting for Input","Analyzing Object","Found Object","Needs Help","Confused","None"}, 0) - 1</f>
        <v>2</v>
      </c>
      <c r="K130" s="29">
        <v>3</v>
      </c>
      <c r="L130" s="29">
        <f t="shared" si="1"/>
        <v>0</v>
      </c>
    </row>
    <row r="131" spans="4:12" x14ac:dyDescent="0.3">
      <c r="D131" s="29">
        <v>106</v>
      </c>
      <c r="E131" s="29" t="s">
        <v>125</v>
      </c>
      <c r="F131" s="30" t="s">
        <v>17</v>
      </c>
      <c r="G131" s="29" t="s">
        <v>11</v>
      </c>
      <c r="H131" s="29">
        <f>MATCH(G131, {"Waiting for Input","Analyzing Object","Found Object","Needs Help","Confused","None"}, 0) - 1</f>
        <v>0</v>
      </c>
      <c r="I131" s="29" t="s">
        <v>15</v>
      </c>
      <c r="J131" s="29">
        <f>MATCH(I131, {"Waiting for Input","Analyzing Object","Found Object","Needs Help","Confused","None"}, 0) - 1</f>
        <v>4</v>
      </c>
      <c r="K131" s="29">
        <v>3</v>
      </c>
      <c r="L131" s="29">
        <f t="shared" si="1"/>
        <v>0</v>
      </c>
    </row>
    <row r="132" spans="4:12" x14ac:dyDescent="0.3">
      <c r="D132" s="29">
        <v>107</v>
      </c>
      <c r="E132" s="29" t="s">
        <v>125</v>
      </c>
      <c r="F132" s="30" t="s">
        <v>17</v>
      </c>
      <c r="G132" s="29" t="s">
        <v>11</v>
      </c>
      <c r="H132" s="29">
        <f>MATCH(G132, {"Waiting for Input","Analyzing Object","Found Object","Needs Help","Confused","None"}, 0) - 1</f>
        <v>0</v>
      </c>
      <c r="I132" s="31" t="s">
        <v>16</v>
      </c>
      <c r="J132" s="29">
        <f>MATCH(I132, {"Waiting for Input","Analyzing Object","Found Object","Needs Help","Confused","None"}, 0) - 1</f>
        <v>5</v>
      </c>
      <c r="K132" s="29">
        <v>2</v>
      </c>
      <c r="L132" s="29">
        <f t="shared" si="1"/>
        <v>0</v>
      </c>
    </row>
    <row r="133" spans="4:12" x14ac:dyDescent="0.3">
      <c r="D133" s="29">
        <v>108</v>
      </c>
      <c r="E133" s="29" t="s">
        <v>125</v>
      </c>
      <c r="F133" s="30" t="s">
        <v>17</v>
      </c>
      <c r="G133" s="29" t="s">
        <v>11</v>
      </c>
      <c r="H133" s="29">
        <f>MATCH(G133, {"Waiting for Input","Analyzing Object","Found Object","Needs Help","Confused","None"}, 0) - 1</f>
        <v>0</v>
      </c>
      <c r="I133" s="29" t="s">
        <v>11</v>
      </c>
      <c r="J133" s="29">
        <f>MATCH(I133, {"Waiting for Input","Analyzing Object","Found Object","Needs Help","Confused","None"}, 0) - 1</f>
        <v>0</v>
      </c>
      <c r="K133" s="29">
        <v>4</v>
      </c>
      <c r="L133" s="29">
        <f t="shared" si="1"/>
        <v>1</v>
      </c>
    </row>
    <row r="134" spans="4:12" x14ac:dyDescent="0.3">
      <c r="D134" s="29">
        <v>109</v>
      </c>
      <c r="E134" s="29" t="s">
        <v>125</v>
      </c>
      <c r="F134" s="30" t="s">
        <v>17</v>
      </c>
      <c r="G134" s="29" t="s">
        <v>11</v>
      </c>
      <c r="H134" s="29">
        <f>MATCH(G134, {"Waiting for Input","Analyzing Object","Found Object","Needs Help","Confused","None"}, 0) - 1</f>
        <v>0</v>
      </c>
      <c r="I134" s="29" t="s">
        <v>11</v>
      </c>
      <c r="J134" s="29">
        <f>MATCH(I134, {"Waiting for Input","Analyzing Object","Found Object","Needs Help","Confused","None"}, 0) - 1</f>
        <v>0</v>
      </c>
      <c r="K134" s="29">
        <v>4</v>
      </c>
      <c r="L134" s="29">
        <f t="shared" si="1"/>
        <v>1</v>
      </c>
    </row>
    <row r="135" spans="4:12" x14ac:dyDescent="0.3">
      <c r="D135" s="29">
        <v>110</v>
      </c>
      <c r="E135" s="29" t="s">
        <v>125</v>
      </c>
      <c r="F135" s="30" t="s">
        <v>17</v>
      </c>
      <c r="G135" s="29" t="s">
        <v>11</v>
      </c>
      <c r="H135" s="29">
        <f>MATCH(G135, {"Waiting for Input","Analyzing Object","Found Object","Needs Help","Confused","None"}, 0) - 1</f>
        <v>0</v>
      </c>
      <c r="I135" s="29" t="s">
        <v>11</v>
      </c>
      <c r="J135" s="29">
        <f>MATCH(I135, {"Waiting for Input","Analyzing Object","Found Object","Needs Help","Confused","None"}, 0) - 1</f>
        <v>0</v>
      </c>
      <c r="K135" s="29">
        <v>4</v>
      </c>
      <c r="L135" s="29">
        <f t="shared" si="1"/>
        <v>1</v>
      </c>
    </row>
    <row r="136" spans="4:12" x14ac:dyDescent="0.3">
      <c r="D136" s="29">
        <v>111</v>
      </c>
      <c r="E136" s="29" t="s">
        <v>124</v>
      </c>
      <c r="F136" s="30" t="s">
        <v>17</v>
      </c>
      <c r="G136" s="29" t="s">
        <v>11</v>
      </c>
      <c r="H136" s="29">
        <f>MATCH(G136, {"Waiting for Input","Analyzing Object","Found Object","Needs Help","Confused","None"}, 0) - 1</f>
        <v>0</v>
      </c>
      <c r="I136" s="29" t="s">
        <v>13</v>
      </c>
      <c r="J136" s="29">
        <f>MATCH(I136, {"Waiting for Input","Analyzing Object","Found Object","Needs Help","Confused","None"}, 0) - 1</f>
        <v>2</v>
      </c>
      <c r="K136" s="29">
        <v>3</v>
      </c>
      <c r="L136" s="29">
        <f t="shared" si="1"/>
        <v>0</v>
      </c>
    </row>
    <row r="137" spans="4:12" x14ac:dyDescent="0.3">
      <c r="D137" s="29">
        <v>112</v>
      </c>
      <c r="E137" s="29" t="s">
        <v>125</v>
      </c>
      <c r="F137" s="30" t="s">
        <v>17</v>
      </c>
      <c r="G137" s="29" t="s">
        <v>11</v>
      </c>
      <c r="H137" s="29">
        <f>MATCH(G137, {"Waiting for Input","Analyzing Object","Found Object","Needs Help","Confused","None"}, 0) - 1</f>
        <v>0</v>
      </c>
      <c r="I137" s="29" t="s">
        <v>15</v>
      </c>
      <c r="J137" s="29">
        <f>MATCH(I137, {"Waiting for Input","Analyzing Object","Found Object","Needs Help","Confused","None"}, 0) - 1</f>
        <v>4</v>
      </c>
      <c r="K137" s="29">
        <v>3</v>
      </c>
      <c r="L137" s="29">
        <f t="shared" si="1"/>
        <v>0</v>
      </c>
    </row>
    <row r="138" spans="4:12" x14ac:dyDescent="0.3">
      <c r="D138" s="29">
        <v>113</v>
      </c>
      <c r="E138" s="29" t="s">
        <v>125</v>
      </c>
      <c r="F138" s="30" t="s">
        <v>17</v>
      </c>
      <c r="G138" s="29" t="s">
        <v>11</v>
      </c>
      <c r="H138" s="29">
        <f>MATCH(G138, {"Waiting for Input","Analyzing Object","Found Object","Needs Help","Confused","None"}, 0) - 1</f>
        <v>0</v>
      </c>
      <c r="I138" s="29" t="s">
        <v>12</v>
      </c>
      <c r="J138" s="29">
        <f>MATCH(I138, {"Waiting for Input","Analyzing Object","Found Object","Needs Help","Confused","None"}, 0) - 1</f>
        <v>1</v>
      </c>
      <c r="K138" s="29">
        <v>4</v>
      </c>
      <c r="L138" s="29">
        <f t="shared" si="1"/>
        <v>0</v>
      </c>
    </row>
    <row r="139" spans="4:12" x14ac:dyDescent="0.3">
      <c r="D139" s="29">
        <v>114</v>
      </c>
      <c r="E139" s="29" t="s">
        <v>124</v>
      </c>
      <c r="F139" s="30" t="s">
        <v>17</v>
      </c>
      <c r="G139" s="29" t="s">
        <v>11</v>
      </c>
      <c r="H139" s="29">
        <f>MATCH(G139, {"Waiting for Input","Analyzing Object","Found Object","Needs Help","Confused","None"}, 0) - 1</f>
        <v>0</v>
      </c>
      <c r="I139" s="29" t="s">
        <v>14</v>
      </c>
      <c r="J139" s="29">
        <f>MATCH(I139, {"Waiting for Input","Analyzing Object","Found Object","Needs Help","Confused","None"}, 0) - 1</f>
        <v>3</v>
      </c>
      <c r="K139" s="29">
        <v>3</v>
      </c>
      <c r="L139" s="29">
        <f t="shared" si="1"/>
        <v>0</v>
      </c>
    </row>
    <row r="140" spans="4:12" x14ac:dyDescent="0.3">
      <c r="D140" s="29">
        <v>115</v>
      </c>
      <c r="E140" s="29" t="s">
        <v>125</v>
      </c>
      <c r="F140" s="30" t="s">
        <v>17</v>
      </c>
      <c r="G140" s="29" t="s">
        <v>11</v>
      </c>
      <c r="H140" s="29">
        <f>MATCH(G140, {"Waiting for Input","Analyzing Object","Found Object","Needs Help","Confused","None"}, 0) - 1</f>
        <v>0</v>
      </c>
      <c r="I140" s="29" t="s">
        <v>11</v>
      </c>
      <c r="J140" s="29">
        <f>MATCH(I140, {"Waiting for Input","Analyzing Object","Found Object","Needs Help","Confused","None"}, 0) - 1</f>
        <v>0</v>
      </c>
      <c r="K140" s="29">
        <v>2</v>
      </c>
      <c r="L140" s="29">
        <f t="shared" si="1"/>
        <v>1</v>
      </c>
    </row>
    <row r="141" spans="4:12" x14ac:dyDescent="0.3">
      <c r="D141" s="29">
        <v>116</v>
      </c>
      <c r="E141" s="29" t="s">
        <v>125</v>
      </c>
      <c r="F141" s="30" t="s">
        <v>17</v>
      </c>
      <c r="G141" s="29" t="s">
        <v>11</v>
      </c>
      <c r="H141" s="29">
        <f>MATCH(G141, {"Waiting for Input","Analyzing Object","Found Object","Needs Help","Confused","None"}, 0) - 1</f>
        <v>0</v>
      </c>
      <c r="I141" s="29" t="s">
        <v>11</v>
      </c>
      <c r="J141" s="29">
        <f>MATCH(I141, {"Waiting for Input","Analyzing Object","Found Object","Needs Help","Confused","None"}, 0) - 1</f>
        <v>0</v>
      </c>
      <c r="K141" s="29">
        <v>3</v>
      </c>
      <c r="L141" s="29">
        <f t="shared" si="1"/>
        <v>1</v>
      </c>
    </row>
    <row r="142" spans="4:12" x14ac:dyDescent="0.3">
      <c r="D142" s="29">
        <v>117</v>
      </c>
      <c r="E142" s="29" t="s">
        <v>125</v>
      </c>
      <c r="F142" s="30" t="s">
        <v>17</v>
      </c>
      <c r="G142" s="29" t="s">
        <v>11</v>
      </c>
      <c r="H142" s="29">
        <f>MATCH(G142, {"Waiting for Input","Analyzing Object","Found Object","Needs Help","Confused","None"}, 0) - 1</f>
        <v>0</v>
      </c>
      <c r="I142" s="29" t="s">
        <v>11</v>
      </c>
      <c r="J142" s="29">
        <f>MATCH(I142, {"Waiting for Input","Analyzing Object","Found Object","Needs Help","Confused","None"}, 0) - 1</f>
        <v>0</v>
      </c>
      <c r="K142" s="29">
        <v>3</v>
      </c>
      <c r="L142" s="29">
        <f t="shared" si="1"/>
        <v>1</v>
      </c>
    </row>
    <row r="143" spans="4:12" x14ac:dyDescent="0.3">
      <c r="D143" s="29">
        <v>118</v>
      </c>
      <c r="E143" s="29" t="s">
        <v>124</v>
      </c>
      <c r="F143" s="30" t="s">
        <v>17</v>
      </c>
      <c r="G143" s="29" t="s">
        <v>11</v>
      </c>
      <c r="H143" s="29">
        <f>MATCH(G143, {"Waiting for Input","Analyzing Object","Found Object","Needs Help","Confused","None"}, 0) - 1</f>
        <v>0</v>
      </c>
      <c r="I143" s="29" t="s">
        <v>13</v>
      </c>
      <c r="J143" s="29">
        <f>MATCH(I143, {"Waiting for Input","Analyzing Object","Found Object","Needs Help","Confused","None"}, 0) - 1</f>
        <v>2</v>
      </c>
      <c r="K143" s="29">
        <v>5</v>
      </c>
      <c r="L143" s="29">
        <f t="shared" si="1"/>
        <v>0</v>
      </c>
    </row>
    <row r="144" spans="4:12" x14ac:dyDescent="0.3">
      <c r="D144" s="29">
        <v>119</v>
      </c>
      <c r="E144" s="29" t="s">
        <v>125</v>
      </c>
      <c r="F144" s="30" t="s">
        <v>17</v>
      </c>
      <c r="G144" s="29" t="s">
        <v>11</v>
      </c>
      <c r="H144" s="29">
        <f>MATCH(G144, {"Waiting for Input","Analyzing Object","Found Object","Needs Help","Confused","None"}, 0) - 1</f>
        <v>0</v>
      </c>
      <c r="I144" s="29" t="s">
        <v>12</v>
      </c>
      <c r="J144" s="29">
        <f>MATCH(I144, {"Waiting for Input","Analyzing Object","Found Object","Needs Help","Confused","None"}, 0) - 1</f>
        <v>1</v>
      </c>
      <c r="K144" s="29">
        <v>4</v>
      </c>
      <c r="L144" s="29">
        <f t="shared" si="1"/>
        <v>0</v>
      </c>
    </row>
    <row r="145" spans="4:12" x14ac:dyDescent="0.3">
      <c r="D145" s="29">
        <v>120</v>
      </c>
      <c r="E145" s="29" t="s">
        <v>124</v>
      </c>
      <c r="F145" s="30" t="s">
        <v>18</v>
      </c>
      <c r="G145" s="29" t="s">
        <v>11</v>
      </c>
      <c r="H145" s="29">
        <f>MATCH(G145, {"Waiting for Input","Analyzing Object","Found Object","Needs Help","Confused","None"}, 0) - 1</f>
        <v>0</v>
      </c>
      <c r="I145" s="29" t="s">
        <v>12</v>
      </c>
      <c r="J145" s="29">
        <f>MATCH(I145, {"Waiting for Input","Analyzing Object","Found Object","Needs Help","Confused","None"}, 0) - 1</f>
        <v>1</v>
      </c>
      <c r="K145" s="29">
        <v>3</v>
      </c>
      <c r="L145" s="29">
        <f t="shared" si="1"/>
        <v>0</v>
      </c>
    </row>
    <row r="146" spans="4:12" x14ac:dyDescent="0.3">
      <c r="D146" s="29">
        <v>121</v>
      </c>
      <c r="E146" s="29" t="s">
        <v>124</v>
      </c>
      <c r="F146" s="30" t="s">
        <v>18</v>
      </c>
      <c r="G146" s="29" t="s">
        <v>11</v>
      </c>
      <c r="H146" s="29">
        <f>MATCH(G146, {"Waiting for Input","Analyzing Object","Found Object","Needs Help","Confused","None"}, 0) - 1</f>
        <v>0</v>
      </c>
      <c r="I146" s="29" t="s">
        <v>15</v>
      </c>
      <c r="J146" s="29">
        <f>MATCH(I146, {"Waiting for Input","Analyzing Object","Found Object","Needs Help","Confused","None"}, 0) - 1</f>
        <v>4</v>
      </c>
      <c r="K146" s="29">
        <v>2</v>
      </c>
      <c r="L146" s="29">
        <f t="shared" si="1"/>
        <v>0</v>
      </c>
    </row>
    <row r="147" spans="4:12" x14ac:dyDescent="0.3">
      <c r="D147" s="29">
        <v>122</v>
      </c>
      <c r="E147" s="29" t="s">
        <v>124</v>
      </c>
      <c r="F147" s="30" t="s">
        <v>18</v>
      </c>
      <c r="G147" s="29" t="s">
        <v>11</v>
      </c>
      <c r="H147" s="29">
        <f>MATCH(G147, {"Waiting for Input","Analyzing Object","Found Object","Needs Help","Confused","None"}, 0) - 1</f>
        <v>0</v>
      </c>
      <c r="I147" s="29" t="s">
        <v>15</v>
      </c>
      <c r="J147" s="29">
        <f>MATCH(I147, {"Waiting for Input","Analyzing Object","Found Object","Needs Help","Confused","None"}, 0) - 1</f>
        <v>4</v>
      </c>
      <c r="K147" s="29">
        <v>1</v>
      </c>
      <c r="L147" s="29">
        <f t="shared" si="1"/>
        <v>0</v>
      </c>
    </row>
    <row r="148" spans="4:12" x14ac:dyDescent="0.3">
      <c r="D148" s="29">
        <v>123</v>
      </c>
      <c r="E148" s="29" t="s">
        <v>125</v>
      </c>
      <c r="F148" s="30" t="s">
        <v>18</v>
      </c>
      <c r="G148" s="29" t="s">
        <v>11</v>
      </c>
      <c r="H148" s="29">
        <f>MATCH(G148, {"Waiting for Input","Analyzing Object","Found Object","Needs Help","Confused","None"}, 0) - 1</f>
        <v>0</v>
      </c>
      <c r="I148" s="29" t="s">
        <v>14</v>
      </c>
      <c r="J148" s="29">
        <f>MATCH(I148, {"Waiting for Input","Analyzing Object","Found Object","Needs Help","Confused","None"}, 0) - 1</f>
        <v>3</v>
      </c>
      <c r="K148" s="29">
        <v>4</v>
      </c>
      <c r="L148" s="29">
        <f t="shared" si="1"/>
        <v>0</v>
      </c>
    </row>
    <row r="149" spans="4:12" x14ac:dyDescent="0.3">
      <c r="D149" s="29">
        <v>124</v>
      </c>
      <c r="E149" s="29" t="s">
        <v>125</v>
      </c>
      <c r="F149" s="30" t="s">
        <v>18</v>
      </c>
      <c r="G149" s="29" t="s">
        <v>11</v>
      </c>
      <c r="H149" s="29">
        <f>MATCH(G149, {"Waiting for Input","Analyzing Object","Found Object","Needs Help","Confused","None"}, 0) - 1</f>
        <v>0</v>
      </c>
      <c r="I149" s="31" t="s">
        <v>16</v>
      </c>
      <c r="J149" s="29">
        <f>MATCH(I149, {"Waiting for Input","Analyzing Object","Found Object","Needs Help","Confused","None"}, 0) - 1</f>
        <v>5</v>
      </c>
      <c r="K149" s="29">
        <v>2</v>
      </c>
      <c r="L149" s="29">
        <f t="shared" si="1"/>
        <v>0</v>
      </c>
    </row>
    <row r="150" spans="4:12" x14ac:dyDescent="0.3">
      <c r="D150" s="29">
        <v>125</v>
      </c>
      <c r="E150" s="29" t="s">
        <v>124</v>
      </c>
      <c r="F150" s="30" t="s">
        <v>18</v>
      </c>
      <c r="G150" s="29" t="s">
        <v>11</v>
      </c>
      <c r="H150" s="29">
        <f>MATCH(G150, {"Waiting for Input","Analyzing Object","Found Object","Needs Help","Confused","None"}, 0) - 1</f>
        <v>0</v>
      </c>
      <c r="I150" s="29" t="s">
        <v>13</v>
      </c>
      <c r="J150" s="29">
        <f>MATCH(I150, {"Waiting for Input","Analyzing Object","Found Object","Needs Help","Confused","None"}, 0) - 1</f>
        <v>2</v>
      </c>
      <c r="K150" s="29">
        <v>5</v>
      </c>
      <c r="L150" s="29">
        <f t="shared" si="1"/>
        <v>0</v>
      </c>
    </row>
    <row r="151" spans="4:12" x14ac:dyDescent="0.3">
      <c r="D151" s="29">
        <v>126</v>
      </c>
      <c r="E151" s="29" t="s">
        <v>125</v>
      </c>
      <c r="F151" s="30" t="s">
        <v>18</v>
      </c>
      <c r="G151" s="29" t="s">
        <v>11</v>
      </c>
      <c r="H151" s="29">
        <f>MATCH(G151, {"Waiting for Input","Analyzing Object","Found Object","Needs Help","Confused","None"}, 0) - 1</f>
        <v>0</v>
      </c>
      <c r="I151" s="29" t="s">
        <v>15</v>
      </c>
      <c r="J151" s="29">
        <f>MATCH(I151, {"Waiting for Input","Analyzing Object","Found Object","Needs Help","Confused","None"}, 0) - 1</f>
        <v>4</v>
      </c>
      <c r="K151" s="29">
        <v>2</v>
      </c>
      <c r="L151" s="29">
        <f t="shared" si="1"/>
        <v>0</v>
      </c>
    </row>
    <row r="152" spans="4:12" x14ac:dyDescent="0.3">
      <c r="D152" s="29">
        <v>127</v>
      </c>
      <c r="E152" s="29" t="s">
        <v>124</v>
      </c>
      <c r="F152" s="30" t="s">
        <v>18</v>
      </c>
      <c r="G152" s="29" t="s">
        <v>11</v>
      </c>
      <c r="H152" s="29">
        <f>MATCH(G152, {"Waiting for Input","Analyzing Object","Found Object","Needs Help","Confused","None"}, 0) - 1</f>
        <v>0</v>
      </c>
      <c r="I152" s="29" t="s">
        <v>13</v>
      </c>
      <c r="J152" s="29">
        <f>MATCH(I152, {"Waiting for Input","Analyzing Object","Found Object","Needs Help","Confused","None"}, 0) - 1</f>
        <v>2</v>
      </c>
      <c r="K152" s="29">
        <v>3</v>
      </c>
      <c r="L152" s="29">
        <f t="shared" si="1"/>
        <v>0</v>
      </c>
    </row>
    <row r="153" spans="4:12" x14ac:dyDescent="0.3">
      <c r="D153" s="29">
        <v>128</v>
      </c>
      <c r="E153" s="29" t="s">
        <v>124</v>
      </c>
      <c r="F153" s="30" t="s">
        <v>18</v>
      </c>
      <c r="G153" s="29" t="s">
        <v>11</v>
      </c>
      <c r="H153" s="29">
        <f>MATCH(G153, {"Waiting for Input","Analyzing Object","Found Object","Needs Help","Confused","None"}, 0) - 1</f>
        <v>0</v>
      </c>
      <c r="I153" s="29" t="s">
        <v>15</v>
      </c>
      <c r="J153" s="29">
        <f>MATCH(I153, {"Waiting for Input","Analyzing Object","Found Object","Needs Help","Confused","None"}, 0) - 1</f>
        <v>4</v>
      </c>
      <c r="K153" s="29">
        <v>3</v>
      </c>
      <c r="L153" s="29">
        <f t="shared" ref="L153:L216" si="2">IF(H153=J153, 1, 0)</f>
        <v>0</v>
      </c>
    </row>
    <row r="154" spans="4:12" x14ac:dyDescent="0.3">
      <c r="D154" s="29">
        <v>129</v>
      </c>
      <c r="E154" s="29" t="s">
        <v>124</v>
      </c>
      <c r="F154" s="30" t="s">
        <v>18</v>
      </c>
      <c r="G154" s="29" t="s">
        <v>11</v>
      </c>
      <c r="H154" s="29">
        <f>MATCH(G154, {"Waiting for Input","Analyzing Object","Found Object","Needs Help","Confused","None"}, 0) - 1</f>
        <v>0</v>
      </c>
      <c r="I154" s="29" t="s">
        <v>15</v>
      </c>
      <c r="J154" s="29">
        <f>MATCH(I154, {"Waiting for Input","Analyzing Object","Found Object","Needs Help","Confused","None"}, 0) - 1</f>
        <v>4</v>
      </c>
      <c r="K154" s="29">
        <v>1</v>
      </c>
      <c r="L154" s="29">
        <f t="shared" si="2"/>
        <v>0</v>
      </c>
    </row>
    <row r="155" spans="4:12" x14ac:dyDescent="0.3">
      <c r="D155" s="29">
        <v>130</v>
      </c>
      <c r="E155" s="29" t="s">
        <v>125</v>
      </c>
      <c r="F155" s="30" t="s">
        <v>18</v>
      </c>
      <c r="G155" s="29" t="s">
        <v>11</v>
      </c>
      <c r="H155" s="29">
        <f>MATCH(G155, {"Waiting for Input","Analyzing Object","Found Object","Needs Help","Confused","None"}, 0) - 1</f>
        <v>0</v>
      </c>
      <c r="I155" s="29" t="s">
        <v>13</v>
      </c>
      <c r="J155" s="29">
        <f>MATCH(I155, {"Waiting for Input","Analyzing Object","Found Object","Needs Help","Confused","None"}, 0) - 1</f>
        <v>2</v>
      </c>
      <c r="K155" s="29">
        <v>4</v>
      </c>
      <c r="L155" s="29">
        <f t="shared" si="2"/>
        <v>0</v>
      </c>
    </row>
    <row r="156" spans="4:12" x14ac:dyDescent="0.3">
      <c r="D156" s="29">
        <v>131</v>
      </c>
      <c r="E156" s="29" t="s">
        <v>125</v>
      </c>
      <c r="F156" s="30" t="s">
        <v>18</v>
      </c>
      <c r="G156" s="29" t="s">
        <v>11</v>
      </c>
      <c r="H156" s="29">
        <f>MATCH(G156, {"Waiting for Input","Analyzing Object","Found Object","Needs Help","Confused","None"}, 0) - 1</f>
        <v>0</v>
      </c>
      <c r="I156" s="29" t="s">
        <v>12</v>
      </c>
      <c r="J156" s="29">
        <f>MATCH(I156, {"Waiting for Input","Analyzing Object","Found Object","Needs Help","Confused","None"}, 0) - 1</f>
        <v>1</v>
      </c>
      <c r="K156" s="29">
        <v>4</v>
      </c>
      <c r="L156" s="29">
        <f t="shared" si="2"/>
        <v>0</v>
      </c>
    </row>
    <row r="157" spans="4:12" x14ac:dyDescent="0.3">
      <c r="D157" s="29">
        <v>132</v>
      </c>
      <c r="E157" s="29" t="s">
        <v>125</v>
      </c>
      <c r="F157" s="30" t="s">
        <v>18</v>
      </c>
      <c r="G157" s="29" t="s">
        <v>11</v>
      </c>
      <c r="H157" s="29">
        <f>MATCH(G157, {"Waiting for Input","Analyzing Object","Found Object","Needs Help","Confused","None"}, 0) - 1</f>
        <v>0</v>
      </c>
      <c r="I157" s="29" t="s">
        <v>15</v>
      </c>
      <c r="J157" s="29">
        <f>MATCH(I157, {"Waiting for Input","Analyzing Object","Found Object","Needs Help","Confused","None"}, 0) - 1</f>
        <v>4</v>
      </c>
      <c r="K157" s="29">
        <v>2</v>
      </c>
      <c r="L157" s="29">
        <f t="shared" si="2"/>
        <v>0</v>
      </c>
    </row>
    <row r="158" spans="4:12" x14ac:dyDescent="0.3">
      <c r="D158" s="29">
        <v>133</v>
      </c>
      <c r="E158" s="29" t="s">
        <v>125</v>
      </c>
      <c r="F158" s="30" t="s">
        <v>18</v>
      </c>
      <c r="G158" s="29" t="s">
        <v>11</v>
      </c>
      <c r="H158" s="29">
        <f>MATCH(G158, {"Waiting for Input","Analyzing Object","Found Object","Needs Help","Confused","None"}, 0) - 1</f>
        <v>0</v>
      </c>
      <c r="I158" s="29" t="s">
        <v>13</v>
      </c>
      <c r="J158" s="29">
        <f>MATCH(I158, {"Waiting for Input","Analyzing Object","Found Object","Needs Help","Confused","None"}, 0) - 1</f>
        <v>2</v>
      </c>
      <c r="K158" s="29">
        <v>3</v>
      </c>
      <c r="L158" s="29">
        <f t="shared" si="2"/>
        <v>0</v>
      </c>
    </row>
    <row r="159" spans="4:12" x14ac:dyDescent="0.3">
      <c r="D159" s="29">
        <v>134</v>
      </c>
      <c r="E159" s="29" t="s">
        <v>124</v>
      </c>
      <c r="F159" s="30" t="s">
        <v>18</v>
      </c>
      <c r="G159" s="29" t="s">
        <v>11</v>
      </c>
      <c r="H159" s="29">
        <f>MATCH(G159, {"Waiting for Input","Analyzing Object","Found Object","Needs Help","Confused","None"}, 0) - 1</f>
        <v>0</v>
      </c>
      <c r="I159" s="29" t="s">
        <v>13</v>
      </c>
      <c r="J159" s="29">
        <f>MATCH(I159, {"Waiting for Input","Analyzing Object","Found Object","Needs Help","Confused","None"}, 0) - 1</f>
        <v>2</v>
      </c>
      <c r="K159" s="29">
        <v>4</v>
      </c>
      <c r="L159" s="29">
        <f t="shared" si="2"/>
        <v>0</v>
      </c>
    </row>
    <row r="160" spans="4:12" x14ac:dyDescent="0.3">
      <c r="D160" s="29">
        <v>135</v>
      </c>
      <c r="E160" s="29" t="s">
        <v>124</v>
      </c>
      <c r="F160" s="30" t="s">
        <v>18</v>
      </c>
      <c r="G160" s="29" t="s">
        <v>11</v>
      </c>
      <c r="H160" s="29">
        <f>MATCH(G160, {"Waiting for Input","Analyzing Object","Found Object","Needs Help","Confused","None"}, 0) - 1</f>
        <v>0</v>
      </c>
      <c r="I160" s="29" t="s">
        <v>15</v>
      </c>
      <c r="J160" s="29">
        <f>MATCH(I160, {"Waiting for Input","Analyzing Object","Found Object","Needs Help","Confused","None"}, 0) - 1</f>
        <v>4</v>
      </c>
      <c r="K160" s="29">
        <v>2</v>
      </c>
      <c r="L160" s="29">
        <f t="shared" si="2"/>
        <v>0</v>
      </c>
    </row>
    <row r="161" spans="4:12" x14ac:dyDescent="0.3">
      <c r="D161" s="29">
        <v>136</v>
      </c>
      <c r="E161" s="29" t="s">
        <v>124</v>
      </c>
      <c r="F161" s="30" t="s">
        <v>18</v>
      </c>
      <c r="G161" s="29" t="s">
        <v>11</v>
      </c>
      <c r="H161" s="29">
        <f>MATCH(G161, {"Waiting for Input","Analyzing Object","Found Object","Needs Help","Confused","None"}, 0) - 1</f>
        <v>0</v>
      </c>
      <c r="I161" s="29" t="s">
        <v>15</v>
      </c>
      <c r="J161" s="29">
        <f>MATCH(I161, {"Waiting for Input","Analyzing Object","Found Object","Needs Help","Confused","None"}, 0) - 1</f>
        <v>4</v>
      </c>
      <c r="K161" s="29">
        <v>1</v>
      </c>
      <c r="L161" s="29">
        <f t="shared" si="2"/>
        <v>0</v>
      </c>
    </row>
    <row r="162" spans="4:12" x14ac:dyDescent="0.3">
      <c r="D162" s="29">
        <v>137</v>
      </c>
      <c r="E162" s="29" t="s">
        <v>125</v>
      </c>
      <c r="F162" s="30" t="s">
        <v>18</v>
      </c>
      <c r="G162" s="29" t="s">
        <v>11</v>
      </c>
      <c r="H162" s="29">
        <f>MATCH(G162, {"Waiting for Input","Analyzing Object","Found Object","Needs Help","Confused","None"}, 0) - 1</f>
        <v>0</v>
      </c>
      <c r="I162" s="29" t="s">
        <v>15</v>
      </c>
      <c r="J162" s="29">
        <f>MATCH(I162, {"Waiting for Input","Analyzing Object","Found Object","Needs Help","Confused","None"}, 0) - 1</f>
        <v>4</v>
      </c>
      <c r="K162" s="29">
        <v>2</v>
      </c>
      <c r="L162" s="29">
        <f t="shared" si="2"/>
        <v>0</v>
      </c>
    </row>
    <row r="163" spans="4:12" x14ac:dyDescent="0.3">
      <c r="D163" s="29">
        <v>138</v>
      </c>
      <c r="E163" s="29" t="s">
        <v>125</v>
      </c>
      <c r="F163" s="30" t="s">
        <v>18</v>
      </c>
      <c r="G163" s="29" t="s">
        <v>11</v>
      </c>
      <c r="H163" s="29">
        <f>MATCH(G163, {"Waiting for Input","Analyzing Object","Found Object","Needs Help","Confused","None"}, 0) - 1</f>
        <v>0</v>
      </c>
      <c r="I163" s="29" t="s">
        <v>12</v>
      </c>
      <c r="J163" s="29">
        <f>MATCH(I163, {"Waiting for Input","Analyzing Object","Found Object","Needs Help","Confused","None"}, 0) - 1</f>
        <v>1</v>
      </c>
      <c r="K163" s="29">
        <v>2</v>
      </c>
      <c r="L163" s="29">
        <f t="shared" si="2"/>
        <v>0</v>
      </c>
    </row>
    <row r="164" spans="4:12" x14ac:dyDescent="0.3">
      <c r="D164" s="29">
        <v>139</v>
      </c>
      <c r="E164" s="29" t="s">
        <v>124</v>
      </c>
      <c r="F164" s="30" t="s">
        <v>18</v>
      </c>
      <c r="G164" s="29" t="s">
        <v>11</v>
      </c>
      <c r="H164" s="29">
        <f>MATCH(G164, {"Waiting for Input","Analyzing Object","Found Object","Needs Help","Confused","None"}, 0) - 1</f>
        <v>0</v>
      </c>
      <c r="I164" s="29" t="s">
        <v>14</v>
      </c>
      <c r="J164" s="29">
        <f>MATCH(I164, {"Waiting for Input","Analyzing Object","Found Object","Needs Help","Confused","None"}, 0) - 1</f>
        <v>3</v>
      </c>
      <c r="K164" s="29">
        <v>4</v>
      </c>
      <c r="L164" s="29">
        <f t="shared" si="2"/>
        <v>0</v>
      </c>
    </row>
    <row r="165" spans="4:12" x14ac:dyDescent="0.3">
      <c r="D165" s="29">
        <v>140</v>
      </c>
      <c r="E165" s="29" t="s">
        <v>124</v>
      </c>
      <c r="F165" s="30" t="s">
        <v>18</v>
      </c>
      <c r="G165" s="29" t="s">
        <v>11</v>
      </c>
      <c r="H165" s="29">
        <f>MATCH(G165, {"Waiting for Input","Analyzing Object","Found Object","Needs Help","Confused","None"}, 0) - 1</f>
        <v>0</v>
      </c>
      <c r="I165" s="29" t="s">
        <v>15</v>
      </c>
      <c r="J165" s="29">
        <f>MATCH(I165, {"Waiting for Input","Analyzing Object","Found Object","Needs Help","Confused","None"}, 0) - 1</f>
        <v>4</v>
      </c>
      <c r="K165" s="29">
        <v>2</v>
      </c>
      <c r="L165" s="29">
        <f t="shared" si="2"/>
        <v>0</v>
      </c>
    </row>
    <row r="166" spans="4:12" x14ac:dyDescent="0.3">
      <c r="D166" s="29">
        <v>141</v>
      </c>
      <c r="E166" s="29" t="s">
        <v>125</v>
      </c>
      <c r="F166" s="30" t="s">
        <v>18</v>
      </c>
      <c r="G166" s="29" t="s">
        <v>11</v>
      </c>
      <c r="H166" s="29">
        <f>MATCH(G166, {"Waiting for Input","Analyzing Object","Found Object","Needs Help","Confused","None"}, 0) - 1</f>
        <v>0</v>
      </c>
      <c r="I166" s="29" t="s">
        <v>12</v>
      </c>
      <c r="J166" s="29">
        <f>MATCH(I166, {"Waiting for Input","Analyzing Object","Found Object","Needs Help","Confused","None"}, 0) - 1</f>
        <v>1</v>
      </c>
      <c r="K166" s="29">
        <v>2</v>
      </c>
      <c r="L166" s="29">
        <f t="shared" si="2"/>
        <v>0</v>
      </c>
    </row>
    <row r="167" spans="4:12" x14ac:dyDescent="0.3">
      <c r="D167" s="29">
        <v>142</v>
      </c>
      <c r="E167" s="29" t="s">
        <v>125</v>
      </c>
      <c r="F167" s="30" t="s">
        <v>18</v>
      </c>
      <c r="G167" s="29" t="s">
        <v>11</v>
      </c>
      <c r="H167" s="29">
        <f>MATCH(G167, {"Waiting for Input","Analyzing Object","Found Object","Needs Help","Confused","None"}, 0) - 1</f>
        <v>0</v>
      </c>
      <c r="I167" s="29" t="s">
        <v>15</v>
      </c>
      <c r="J167" s="29">
        <f>MATCH(I167, {"Waiting for Input","Analyzing Object","Found Object","Needs Help","Confused","None"}, 0) - 1</f>
        <v>4</v>
      </c>
      <c r="K167" s="29">
        <v>2</v>
      </c>
      <c r="L167" s="29">
        <f t="shared" si="2"/>
        <v>0</v>
      </c>
    </row>
    <row r="168" spans="4:12" x14ac:dyDescent="0.3">
      <c r="D168" s="29">
        <v>143</v>
      </c>
      <c r="E168" s="29" t="s">
        <v>124</v>
      </c>
      <c r="F168" s="30" t="s">
        <v>18</v>
      </c>
      <c r="G168" s="29" t="s">
        <v>11</v>
      </c>
      <c r="H168" s="29">
        <f>MATCH(G168, {"Waiting for Input","Analyzing Object","Found Object","Needs Help","Confused","None"}, 0) - 1</f>
        <v>0</v>
      </c>
      <c r="I168" s="31" t="s">
        <v>16</v>
      </c>
      <c r="J168" s="29">
        <f>MATCH(I168, {"Waiting for Input","Analyzing Object","Found Object","Needs Help","Confused","None"}, 0) - 1</f>
        <v>5</v>
      </c>
      <c r="K168" s="29">
        <v>5</v>
      </c>
      <c r="L168" s="29">
        <f t="shared" si="2"/>
        <v>0</v>
      </c>
    </row>
    <row r="169" spans="4:12" x14ac:dyDescent="0.3">
      <c r="D169" s="29">
        <v>144</v>
      </c>
      <c r="E169" s="29" t="s">
        <v>124</v>
      </c>
      <c r="F169" s="30" t="s">
        <v>18</v>
      </c>
      <c r="G169" s="29" t="s">
        <v>11</v>
      </c>
      <c r="H169" s="29">
        <f>MATCH(G169, {"Waiting for Input","Analyzing Object","Found Object","Needs Help","Confused","None"}, 0) - 1</f>
        <v>0</v>
      </c>
      <c r="I169" s="29" t="s">
        <v>12</v>
      </c>
      <c r="J169" s="29">
        <f>MATCH(I169, {"Waiting for Input","Analyzing Object","Found Object","Needs Help","Confused","None"}, 0) - 1</f>
        <v>1</v>
      </c>
      <c r="K169" s="29">
        <v>4</v>
      </c>
      <c r="L169" s="29">
        <f t="shared" si="2"/>
        <v>0</v>
      </c>
    </row>
    <row r="170" spans="4:12" x14ac:dyDescent="0.3">
      <c r="D170" s="29">
        <v>145</v>
      </c>
      <c r="E170" s="29" t="s">
        <v>125</v>
      </c>
      <c r="F170" s="30" t="s">
        <v>18</v>
      </c>
      <c r="G170" s="29" t="s">
        <v>11</v>
      </c>
      <c r="H170" s="29">
        <f>MATCH(G170, {"Waiting for Input","Analyzing Object","Found Object","Needs Help","Confused","None"}, 0) - 1</f>
        <v>0</v>
      </c>
      <c r="I170" s="29" t="s">
        <v>15</v>
      </c>
      <c r="J170" s="29">
        <f>MATCH(I170, {"Waiting for Input","Analyzing Object","Found Object","Needs Help","Confused","None"}, 0) - 1</f>
        <v>4</v>
      </c>
      <c r="K170" s="29">
        <v>2</v>
      </c>
      <c r="L170" s="29">
        <f t="shared" si="2"/>
        <v>0</v>
      </c>
    </row>
    <row r="171" spans="4:12" x14ac:dyDescent="0.3">
      <c r="D171" s="29">
        <v>146</v>
      </c>
      <c r="E171" s="29" t="s">
        <v>125</v>
      </c>
      <c r="F171" s="30" t="s">
        <v>18</v>
      </c>
      <c r="G171" s="29" t="s">
        <v>11</v>
      </c>
      <c r="H171" s="29">
        <f>MATCH(G171, {"Waiting for Input","Analyzing Object","Found Object","Needs Help","Confused","None"}, 0) - 1</f>
        <v>0</v>
      </c>
      <c r="I171" s="29" t="s">
        <v>14</v>
      </c>
      <c r="J171" s="29">
        <f>MATCH(I171, {"Waiting for Input","Analyzing Object","Found Object","Needs Help","Confused","None"}, 0) - 1</f>
        <v>3</v>
      </c>
      <c r="K171" s="29">
        <v>3</v>
      </c>
      <c r="L171" s="29">
        <f t="shared" si="2"/>
        <v>0</v>
      </c>
    </row>
    <row r="172" spans="4:12" x14ac:dyDescent="0.3">
      <c r="D172" s="29">
        <v>147</v>
      </c>
      <c r="E172" s="29" t="s">
        <v>125</v>
      </c>
      <c r="F172" s="30" t="s">
        <v>18</v>
      </c>
      <c r="G172" s="29" t="s">
        <v>11</v>
      </c>
      <c r="H172" s="29">
        <f>MATCH(G172, {"Waiting for Input","Analyzing Object","Found Object","Needs Help","Confused","None"}, 0) - 1</f>
        <v>0</v>
      </c>
      <c r="I172" s="29" t="s">
        <v>13</v>
      </c>
      <c r="J172" s="29">
        <f>MATCH(I172, {"Waiting for Input","Analyzing Object","Found Object","Needs Help","Confused","None"}, 0) - 1</f>
        <v>2</v>
      </c>
      <c r="K172" s="29">
        <v>3</v>
      </c>
      <c r="L172" s="29">
        <f t="shared" si="2"/>
        <v>0</v>
      </c>
    </row>
    <row r="173" spans="4:12" x14ac:dyDescent="0.3">
      <c r="D173" s="29">
        <v>148</v>
      </c>
      <c r="E173" s="29" t="s">
        <v>125</v>
      </c>
      <c r="F173" s="30" t="s">
        <v>18</v>
      </c>
      <c r="G173" s="29" t="s">
        <v>11</v>
      </c>
      <c r="H173" s="29">
        <f>MATCH(G173, {"Waiting for Input","Analyzing Object","Found Object","Needs Help","Confused","None"}, 0) - 1</f>
        <v>0</v>
      </c>
      <c r="I173" s="29" t="s">
        <v>15</v>
      </c>
      <c r="J173" s="29">
        <f>MATCH(I173, {"Waiting for Input","Analyzing Object","Found Object","Needs Help","Confused","None"}, 0) - 1</f>
        <v>4</v>
      </c>
      <c r="K173" s="29">
        <v>3</v>
      </c>
      <c r="L173" s="29">
        <f t="shared" si="2"/>
        <v>0</v>
      </c>
    </row>
    <row r="174" spans="4:12" x14ac:dyDescent="0.3">
      <c r="D174" s="29">
        <v>149</v>
      </c>
      <c r="E174" s="29" t="s">
        <v>125</v>
      </c>
      <c r="F174" s="30" t="s">
        <v>18</v>
      </c>
      <c r="G174" s="29" t="s">
        <v>11</v>
      </c>
      <c r="H174" s="29">
        <f>MATCH(G174, {"Waiting for Input","Analyzing Object","Found Object","Needs Help","Confused","None"}, 0) - 1</f>
        <v>0</v>
      </c>
      <c r="I174" s="29" t="s">
        <v>15</v>
      </c>
      <c r="J174" s="29">
        <f>MATCH(I174, {"Waiting for Input","Analyzing Object","Found Object","Needs Help","Confused","None"}, 0) - 1</f>
        <v>4</v>
      </c>
      <c r="K174" s="29">
        <v>2</v>
      </c>
      <c r="L174" s="29">
        <f t="shared" si="2"/>
        <v>0</v>
      </c>
    </row>
    <row r="175" spans="4:12" x14ac:dyDescent="0.3">
      <c r="D175" s="29">
        <v>150</v>
      </c>
      <c r="E175" s="29" t="s">
        <v>125</v>
      </c>
      <c r="F175" s="30" t="s">
        <v>18</v>
      </c>
      <c r="G175" s="29" t="s">
        <v>11</v>
      </c>
      <c r="H175" s="29">
        <f>MATCH(G175, {"Waiting for Input","Analyzing Object","Found Object","Needs Help","Confused","None"}, 0) - 1</f>
        <v>0</v>
      </c>
      <c r="I175" s="29" t="s">
        <v>12</v>
      </c>
      <c r="J175" s="29">
        <f>MATCH(I175, {"Waiting for Input","Analyzing Object","Found Object","Needs Help","Confused","None"}, 0) - 1</f>
        <v>1</v>
      </c>
      <c r="K175" s="29">
        <v>4</v>
      </c>
      <c r="L175" s="29">
        <f t="shared" si="2"/>
        <v>0</v>
      </c>
    </row>
    <row r="176" spans="4:12" x14ac:dyDescent="0.3">
      <c r="D176" s="29">
        <v>151</v>
      </c>
      <c r="E176" s="29" t="s">
        <v>124</v>
      </c>
      <c r="F176" s="30" t="s">
        <v>18</v>
      </c>
      <c r="G176" s="29" t="s">
        <v>11</v>
      </c>
      <c r="H176" s="29">
        <f>MATCH(G176, {"Waiting for Input","Analyzing Object","Found Object","Needs Help","Confused","None"}, 0) - 1</f>
        <v>0</v>
      </c>
      <c r="I176" s="29" t="s">
        <v>15</v>
      </c>
      <c r="J176" s="29">
        <f>MATCH(I176, {"Waiting for Input","Analyzing Object","Found Object","Needs Help","Confused","None"}, 0) - 1</f>
        <v>4</v>
      </c>
      <c r="K176" s="29">
        <v>2</v>
      </c>
      <c r="L176" s="29">
        <f t="shared" si="2"/>
        <v>0</v>
      </c>
    </row>
    <row r="177" spans="4:12" x14ac:dyDescent="0.3">
      <c r="D177" s="29">
        <v>152</v>
      </c>
      <c r="E177" s="29" t="s">
        <v>125</v>
      </c>
      <c r="F177" s="30" t="s">
        <v>18</v>
      </c>
      <c r="G177" s="29" t="s">
        <v>11</v>
      </c>
      <c r="H177" s="29">
        <f>MATCH(G177, {"Waiting for Input","Analyzing Object","Found Object","Needs Help","Confused","None"}, 0) - 1</f>
        <v>0</v>
      </c>
      <c r="I177" s="29" t="s">
        <v>15</v>
      </c>
      <c r="J177" s="29">
        <f>MATCH(I177, {"Waiting for Input","Analyzing Object","Found Object","Needs Help","Confused","None"}, 0) - 1</f>
        <v>4</v>
      </c>
      <c r="K177" s="29">
        <v>3</v>
      </c>
      <c r="L177" s="29">
        <f t="shared" si="2"/>
        <v>0</v>
      </c>
    </row>
    <row r="178" spans="4:12" x14ac:dyDescent="0.3">
      <c r="D178" s="29">
        <v>153</v>
      </c>
      <c r="E178" s="29" t="s">
        <v>124</v>
      </c>
      <c r="F178" s="30" t="s">
        <v>18</v>
      </c>
      <c r="G178" s="29" t="s">
        <v>11</v>
      </c>
      <c r="H178" s="29">
        <f>MATCH(G178, {"Waiting for Input","Analyzing Object","Found Object","Needs Help","Confused","None"}, 0) - 1</f>
        <v>0</v>
      </c>
      <c r="I178" s="29" t="s">
        <v>14</v>
      </c>
      <c r="J178" s="29">
        <f>MATCH(I178, {"Waiting for Input","Analyzing Object","Found Object","Needs Help","Confused","None"}, 0) - 1</f>
        <v>3</v>
      </c>
      <c r="K178" s="29">
        <v>4</v>
      </c>
      <c r="L178" s="29">
        <f t="shared" si="2"/>
        <v>0</v>
      </c>
    </row>
    <row r="179" spans="4:12" x14ac:dyDescent="0.3">
      <c r="D179" s="29">
        <v>154</v>
      </c>
      <c r="E179" s="29" t="s">
        <v>124</v>
      </c>
      <c r="F179" s="30" t="s">
        <v>18</v>
      </c>
      <c r="G179" s="29" t="s">
        <v>11</v>
      </c>
      <c r="H179" s="29">
        <f>MATCH(G179, {"Waiting for Input","Analyzing Object","Found Object","Needs Help","Confused","None"}, 0) - 1</f>
        <v>0</v>
      </c>
      <c r="I179" s="29" t="s">
        <v>15</v>
      </c>
      <c r="J179" s="29">
        <f>MATCH(I179, {"Waiting for Input","Analyzing Object","Found Object","Needs Help","Confused","None"}, 0) - 1</f>
        <v>4</v>
      </c>
      <c r="K179" s="29">
        <v>3</v>
      </c>
      <c r="L179" s="29">
        <f t="shared" si="2"/>
        <v>0</v>
      </c>
    </row>
    <row r="180" spans="4:12" x14ac:dyDescent="0.3">
      <c r="D180" s="29">
        <v>155</v>
      </c>
      <c r="E180" s="29" t="s">
        <v>124</v>
      </c>
      <c r="F180" s="30" t="s">
        <v>18</v>
      </c>
      <c r="G180" s="29" t="s">
        <v>11</v>
      </c>
      <c r="H180" s="29">
        <f>MATCH(G180, {"Waiting for Input","Analyzing Object","Found Object","Needs Help","Confused","None"}, 0) - 1</f>
        <v>0</v>
      </c>
      <c r="I180" s="29" t="s">
        <v>15</v>
      </c>
      <c r="J180" s="29">
        <f>MATCH(I180, {"Waiting for Input","Analyzing Object","Found Object","Needs Help","Confused","None"}, 0) - 1</f>
        <v>4</v>
      </c>
      <c r="K180" s="29">
        <v>3</v>
      </c>
      <c r="L180" s="29">
        <f t="shared" si="2"/>
        <v>0</v>
      </c>
    </row>
    <row r="181" spans="4:12" x14ac:dyDescent="0.3">
      <c r="D181" s="29">
        <v>156</v>
      </c>
      <c r="E181" s="29" t="s">
        <v>125</v>
      </c>
      <c r="F181" s="30" t="s">
        <v>18</v>
      </c>
      <c r="G181" s="29" t="s">
        <v>11</v>
      </c>
      <c r="H181" s="29">
        <f>MATCH(G181, {"Waiting for Input","Analyzing Object","Found Object","Needs Help","Confused","None"}, 0) - 1</f>
        <v>0</v>
      </c>
      <c r="I181" s="29" t="s">
        <v>14</v>
      </c>
      <c r="J181" s="29">
        <f>MATCH(I181, {"Waiting for Input","Analyzing Object","Found Object","Needs Help","Confused","None"}, 0) - 1</f>
        <v>3</v>
      </c>
      <c r="K181" s="29">
        <v>3</v>
      </c>
      <c r="L181" s="29">
        <f t="shared" si="2"/>
        <v>0</v>
      </c>
    </row>
    <row r="182" spans="4:12" x14ac:dyDescent="0.3">
      <c r="D182" s="29">
        <v>157</v>
      </c>
      <c r="E182" s="29" t="s">
        <v>125</v>
      </c>
      <c r="F182" s="30" t="s">
        <v>18</v>
      </c>
      <c r="G182" s="29" t="s">
        <v>11</v>
      </c>
      <c r="H182" s="29">
        <f>MATCH(G182, {"Waiting for Input","Analyzing Object","Found Object","Needs Help","Confused","None"}, 0) - 1</f>
        <v>0</v>
      </c>
      <c r="I182" s="29" t="s">
        <v>11</v>
      </c>
      <c r="J182" s="29">
        <f>MATCH(I182, {"Waiting for Input","Analyzing Object","Found Object","Needs Help","Confused","None"}, 0) - 1</f>
        <v>0</v>
      </c>
      <c r="K182" s="29">
        <v>5</v>
      </c>
      <c r="L182" s="29">
        <f t="shared" si="2"/>
        <v>1</v>
      </c>
    </row>
    <row r="183" spans="4:12" x14ac:dyDescent="0.3">
      <c r="D183" s="29">
        <v>158</v>
      </c>
      <c r="E183" s="29" t="s">
        <v>124</v>
      </c>
      <c r="F183" s="30" t="s">
        <v>18</v>
      </c>
      <c r="G183" s="29" t="s">
        <v>11</v>
      </c>
      <c r="H183" s="29">
        <f>MATCH(G183, {"Waiting for Input","Analyzing Object","Found Object","Needs Help","Confused","None"}, 0) - 1</f>
        <v>0</v>
      </c>
      <c r="I183" s="29" t="s">
        <v>13</v>
      </c>
      <c r="J183" s="29">
        <f>MATCH(I183, {"Waiting for Input","Analyzing Object","Found Object","Needs Help","Confused","None"}, 0) - 1</f>
        <v>2</v>
      </c>
      <c r="K183" s="29">
        <v>2</v>
      </c>
      <c r="L183" s="29">
        <f t="shared" si="2"/>
        <v>0</v>
      </c>
    </row>
    <row r="184" spans="4:12" x14ac:dyDescent="0.3">
      <c r="D184" s="29">
        <v>159</v>
      </c>
      <c r="E184" s="29" t="s">
        <v>124</v>
      </c>
      <c r="F184" s="30" t="s">
        <v>18</v>
      </c>
      <c r="G184" s="29" t="s">
        <v>11</v>
      </c>
      <c r="H184" s="29">
        <f>MATCH(G184, {"Waiting for Input","Analyzing Object","Found Object","Needs Help","Confused","None"}, 0) - 1</f>
        <v>0</v>
      </c>
      <c r="I184" s="29" t="s">
        <v>15</v>
      </c>
      <c r="J184" s="29">
        <f>MATCH(I184, {"Waiting for Input","Analyzing Object","Found Object","Needs Help","Confused","None"}, 0) - 1</f>
        <v>4</v>
      </c>
      <c r="K184" s="29">
        <v>4</v>
      </c>
      <c r="L184" s="29">
        <f t="shared" si="2"/>
        <v>0</v>
      </c>
    </row>
    <row r="185" spans="4:12" x14ac:dyDescent="0.3">
      <c r="D185" s="29">
        <v>160</v>
      </c>
      <c r="E185" s="29" t="s">
        <v>124</v>
      </c>
      <c r="F185" s="30" t="s">
        <v>18</v>
      </c>
      <c r="G185" s="29" t="s">
        <v>11</v>
      </c>
      <c r="H185" s="29">
        <f>MATCH(G185, {"Waiting for Input","Analyzing Object","Found Object","Needs Help","Confused","None"}, 0) - 1</f>
        <v>0</v>
      </c>
      <c r="I185" s="29" t="s">
        <v>13</v>
      </c>
      <c r="J185" s="29">
        <f>MATCH(I185, {"Waiting for Input","Analyzing Object","Found Object","Needs Help","Confused","None"}, 0) - 1</f>
        <v>2</v>
      </c>
      <c r="K185" s="29">
        <v>3</v>
      </c>
      <c r="L185" s="29">
        <f t="shared" si="2"/>
        <v>0</v>
      </c>
    </row>
    <row r="186" spans="4:12" x14ac:dyDescent="0.3">
      <c r="D186" s="29">
        <v>161</v>
      </c>
      <c r="E186" s="29" t="s">
        <v>125</v>
      </c>
      <c r="F186" s="30" t="s">
        <v>18</v>
      </c>
      <c r="G186" s="29" t="s">
        <v>11</v>
      </c>
      <c r="H186" s="29">
        <f>MATCH(G186, {"Waiting for Input","Analyzing Object","Found Object","Needs Help","Confused","None"}, 0) - 1</f>
        <v>0</v>
      </c>
      <c r="I186" s="29" t="s">
        <v>13</v>
      </c>
      <c r="J186" s="29">
        <f>MATCH(I186, {"Waiting for Input","Analyzing Object","Found Object","Needs Help","Confused","None"}, 0) - 1</f>
        <v>2</v>
      </c>
      <c r="K186" s="29">
        <v>2</v>
      </c>
      <c r="L186" s="29">
        <f t="shared" si="2"/>
        <v>0</v>
      </c>
    </row>
    <row r="187" spans="4:12" x14ac:dyDescent="0.3">
      <c r="D187" s="29">
        <v>162</v>
      </c>
      <c r="E187" s="29" t="s">
        <v>125</v>
      </c>
      <c r="F187" s="30" t="s">
        <v>18</v>
      </c>
      <c r="G187" s="29" t="s">
        <v>11</v>
      </c>
      <c r="H187" s="29">
        <f>MATCH(G187, {"Waiting for Input","Analyzing Object","Found Object","Needs Help","Confused","None"}, 0) - 1</f>
        <v>0</v>
      </c>
      <c r="I187" s="29" t="s">
        <v>14</v>
      </c>
      <c r="J187" s="29">
        <f>MATCH(I187, {"Waiting for Input","Analyzing Object","Found Object","Needs Help","Confused","None"}, 0) - 1</f>
        <v>3</v>
      </c>
      <c r="K187" s="29">
        <v>5</v>
      </c>
      <c r="L187" s="29">
        <f t="shared" si="2"/>
        <v>0</v>
      </c>
    </row>
    <row r="188" spans="4:12" x14ac:dyDescent="0.3">
      <c r="D188" s="29">
        <v>163</v>
      </c>
      <c r="E188" s="29" t="s">
        <v>125</v>
      </c>
      <c r="F188" s="30" t="s">
        <v>18</v>
      </c>
      <c r="G188" s="29" t="s">
        <v>11</v>
      </c>
      <c r="H188" s="29">
        <f>MATCH(G188, {"Waiting for Input","Analyzing Object","Found Object","Needs Help","Confused","None"}, 0) - 1</f>
        <v>0</v>
      </c>
      <c r="I188" s="29" t="s">
        <v>13</v>
      </c>
      <c r="J188" s="29">
        <f>MATCH(I188, {"Waiting for Input","Analyzing Object","Found Object","Needs Help","Confused","None"}, 0) - 1</f>
        <v>2</v>
      </c>
      <c r="K188" s="29">
        <v>2</v>
      </c>
      <c r="L188" s="29">
        <f t="shared" si="2"/>
        <v>0</v>
      </c>
    </row>
    <row r="189" spans="4:12" x14ac:dyDescent="0.3">
      <c r="D189" s="29">
        <v>164</v>
      </c>
      <c r="E189" s="29" t="s">
        <v>125</v>
      </c>
      <c r="F189" s="30" t="s">
        <v>18</v>
      </c>
      <c r="G189" s="29" t="s">
        <v>11</v>
      </c>
      <c r="H189" s="29">
        <f>MATCH(G189, {"Waiting for Input","Analyzing Object","Found Object","Needs Help","Confused","None"}, 0) - 1</f>
        <v>0</v>
      </c>
      <c r="I189" s="29" t="s">
        <v>13</v>
      </c>
      <c r="J189" s="29">
        <f>MATCH(I189, {"Waiting for Input","Analyzing Object","Found Object","Needs Help","Confused","None"}, 0) - 1</f>
        <v>2</v>
      </c>
      <c r="K189" s="29">
        <v>3</v>
      </c>
      <c r="L189" s="29">
        <f t="shared" si="2"/>
        <v>0</v>
      </c>
    </row>
    <row r="190" spans="4:12" x14ac:dyDescent="0.3">
      <c r="D190" s="29">
        <v>165</v>
      </c>
      <c r="E190" s="29" t="s">
        <v>125</v>
      </c>
      <c r="F190" s="30" t="s">
        <v>18</v>
      </c>
      <c r="G190" s="29" t="s">
        <v>11</v>
      </c>
      <c r="H190" s="29">
        <f>MATCH(G190, {"Waiting for Input","Analyzing Object","Found Object","Needs Help","Confused","None"}, 0) - 1</f>
        <v>0</v>
      </c>
      <c r="I190" s="29" t="s">
        <v>12</v>
      </c>
      <c r="J190" s="29">
        <f>MATCH(I190, {"Waiting for Input","Analyzing Object","Found Object","Needs Help","Confused","None"}, 0) - 1</f>
        <v>1</v>
      </c>
      <c r="K190" s="29">
        <v>4</v>
      </c>
      <c r="L190" s="29">
        <f t="shared" si="2"/>
        <v>0</v>
      </c>
    </row>
    <row r="191" spans="4:12" x14ac:dyDescent="0.3">
      <c r="D191" s="29">
        <v>166</v>
      </c>
      <c r="E191" s="29" t="s">
        <v>125</v>
      </c>
      <c r="F191" s="30" t="s">
        <v>18</v>
      </c>
      <c r="G191" s="29" t="s">
        <v>11</v>
      </c>
      <c r="H191" s="29">
        <f>MATCH(G191, {"Waiting for Input","Analyzing Object","Found Object","Needs Help","Confused","None"}, 0) - 1</f>
        <v>0</v>
      </c>
      <c r="I191" s="29" t="s">
        <v>13</v>
      </c>
      <c r="J191" s="29">
        <f>MATCH(I191, {"Waiting for Input","Analyzing Object","Found Object","Needs Help","Confused","None"}, 0) - 1</f>
        <v>2</v>
      </c>
      <c r="K191" s="29">
        <v>3</v>
      </c>
      <c r="L191" s="29">
        <f t="shared" si="2"/>
        <v>0</v>
      </c>
    </row>
    <row r="192" spans="4:12" x14ac:dyDescent="0.3">
      <c r="D192" s="29">
        <v>167</v>
      </c>
      <c r="E192" s="29" t="s">
        <v>125</v>
      </c>
      <c r="F192" s="30" t="s">
        <v>18</v>
      </c>
      <c r="G192" s="29" t="s">
        <v>11</v>
      </c>
      <c r="H192" s="29">
        <f>MATCH(G192, {"Waiting for Input","Analyzing Object","Found Object","Needs Help","Confused","None"}, 0) - 1</f>
        <v>0</v>
      </c>
      <c r="I192" s="29" t="s">
        <v>12</v>
      </c>
      <c r="J192" s="29">
        <f>MATCH(I192, {"Waiting for Input","Analyzing Object","Found Object","Needs Help","Confused","None"}, 0) - 1</f>
        <v>1</v>
      </c>
      <c r="K192" s="29">
        <v>2</v>
      </c>
      <c r="L192" s="29">
        <f t="shared" si="2"/>
        <v>0</v>
      </c>
    </row>
    <row r="193" spans="4:12" x14ac:dyDescent="0.3">
      <c r="D193" s="29">
        <v>168</v>
      </c>
      <c r="E193" s="29" t="s">
        <v>125</v>
      </c>
      <c r="F193" s="30" t="s">
        <v>18</v>
      </c>
      <c r="G193" s="29" t="s">
        <v>11</v>
      </c>
      <c r="H193" s="29">
        <f>MATCH(G193, {"Waiting for Input","Analyzing Object","Found Object","Needs Help","Confused","None"}, 0) - 1</f>
        <v>0</v>
      </c>
      <c r="I193" s="29" t="s">
        <v>13</v>
      </c>
      <c r="J193" s="29">
        <f>MATCH(I193, {"Waiting for Input","Analyzing Object","Found Object","Needs Help","Confused","None"}, 0) - 1</f>
        <v>2</v>
      </c>
      <c r="K193" s="29">
        <v>4</v>
      </c>
      <c r="L193" s="29">
        <f t="shared" si="2"/>
        <v>0</v>
      </c>
    </row>
    <row r="194" spans="4:12" x14ac:dyDescent="0.3">
      <c r="D194" s="29">
        <v>169</v>
      </c>
      <c r="E194" s="29" t="s">
        <v>125</v>
      </c>
      <c r="F194" s="30" t="s">
        <v>18</v>
      </c>
      <c r="G194" s="29" t="s">
        <v>11</v>
      </c>
      <c r="H194" s="29">
        <f>MATCH(G194, {"Waiting for Input","Analyzing Object","Found Object","Needs Help","Confused","None"}, 0) - 1</f>
        <v>0</v>
      </c>
      <c r="I194" s="29" t="s">
        <v>15</v>
      </c>
      <c r="J194" s="29">
        <f>MATCH(I194, {"Waiting for Input","Analyzing Object","Found Object","Needs Help","Confused","None"}, 0) - 1</f>
        <v>4</v>
      </c>
      <c r="K194" s="29">
        <v>2</v>
      </c>
      <c r="L194" s="29">
        <f t="shared" si="2"/>
        <v>0</v>
      </c>
    </row>
    <row r="195" spans="4:12" x14ac:dyDescent="0.3">
      <c r="D195" s="29">
        <v>170</v>
      </c>
      <c r="E195" s="29" t="s">
        <v>125</v>
      </c>
      <c r="F195" s="30" t="s">
        <v>18</v>
      </c>
      <c r="G195" s="29" t="s">
        <v>11</v>
      </c>
      <c r="H195" s="29">
        <f>MATCH(G195, {"Waiting for Input","Analyzing Object","Found Object","Needs Help","Confused","None"}, 0) - 1</f>
        <v>0</v>
      </c>
      <c r="I195" s="29" t="s">
        <v>15</v>
      </c>
      <c r="J195" s="29">
        <f>MATCH(I195, {"Waiting for Input","Analyzing Object","Found Object","Needs Help","Confused","None"}, 0) - 1</f>
        <v>4</v>
      </c>
      <c r="K195" s="29">
        <v>3</v>
      </c>
      <c r="L195" s="29">
        <f t="shared" si="2"/>
        <v>0</v>
      </c>
    </row>
    <row r="196" spans="4:12" x14ac:dyDescent="0.3">
      <c r="D196" s="29">
        <v>171</v>
      </c>
      <c r="E196" s="29" t="s">
        <v>124</v>
      </c>
      <c r="F196" s="30" t="s">
        <v>18</v>
      </c>
      <c r="G196" s="29" t="s">
        <v>11</v>
      </c>
      <c r="H196" s="29">
        <f>MATCH(G196, {"Waiting for Input","Analyzing Object","Found Object","Needs Help","Confused","None"}, 0) - 1</f>
        <v>0</v>
      </c>
      <c r="I196" s="29" t="s">
        <v>13</v>
      </c>
      <c r="J196" s="29">
        <f>MATCH(I196, {"Waiting for Input","Analyzing Object","Found Object","Needs Help","Confused","None"}, 0) - 1</f>
        <v>2</v>
      </c>
      <c r="K196" s="29">
        <v>4</v>
      </c>
      <c r="L196" s="29">
        <f t="shared" si="2"/>
        <v>0</v>
      </c>
    </row>
    <row r="197" spans="4:12" x14ac:dyDescent="0.3">
      <c r="D197" s="29">
        <v>172</v>
      </c>
      <c r="E197" s="29" t="s">
        <v>125</v>
      </c>
      <c r="F197" s="30" t="s">
        <v>18</v>
      </c>
      <c r="G197" s="29" t="s">
        <v>11</v>
      </c>
      <c r="H197" s="29">
        <f>MATCH(G197, {"Waiting for Input","Analyzing Object","Found Object","Needs Help","Confused","None"}, 0) - 1</f>
        <v>0</v>
      </c>
      <c r="I197" s="29" t="s">
        <v>14</v>
      </c>
      <c r="J197" s="29">
        <f>MATCH(I197, {"Waiting for Input","Analyzing Object","Found Object","Needs Help","Confused","None"}, 0) - 1</f>
        <v>3</v>
      </c>
      <c r="K197" s="29">
        <v>3</v>
      </c>
      <c r="L197" s="29">
        <f t="shared" si="2"/>
        <v>0</v>
      </c>
    </row>
    <row r="198" spans="4:12" x14ac:dyDescent="0.3">
      <c r="D198" s="29">
        <v>173</v>
      </c>
      <c r="E198" s="29" t="s">
        <v>125</v>
      </c>
      <c r="F198" s="30" t="s">
        <v>18</v>
      </c>
      <c r="G198" s="29" t="s">
        <v>11</v>
      </c>
      <c r="H198" s="29">
        <f>MATCH(G198, {"Waiting for Input","Analyzing Object","Found Object","Needs Help","Confused","None"}, 0) - 1</f>
        <v>0</v>
      </c>
      <c r="I198" s="29" t="s">
        <v>14</v>
      </c>
      <c r="J198" s="29">
        <f>MATCH(I198, {"Waiting for Input","Analyzing Object","Found Object","Needs Help","Confused","None"}, 0) - 1</f>
        <v>3</v>
      </c>
      <c r="K198" s="29">
        <v>3</v>
      </c>
      <c r="L198" s="29">
        <f t="shared" si="2"/>
        <v>0</v>
      </c>
    </row>
    <row r="199" spans="4:12" x14ac:dyDescent="0.3">
      <c r="D199" s="29">
        <v>174</v>
      </c>
      <c r="E199" s="29" t="s">
        <v>124</v>
      </c>
      <c r="F199" s="30" t="s">
        <v>18</v>
      </c>
      <c r="G199" s="29" t="s">
        <v>11</v>
      </c>
      <c r="H199" s="29">
        <f>MATCH(G199, {"Waiting for Input","Analyzing Object","Found Object","Needs Help","Confused","None"}, 0) - 1</f>
        <v>0</v>
      </c>
      <c r="I199" s="29" t="s">
        <v>15</v>
      </c>
      <c r="J199" s="29">
        <f>MATCH(I199, {"Waiting for Input","Analyzing Object","Found Object","Needs Help","Confused","None"}, 0) - 1</f>
        <v>4</v>
      </c>
      <c r="K199" s="29">
        <v>2</v>
      </c>
      <c r="L199" s="29">
        <f t="shared" si="2"/>
        <v>0</v>
      </c>
    </row>
    <row r="200" spans="4:12" x14ac:dyDescent="0.3">
      <c r="D200" s="29">
        <v>175</v>
      </c>
      <c r="E200" s="29" t="s">
        <v>125</v>
      </c>
      <c r="F200" s="30" t="s">
        <v>18</v>
      </c>
      <c r="G200" s="29" t="s">
        <v>11</v>
      </c>
      <c r="H200" s="29">
        <f>MATCH(G200, {"Waiting for Input","Analyzing Object","Found Object","Needs Help","Confused","None"}, 0) - 1</f>
        <v>0</v>
      </c>
      <c r="I200" s="29" t="s">
        <v>14</v>
      </c>
      <c r="J200" s="29">
        <f>MATCH(I200, {"Waiting for Input","Analyzing Object","Found Object","Needs Help","Confused","None"}, 0) - 1</f>
        <v>3</v>
      </c>
      <c r="K200" s="29">
        <v>1</v>
      </c>
      <c r="L200" s="29">
        <f t="shared" si="2"/>
        <v>0</v>
      </c>
    </row>
    <row r="201" spans="4:12" x14ac:dyDescent="0.3">
      <c r="D201" s="29">
        <v>176</v>
      </c>
      <c r="E201" s="29" t="s">
        <v>125</v>
      </c>
      <c r="F201" s="30" t="s">
        <v>18</v>
      </c>
      <c r="G201" s="29" t="s">
        <v>11</v>
      </c>
      <c r="H201" s="29">
        <f>MATCH(G201, {"Waiting for Input","Analyzing Object","Found Object","Needs Help","Confused","None"}, 0) - 1</f>
        <v>0</v>
      </c>
      <c r="I201" s="29" t="s">
        <v>12</v>
      </c>
      <c r="J201" s="29">
        <f>MATCH(I201, {"Waiting for Input","Analyzing Object","Found Object","Needs Help","Confused","None"}, 0) - 1</f>
        <v>1</v>
      </c>
      <c r="K201" s="29">
        <v>3</v>
      </c>
      <c r="L201" s="29">
        <f t="shared" si="2"/>
        <v>0</v>
      </c>
    </row>
    <row r="202" spans="4:12" x14ac:dyDescent="0.3">
      <c r="D202" s="29">
        <v>177</v>
      </c>
      <c r="E202" s="29" t="s">
        <v>125</v>
      </c>
      <c r="F202" s="30" t="s">
        <v>18</v>
      </c>
      <c r="G202" s="29" t="s">
        <v>11</v>
      </c>
      <c r="H202" s="29">
        <f>MATCH(G202, {"Waiting for Input","Analyzing Object","Found Object","Needs Help","Confused","None"}, 0) - 1</f>
        <v>0</v>
      </c>
      <c r="I202" s="29" t="s">
        <v>15</v>
      </c>
      <c r="J202" s="29">
        <f>MATCH(I202, {"Waiting for Input","Analyzing Object","Found Object","Needs Help","Confused","None"}, 0) - 1</f>
        <v>4</v>
      </c>
      <c r="K202" s="29">
        <v>3</v>
      </c>
      <c r="L202" s="29">
        <f t="shared" si="2"/>
        <v>0</v>
      </c>
    </row>
    <row r="203" spans="4:12" x14ac:dyDescent="0.3">
      <c r="D203" s="29">
        <v>178</v>
      </c>
      <c r="E203" s="29" t="s">
        <v>124</v>
      </c>
      <c r="F203" s="30" t="s">
        <v>18</v>
      </c>
      <c r="G203" s="29" t="s">
        <v>11</v>
      </c>
      <c r="H203" s="29">
        <f>MATCH(G203, {"Waiting for Input","Analyzing Object","Found Object","Needs Help","Confused","None"}, 0) - 1</f>
        <v>0</v>
      </c>
      <c r="I203" s="31" t="s">
        <v>16</v>
      </c>
      <c r="J203" s="29">
        <f>MATCH(I203, {"Waiting for Input","Analyzing Object","Found Object","Needs Help","Confused","None"}, 0) - 1</f>
        <v>5</v>
      </c>
      <c r="K203" s="29">
        <v>1</v>
      </c>
      <c r="L203" s="29">
        <f t="shared" si="2"/>
        <v>0</v>
      </c>
    </row>
    <row r="204" spans="4:12" x14ac:dyDescent="0.3">
      <c r="D204" s="29">
        <v>179</v>
      </c>
      <c r="E204" s="29" t="s">
        <v>125</v>
      </c>
      <c r="F204" s="30" t="s">
        <v>18</v>
      </c>
      <c r="G204" s="29" t="s">
        <v>11</v>
      </c>
      <c r="H204" s="29">
        <f>MATCH(G204, {"Waiting for Input","Analyzing Object","Found Object","Needs Help","Confused","None"}, 0) - 1</f>
        <v>0</v>
      </c>
      <c r="I204" s="29" t="s">
        <v>13</v>
      </c>
      <c r="J204" s="29">
        <f>MATCH(I204, {"Waiting for Input","Analyzing Object","Found Object","Needs Help","Confused","None"}, 0) - 1</f>
        <v>2</v>
      </c>
      <c r="K204" s="29">
        <v>1</v>
      </c>
      <c r="L204" s="29">
        <f t="shared" si="2"/>
        <v>0</v>
      </c>
    </row>
    <row r="205" spans="4:12" x14ac:dyDescent="0.3">
      <c r="D205" s="29">
        <v>180</v>
      </c>
      <c r="E205" s="29" t="s">
        <v>124</v>
      </c>
      <c r="F205" s="30" t="s">
        <v>10</v>
      </c>
      <c r="G205" s="29" t="s">
        <v>12</v>
      </c>
      <c r="H205" s="29">
        <f>MATCH(G205, {"Waiting for Input","Analyzing Object","Found Object","Needs Help","Confused","None"}, 0) - 1</f>
        <v>1</v>
      </c>
      <c r="I205" s="31" t="s">
        <v>13</v>
      </c>
      <c r="J205" s="29">
        <f>MATCH(I205, {"Waiting for Input","Analyzing Object","Found Object","Needs Help","Confused","None"}, 0) - 1</f>
        <v>2</v>
      </c>
      <c r="K205" s="29">
        <v>4</v>
      </c>
      <c r="L205" s="29">
        <f t="shared" si="2"/>
        <v>0</v>
      </c>
    </row>
    <row r="206" spans="4:12" x14ac:dyDescent="0.3">
      <c r="D206" s="29">
        <v>181</v>
      </c>
      <c r="E206" s="29" t="s">
        <v>124</v>
      </c>
      <c r="F206" s="30" t="s">
        <v>10</v>
      </c>
      <c r="G206" s="29" t="s">
        <v>12</v>
      </c>
      <c r="H206" s="29">
        <f>MATCH(G206, {"Waiting for Input","Analyzing Object","Found Object","Needs Help","Confused","None"}, 0) - 1</f>
        <v>1</v>
      </c>
      <c r="I206" s="31" t="s">
        <v>12</v>
      </c>
      <c r="J206" s="29">
        <f>MATCH(I206, {"Waiting for Input","Analyzing Object","Found Object","Needs Help","Confused","None"}, 0) - 1</f>
        <v>1</v>
      </c>
      <c r="K206" s="29">
        <v>2</v>
      </c>
      <c r="L206" s="29">
        <f t="shared" si="2"/>
        <v>1</v>
      </c>
    </row>
    <row r="207" spans="4:12" x14ac:dyDescent="0.3">
      <c r="D207" s="29">
        <v>182</v>
      </c>
      <c r="E207" s="29" t="s">
        <v>124</v>
      </c>
      <c r="F207" s="30" t="s">
        <v>10</v>
      </c>
      <c r="G207" s="29" t="s">
        <v>12</v>
      </c>
      <c r="H207" s="29">
        <f>MATCH(G207, {"Waiting for Input","Analyzing Object","Found Object","Needs Help","Confused","None"}, 0) - 1</f>
        <v>1</v>
      </c>
      <c r="I207" s="31" t="s">
        <v>15</v>
      </c>
      <c r="J207" s="29">
        <f>MATCH(I207, {"Waiting for Input","Analyzing Object","Found Object","Needs Help","Confused","None"}, 0) - 1</f>
        <v>4</v>
      </c>
      <c r="K207" s="29">
        <v>3</v>
      </c>
      <c r="L207" s="29">
        <f t="shared" si="2"/>
        <v>0</v>
      </c>
    </row>
    <row r="208" spans="4:12" x14ac:dyDescent="0.3">
      <c r="D208" s="29">
        <v>183</v>
      </c>
      <c r="E208" s="29" t="s">
        <v>125</v>
      </c>
      <c r="F208" s="30" t="s">
        <v>10</v>
      </c>
      <c r="G208" s="29" t="s">
        <v>12</v>
      </c>
      <c r="H208" s="29">
        <f>MATCH(G208, {"Waiting for Input","Analyzing Object","Found Object","Needs Help","Confused","None"}, 0) - 1</f>
        <v>1</v>
      </c>
      <c r="I208" s="31" t="s">
        <v>12</v>
      </c>
      <c r="J208" s="29">
        <f>MATCH(I208, {"Waiting for Input","Analyzing Object","Found Object","Needs Help","Confused","None"}, 0) - 1</f>
        <v>1</v>
      </c>
      <c r="K208" s="29">
        <v>3</v>
      </c>
      <c r="L208" s="29">
        <f t="shared" si="2"/>
        <v>1</v>
      </c>
    </row>
    <row r="209" spans="4:12" x14ac:dyDescent="0.3">
      <c r="D209" s="29">
        <v>184</v>
      </c>
      <c r="E209" s="29" t="s">
        <v>125</v>
      </c>
      <c r="F209" s="30" t="s">
        <v>10</v>
      </c>
      <c r="G209" s="29" t="s">
        <v>12</v>
      </c>
      <c r="H209" s="29">
        <f>MATCH(G209, {"Waiting for Input","Analyzing Object","Found Object","Needs Help","Confused","None"}, 0) - 1</f>
        <v>1</v>
      </c>
      <c r="I209" s="31" t="s">
        <v>13</v>
      </c>
      <c r="J209" s="29">
        <f>MATCH(I209, {"Waiting for Input","Analyzing Object","Found Object","Needs Help","Confused","None"}, 0) - 1</f>
        <v>2</v>
      </c>
      <c r="K209" s="29">
        <v>5</v>
      </c>
      <c r="L209" s="29">
        <f t="shared" si="2"/>
        <v>0</v>
      </c>
    </row>
    <row r="210" spans="4:12" x14ac:dyDescent="0.3">
      <c r="D210" s="29">
        <v>185</v>
      </c>
      <c r="E210" s="29" t="s">
        <v>124</v>
      </c>
      <c r="F210" s="30" t="s">
        <v>10</v>
      </c>
      <c r="G210" s="29" t="s">
        <v>12</v>
      </c>
      <c r="H210" s="29">
        <f>MATCH(G210, {"Waiting for Input","Analyzing Object","Found Object","Needs Help","Confused","None"}, 0) - 1</f>
        <v>1</v>
      </c>
      <c r="I210" s="31" t="s">
        <v>12</v>
      </c>
      <c r="J210" s="29">
        <f>MATCH(I210, {"Waiting for Input","Analyzing Object","Found Object","Needs Help","Confused","None"}, 0) - 1</f>
        <v>1</v>
      </c>
      <c r="K210" s="29">
        <v>5</v>
      </c>
      <c r="L210" s="29">
        <f t="shared" si="2"/>
        <v>1</v>
      </c>
    </row>
    <row r="211" spans="4:12" x14ac:dyDescent="0.3">
      <c r="D211" s="29">
        <v>186</v>
      </c>
      <c r="E211" s="29" t="s">
        <v>125</v>
      </c>
      <c r="F211" s="30" t="s">
        <v>10</v>
      </c>
      <c r="G211" s="29" t="s">
        <v>12</v>
      </c>
      <c r="H211" s="29">
        <f>MATCH(G211, {"Waiting for Input","Analyzing Object","Found Object","Needs Help","Confused","None"}, 0) - 1</f>
        <v>1</v>
      </c>
      <c r="I211" s="31" t="s">
        <v>11</v>
      </c>
      <c r="J211" s="29">
        <f>MATCH(I211, {"Waiting for Input","Analyzing Object","Found Object","Needs Help","Confused","None"}, 0) - 1</f>
        <v>0</v>
      </c>
      <c r="K211" s="29">
        <v>3</v>
      </c>
      <c r="L211" s="29">
        <f t="shared" si="2"/>
        <v>0</v>
      </c>
    </row>
    <row r="212" spans="4:12" x14ac:dyDescent="0.3">
      <c r="D212" s="29">
        <v>187</v>
      </c>
      <c r="E212" s="29" t="s">
        <v>124</v>
      </c>
      <c r="F212" s="30" t="s">
        <v>10</v>
      </c>
      <c r="G212" s="29" t="s">
        <v>12</v>
      </c>
      <c r="H212" s="29">
        <f>MATCH(G212, {"Waiting for Input","Analyzing Object","Found Object","Needs Help","Confused","None"}, 0) - 1</f>
        <v>1</v>
      </c>
      <c r="I212" s="31" t="s">
        <v>13</v>
      </c>
      <c r="J212" s="29">
        <f>MATCH(I212, {"Waiting for Input","Analyzing Object","Found Object","Needs Help","Confused","None"}, 0) - 1</f>
        <v>2</v>
      </c>
      <c r="K212" s="29">
        <v>4</v>
      </c>
      <c r="L212" s="29">
        <f t="shared" si="2"/>
        <v>0</v>
      </c>
    </row>
    <row r="213" spans="4:12" x14ac:dyDescent="0.3">
      <c r="D213" s="29">
        <v>188</v>
      </c>
      <c r="E213" s="29" t="s">
        <v>124</v>
      </c>
      <c r="F213" s="30" t="s">
        <v>10</v>
      </c>
      <c r="G213" s="29" t="s">
        <v>12</v>
      </c>
      <c r="H213" s="29">
        <f>MATCH(G213, {"Waiting for Input","Analyzing Object","Found Object","Needs Help","Confused","None"}, 0) - 1</f>
        <v>1</v>
      </c>
      <c r="I213" s="31" t="s">
        <v>13</v>
      </c>
      <c r="J213" s="29">
        <f>MATCH(I213, {"Waiting for Input","Analyzing Object","Found Object","Needs Help","Confused","None"}, 0) - 1</f>
        <v>2</v>
      </c>
      <c r="K213" s="29">
        <v>4</v>
      </c>
      <c r="L213" s="29">
        <f t="shared" si="2"/>
        <v>0</v>
      </c>
    </row>
    <row r="214" spans="4:12" x14ac:dyDescent="0.3">
      <c r="D214" s="29">
        <v>189</v>
      </c>
      <c r="E214" s="29" t="s">
        <v>124</v>
      </c>
      <c r="F214" s="30" t="s">
        <v>10</v>
      </c>
      <c r="G214" s="29" t="s">
        <v>12</v>
      </c>
      <c r="H214" s="29">
        <f>MATCH(G214, {"Waiting for Input","Analyzing Object","Found Object","Needs Help","Confused","None"}, 0) - 1</f>
        <v>1</v>
      </c>
      <c r="I214" s="31" t="s">
        <v>13</v>
      </c>
      <c r="J214" s="29">
        <f>MATCH(I214, {"Waiting for Input","Analyzing Object","Found Object","Needs Help","Confused","None"}, 0) - 1</f>
        <v>2</v>
      </c>
      <c r="K214" s="29">
        <v>4</v>
      </c>
      <c r="L214" s="29">
        <f t="shared" si="2"/>
        <v>0</v>
      </c>
    </row>
    <row r="215" spans="4:12" x14ac:dyDescent="0.3">
      <c r="D215" s="29">
        <v>190</v>
      </c>
      <c r="E215" s="29" t="s">
        <v>125</v>
      </c>
      <c r="F215" s="30" t="s">
        <v>10</v>
      </c>
      <c r="G215" s="29" t="s">
        <v>12</v>
      </c>
      <c r="H215" s="29">
        <f>MATCH(G215, {"Waiting for Input","Analyzing Object","Found Object","Needs Help","Confused","None"}, 0) - 1</f>
        <v>1</v>
      </c>
      <c r="I215" s="31" t="s">
        <v>12</v>
      </c>
      <c r="J215" s="29">
        <f>MATCH(I215, {"Waiting for Input","Analyzing Object","Found Object","Needs Help","Confused","None"}, 0) - 1</f>
        <v>1</v>
      </c>
      <c r="K215" s="29">
        <v>5</v>
      </c>
      <c r="L215" s="29">
        <f t="shared" si="2"/>
        <v>1</v>
      </c>
    </row>
    <row r="216" spans="4:12" x14ac:dyDescent="0.3">
      <c r="D216" s="29">
        <v>191</v>
      </c>
      <c r="E216" s="29" t="s">
        <v>125</v>
      </c>
      <c r="F216" s="30" t="s">
        <v>10</v>
      </c>
      <c r="G216" s="29" t="s">
        <v>12</v>
      </c>
      <c r="H216" s="29">
        <f>MATCH(G216, {"Waiting for Input","Analyzing Object","Found Object","Needs Help","Confused","None"}, 0) - 1</f>
        <v>1</v>
      </c>
      <c r="I216" s="31" t="s">
        <v>13</v>
      </c>
      <c r="J216" s="29">
        <f>MATCH(I216, {"Waiting for Input","Analyzing Object","Found Object","Needs Help","Confused","None"}, 0) - 1</f>
        <v>2</v>
      </c>
      <c r="K216" s="29">
        <v>5</v>
      </c>
      <c r="L216" s="29">
        <f t="shared" si="2"/>
        <v>0</v>
      </c>
    </row>
    <row r="217" spans="4:12" x14ac:dyDescent="0.3">
      <c r="D217" s="29">
        <v>192</v>
      </c>
      <c r="E217" s="29" t="s">
        <v>125</v>
      </c>
      <c r="F217" s="30" t="s">
        <v>10</v>
      </c>
      <c r="G217" s="29" t="s">
        <v>12</v>
      </c>
      <c r="H217" s="29">
        <f>MATCH(G217, {"Waiting for Input","Analyzing Object","Found Object","Needs Help","Confused","None"}, 0) - 1</f>
        <v>1</v>
      </c>
      <c r="I217" s="31" t="s">
        <v>13</v>
      </c>
      <c r="J217" s="29">
        <f>MATCH(I217, {"Waiting for Input","Analyzing Object","Found Object","Needs Help","Confused","None"}, 0) - 1</f>
        <v>2</v>
      </c>
      <c r="K217" s="29">
        <v>2</v>
      </c>
      <c r="L217" s="29">
        <f t="shared" ref="L217:L280" si="3">IF(H217=J217, 1, 0)</f>
        <v>0</v>
      </c>
    </row>
    <row r="218" spans="4:12" x14ac:dyDescent="0.3">
      <c r="D218" s="29">
        <v>193</v>
      </c>
      <c r="E218" s="29" t="s">
        <v>125</v>
      </c>
      <c r="F218" s="30" t="s">
        <v>10</v>
      </c>
      <c r="G218" s="29" t="s">
        <v>12</v>
      </c>
      <c r="H218" s="29">
        <f>MATCH(G218, {"Waiting for Input","Analyzing Object","Found Object","Needs Help","Confused","None"}, 0) - 1</f>
        <v>1</v>
      </c>
      <c r="I218" s="31" t="s">
        <v>12</v>
      </c>
      <c r="J218" s="29">
        <f>MATCH(I218, {"Waiting for Input","Analyzing Object","Found Object","Needs Help","Confused","None"}, 0) - 1</f>
        <v>1</v>
      </c>
      <c r="K218" s="29">
        <v>5</v>
      </c>
      <c r="L218" s="29">
        <f t="shared" si="3"/>
        <v>1</v>
      </c>
    </row>
    <row r="219" spans="4:12" x14ac:dyDescent="0.3">
      <c r="D219" s="29">
        <v>194</v>
      </c>
      <c r="E219" s="29" t="s">
        <v>124</v>
      </c>
      <c r="F219" s="30" t="s">
        <v>10</v>
      </c>
      <c r="G219" s="29" t="s">
        <v>12</v>
      </c>
      <c r="H219" s="29">
        <f>MATCH(G219, {"Waiting for Input","Analyzing Object","Found Object","Needs Help","Confused","None"}, 0) - 1</f>
        <v>1</v>
      </c>
      <c r="I219" s="31" t="s">
        <v>12</v>
      </c>
      <c r="J219" s="29">
        <f>MATCH(I219, {"Waiting for Input","Analyzing Object","Found Object","Needs Help","Confused","None"}, 0) - 1</f>
        <v>1</v>
      </c>
      <c r="K219" s="29">
        <v>3</v>
      </c>
      <c r="L219" s="29">
        <f t="shared" si="3"/>
        <v>1</v>
      </c>
    </row>
    <row r="220" spans="4:12" x14ac:dyDescent="0.3">
      <c r="D220" s="29">
        <v>195</v>
      </c>
      <c r="E220" s="29" t="s">
        <v>124</v>
      </c>
      <c r="F220" s="30" t="s">
        <v>10</v>
      </c>
      <c r="G220" s="29" t="s">
        <v>12</v>
      </c>
      <c r="H220" s="29">
        <f>MATCH(G220, {"Waiting for Input","Analyzing Object","Found Object","Needs Help","Confused","None"}, 0) - 1</f>
        <v>1</v>
      </c>
      <c r="I220" s="31" t="s">
        <v>12</v>
      </c>
      <c r="J220" s="29">
        <f>MATCH(I220, {"Waiting for Input","Analyzing Object","Found Object","Needs Help","Confused","None"}, 0) - 1</f>
        <v>1</v>
      </c>
      <c r="K220" s="29">
        <v>4</v>
      </c>
      <c r="L220" s="29">
        <f t="shared" si="3"/>
        <v>1</v>
      </c>
    </row>
    <row r="221" spans="4:12" x14ac:dyDescent="0.3">
      <c r="D221" s="29">
        <v>196</v>
      </c>
      <c r="E221" s="29" t="s">
        <v>124</v>
      </c>
      <c r="F221" s="30" t="s">
        <v>10</v>
      </c>
      <c r="G221" s="29" t="s">
        <v>12</v>
      </c>
      <c r="H221" s="29">
        <f>MATCH(G221, {"Waiting for Input","Analyzing Object","Found Object","Needs Help","Confused","None"}, 0) - 1</f>
        <v>1</v>
      </c>
      <c r="I221" s="31" t="s">
        <v>13</v>
      </c>
      <c r="J221" s="29">
        <f>MATCH(I221, {"Waiting for Input","Analyzing Object","Found Object","Needs Help","Confused","None"}, 0) - 1</f>
        <v>2</v>
      </c>
      <c r="K221" s="29">
        <v>2</v>
      </c>
      <c r="L221" s="29">
        <f t="shared" si="3"/>
        <v>0</v>
      </c>
    </row>
    <row r="222" spans="4:12" x14ac:dyDescent="0.3">
      <c r="D222" s="29">
        <v>197</v>
      </c>
      <c r="E222" s="29" t="s">
        <v>125</v>
      </c>
      <c r="F222" s="30" t="s">
        <v>10</v>
      </c>
      <c r="G222" s="29" t="s">
        <v>12</v>
      </c>
      <c r="H222" s="29">
        <f>MATCH(G222, {"Waiting for Input","Analyzing Object","Found Object","Needs Help","Confused","None"}, 0) - 1</f>
        <v>1</v>
      </c>
      <c r="I222" s="31" t="s">
        <v>13</v>
      </c>
      <c r="J222" s="29">
        <f>MATCH(I222, {"Waiting for Input","Analyzing Object","Found Object","Needs Help","Confused","None"}, 0) - 1</f>
        <v>2</v>
      </c>
      <c r="K222" s="29">
        <v>4</v>
      </c>
      <c r="L222" s="29">
        <f t="shared" si="3"/>
        <v>0</v>
      </c>
    </row>
    <row r="223" spans="4:12" x14ac:dyDescent="0.3">
      <c r="D223" s="29">
        <v>198</v>
      </c>
      <c r="E223" s="29" t="s">
        <v>125</v>
      </c>
      <c r="F223" s="30" t="s">
        <v>10</v>
      </c>
      <c r="G223" s="29" t="s">
        <v>12</v>
      </c>
      <c r="H223" s="29">
        <f>MATCH(G223, {"Waiting for Input","Analyzing Object","Found Object","Needs Help","Confused","None"}, 0) - 1</f>
        <v>1</v>
      </c>
      <c r="I223" s="31" t="s">
        <v>13</v>
      </c>
      <c r="J223" s="29">
        <f>MATCH(I223, {"Waiting for Input","Analyzing Object","Found Object","Needs Help","Confused","None"}, 0) - 1</f>
        <v>2</v>
      </c>
      <c r="K223" s="29">
        <v>4</v>
      </c>
      <c r="L223" s="29">
        <f t="shared" si="3"/>
        <v>0</v>
      </c>
    </row>
    <row r="224" spans="4:12" x14ac:dyDescent="0.3">
      <c r="D224" s="29">
        <v>199</v>
      </c>
      <c r="E224" s="29" t="s">
        <v>124</v>
      </c>
      <c r="F224" s="30" t="s">
        <v>10</v>
      </c>
      <c r="G224" s="29" t="s">
        <v>12</v>
      </c>
      <c r="H224" s="29">
        <f>MATCH(G224, {"Waiting for Input","Analyzing Object","Found Object","Needs Help","Confused","None"}, 0) - 1</f>
        <v>1</v>
      </c>
      <c r="I224" s="31" t="s">
        <v>11</v>
      </c>
      <c r="J224" s="29">
        <f>MATCH(I224, {"Waiting for Input","Analyzing Object","Found Object","Needs Help","Confused","None"}, 0) - 1</f>
        <v>0</v>
      </c>
      <c r="K224" s="29">
        <v>4</v>
      </c>
      <c r="L224" s="29">
        <f t="shared" si="3"/>
        <v>0</v>
      </c>
    </row>
    <row r="225" spans="4:12" x14ac:dyDescent="0.3">
      <c r="D225" s="29">
        <v>200</v>
      </c>
      <c r="E225" s="29" t="s">
        <v>124</v>
      </c>
      <c r="F225" s="30" t="s">
        <v>10</v>
      </c>
      <c r="G225" s="29" t="s">
        <v>12</v>
      </c>
      <c r="H225" s="29">
        <f>MATCH(G225, {"Waiting for Input","Analyzing Object","Found Object","Needs Help","Confused","None"}, 0) - 1</f>
        <v>1</v>
      </c>
      <c r="I225" s="31" t="s">
        <v>15</v>
      </c>
      <c r="J225" s="29">
        <f>MATCH(I225, {"Waiting for Input","Analyzing Object","Found Object","Needs Help","Confused","None"}, 0) - 1</f>
        <v>4</v>
      </c>
      <c r="K225" s="29">
        <v>2</v>
      </c>
      <c r="L225" s="29">
        <f t="shared" si="3"/>
        <v>0</v>
      </c>
    </row>
    <row r="226" spans="4:12" x14ac:dyDescent="0.3">
      <c r="D226" s="29">
        <v>201</v>
      </c>
      <c r="E226" s="29" t="s">
        <v>125</v>
      </c>
      <c r="F226" s="30" t="s">
        <v>10</v>
      </c>
      <c r="G226" s="29" t="s">
        <v>12</v>
      </c>
      <c r="H226" s="29">
        <f>MATCH(G226, {"Waiting for Input","Analyzing Object","Found Object","Needs Help","Confused","None"}, 0) - 1</f>
        <v>1</v>
      </c>
      <c r="I226" s="31" t="s">
        <v>13</v>
      </c>
      <c r="J226" s="29">
        <f>MATCH(I226, {"Waiting for Input","Analyzing Object","Found Object","Needs Help","Confused","None"}, 0) - 1</f>
        <v>2</v>
      </c>
      <c r="K226" s="29">
        <v>4</v>
      </c>
      <c r="L226" s="29">
        <f t="shared" si="3"/>
        <v>0</v>
      </c>
    </row>
    <row r="227" spans="4:12" x14ac:dyDescent="0.3">
      <c r="D227" s="29">
        <v>202</v>
      </c>
      <c r="E227" s="29" t="s">
        <v>125</v>
      </c>
      <c r="F227" s="30" t="s">
        <v>10</v>
      </c>
      <c r="G227" s="29" t="s">
        <v>12</v>
      </c>
      <c r="H227" s="29">
        <f>MATCH(G227, {"Waiting for Input","Analyzing Object","Found Object","Needs Help","Confused","None"}, 0) - 1</f>
        <v>1</v>
      </c>
      <c r="I227" s="31" t="s">
        <v>13</v>
      </c>
      <c r="J227" s="29">
        <f>MATCH(I227, {"Waiting for Input","Analyzing Object","Found Object","Needs Help","Confused","None"}, 0) - 1</f>
        <v>2</v>
      </c>
      <c r="K227" s="29">
        <v>5</v>
      </c>
      <c r="L227" s="29">
        <f t="shared" si="3"/>
        <v>0</v>
      </c>
    </row>
    <row r="228" spans="4:12" x14ac:dyDescent="0.3">
      <c r="D228" s="29">
        <v>203</v>
      </c>
      <c r="E228" s="29" t="s">
        <v>124</v>
      </c>
      <c r="F228" s="30" t="s">
        <v>10</v>
      </c>
      <c r="G228" s="29" t="s">
        <v>12</v>
      </c>
      <c r="H228" s="29">
        <f>MATCH(G228, {"Waiting for Input","Analyzing Object","Found Object","Needs Help","Confused","None"}, 0) - 1</f>
        <v>1</v>
      </c>
      <c r="I228" s="31" t="s">
        <v>11</v>
      </c>
      <c r="J228" s="29">
        <f>MATCH(I228, {"Waiting for Input","Analyzing Object","Found Object","Needs Help","Confused","None"}, 0) - 1</f>
        <v>0</v>
      </c>
      <c r="K228" s="29">
        <v>2</v>
      </c>
      <c r="L228" s="29">
        <f t="shared" si="3"/>
        <v>0</v>
      </c>
    </row>
    <row r="229" spans="4:12" x14ac:dyDescent="0.3">
      <c r="D229" s="29">
        <v>204</v>
      </c>
      <c r="E229" s="29" t="s">
        <v>124</v>
      </c>
      <c r="F229" s="30" t="s">
        <v>10</v>
      </c>
      <c r="G229" s="29" t="s">
        <v>12</v>
      </c>
      <c r="H229" s="29">
        <f>MATCH(G229, {"Waiting for Input","Analyzing Object","Found Object","Needs Help","Confused","None"}, 0) - 1</f>
        <v>1</v>
      </c>
      <c r="I229" s="31" t="s">
        <v>12</v>
      </c>
      <c r="J229" s="29">
        <f>MATCH(I229, {"Waiting for Input","Analyzing Object","Found Object","Needs Help","Confused","None"}, 0) - 1</f>
        <v>1</v>
      </c>
      <c r="K229" s="29">
        <v>4</v>
      </c>
      <c r="L229" s="29">
        <f t="shared" si="3"/>
        <v>1</v>
      </c>
    </row>
    <row r="230" spans="4:12" x14ac:dyDescent="0.3">
      <c r="D230" s="29">
        <v>205</v>
      </c>
      <c r="E230" s="29" t="s">
        <v>125</v>
      </c>
      <c r="F230" s="30" t="s">
        <v>10</v>
      </c>
      <c r="G230" s="29" t="s">
        <v>12</v>
      </c>
      <c r="H230" s="29">
        <f>MATCH(G230, {"Waiting for Input","Analyzing Object","Found Object","Needs Help","Confused","None"}, 0) - 1</f>
        <v>1</v>
      </c>
      <c r="I230" s="31" t="s">
        <v>14</v>
      </c>
      <c r="J230" s="29">
        <f>MATCH(I230, {"Waiting for Input","Analyzing Object","Found Object","Needs Help","Confused","None"}, 0) - 1</f>
        <v>3</v>
      </c>
      <c r="K230" s="29">
        <v>2</v>
      </c>
      <c r="L230" s="29">
        <f t="shared" si="3"/>
        <v>0</v>
      </c>
    </row>
    <row r="231" spans="4:12" x14ac:dyDescent="0.3">
      <c r="D231" s="29">
        <v>206</v>
      </c>
      <c r="E231" s="29" t="s">
        <v>125</v>
      </c>
      <c r="F231" s="30" t="s">
        <v>10</v>
      </c>
      <c r="G231" s="29" t="s">
        <v>12</v>
      </c>
      <c r="H231" s="29">
        <f>MATCH(G231, {"Waiting for Input","Analyzing Object","Found Object","Needs Help","Confused","None"}, 0) - 1</f>
        <v>1</v>
      </c>
      <c r="I231" s="31" t="s">
        <v>13</v>
      </c>
      <c r="J231" s="29">
        <f>MATCH(I231, {"Waiting for Input","Analyzing Object","Found Object","Needs Help","Confused","None"}, 0) - 1</f>
        <v>2</v>
      </c>
      <c r="K231" s="29">
        <v>3</v>
      </c>
      <c r="L231" s="29">
        <f t="shared" si="3"/>
        <v>0</v>
      </c>
    </row>
    <row r="232" spans="4:12" x14ac:dyDescent="0.3">
      <c r="D232" s="29">
        <v>207</v>
      </c>
      <c r="E232" s="29" t="s">
        <v>125</v>
      </c>
      <c r="F232" s="30" t="s">
        <v>10</v>
      </c>
      <c r="G232" s="29" t="s">
        <v>12</v>
      </c>
      <c r="H232" s="29">
        <f>MATCH(G232, {"Waiting for Input","Analyzing Object","Found Object","Needs Help","Confused","None"}, 0) - 1</f>
        <v>1</v>
      </c>
      <c r="I232" s="31" t="s">
        <v>13</v>
      </c>
      <c r="J232" s="29">
        <f>MATCH(I232, {"Waiting for Input","Analyzing Object","Found Object","Needs Help","Confused","None"}, 0) - 1</f>
        <v>2</v>
      </c>
      <c r="K232" s="29">
        <v>3</v>
      </c>
      <c r="L232" s="29">
        <f t="shared" si="3"/>
        <v>0</v>
      </c>
    </row>
    <row r="233" spans="4:12" x14ac:dyDescent="0.3">
      <c r="D233" s="29">
        <v>208</v>
      </c>
      <c r="E233" s="29" t="s">
        <v>125</v>
      </c>
      <c r="F233" s="30" t="s">
        <v>10</v>
      </c>
      <c r="G233" s="29" t="s">
        <v>12</v>
      </c>
      <c r="H233" s="29">
        <f>MATCH(G233, {"Waiting for Input","Analyzing Object","Found Object","Needs Help","Confused","None"}, 0) - 1</f>
        <v>1</v>
      </c>
      <c r="I233" s="31" t="s">
        <v>13</v>
      </c>
      <c r="J233" s="29">
        <f>MATCH(I233, {"Waiting for Input","Analyzing Object","Found Object","Needs Help","Confused","None"}, 0) - 1</f>
        <v>2</v>
      </c>
      <c r="K233" s="29">
        <v>4</v>
      </c>
      <c r="L233" s="29">
        <f t="shared" si="3"/>
        <v>0</v>
      </c>
    </row>
    <row r="234" spans="4:12" x14ac:dyDescent="0.3">
      <c r="D234" s="29">
        <v>209</v>
      </c>
      <c r="E234" s="29" t="s">
        <v>125</v>
      </c>
      <c r="F234" s="30" t="s">
        <v>10</v>
      </c>
      <c r="G234" s="29" t="s">
        <v>12</v>
      </c>
      <c r="H234" s="29">
        <f>MATCH(G234, {"Waiting for Input","Analyzing Object","Found Object","Needs Help","Confused","None"}, 0) - 1</f>
        <v>1</v>
      </c>
      <c r="I234" s="31" t="s">
        <v>13</v>
      </c>
      <c r="J234" s="29">
        <f>MATCH(I234, {"Waiting for Input","Analyzing Object","Found Object","Needs Help","Confused","None"}, 0) - 1</f>
        <v>2</v>
      </c>
      <c r="K234" s="29">
        <v>3</v>
      </c>
      <c r="L234" s="29">
        <f t="shared" si="3"/>
        <v>0</v>
      </c>
    </row>
    <row r="235" spans="4:12" x14ac:dyDescent="0.3">
      <c r="D235" s="29">
        <v>210</v>
      </c>
      <c r="E235" s="29" t="s">
        <v>125</v>
      </c>
      <c r="F235" s="30" t="s">
        <v>10</v>
      </c>
      <c r="G235" s="29" t="s">
        <v>12</v>
      </c>
      <c r="H235" s="29">
        <f>MATCH(G235, {"Waiting for Input","Analyzing Object","Found Object","Needs Help","Confused","None"}, 0) - 1</f>
        <v>1</v>
      </c>
      <c r="I235" s="31" t="s">
        <v>16</v>
      </c>
      <c r="J235" s="29">
        <f>MATCH(I235, {"Waiting for Input","Analyzing Object","Found Object","Needs Help","Confused","None"}, 0) - 1</f>
        <v>5</v>
      </c>
      <c r="K235" s="29">
        <v>2</v>
      </c>
      <c r="L235" s="29">
        <f t="shared" si="3"/>
        <v>0</v>
      </c>
    </row>
    <row r="236" spans="4:12" x14ac:dyDescent="0.3">
      <c r="D236" s="29">
        <v>211</v>
      </c>
      <c r="E236" s="29" t="s">
        <v>124</v>
      </c>
      <c r="F236" s="30" t="s">
        <v>10</v>
      </c>
      <c r="G236" s="29" t="s">
        <v>12</v>
      </c>
      <c r="H236" s="29">
        <f>MATCH(G236, {"Waiting for Input","Analyzing Object","Found Object","Needs Help","Confused","None"}, 0) - 1</f>
        <v>1</v>
      </c>
      <c r="I236" s="31" t="s">
        <v>12</v>
      </c>
      <c r="J236" s="29">
        <f>MATCH(I236, {"Waiting for Input","Analyzing Object","Found Object","Needs Help","Confused","None"}, 0) - 1</f>
        <v>1</v>
      </c>
      <c r="K236" s="29">
        <v>5</v>
      </c>
      <c r="L236" s="29">
        <f t="shared" si="3"/>
        <v>1</v>
      </c>
    </row>
    <row r="237" spans="4:12" x14ac:dyDescent="0.3">
      <c r="D237" s="29">
        <v>212</v>
      </c>
      <c r="E237" s="29" t="s">
        <v>125</v>
      </c>
      <c r="F237" s="30" t="s">
        <v>10</v>
      </c>
      <c r="G237" s="29" t="s">
        <v>12</v>
      </c>
      <c r="H237" s="29">
        <f>MATCH(G237, {"Waiting for Input","Analyzing Object","Found Object","Needs Help","Confused","None"}, 0) - 1</f>
        <v>1</v>
      </c>
      <c r="I237" s="31" t="s">
        <v>13</v>
      </c>
      <c r="J237" s="29">
        <f>MATCH(I237, {"Waiting for Input","Analyzing Object","Found Object","Needs Help","Confused","None"}, 0) - 1</f>
        <v>2</v>
      </c>
      <c r="K237" s="29">
        <v>3</v>
      </c>
      <c r="L237" s="29">
        <f t="shared" si="3"/>
        <v>0</v>
      </c>
    </row>
    <row r="238" spans="4:12" x14ac:dyDescent="0.3">
      <c r="D238" s="29">
        <v>213</v>
      </c>
      <c r="E238" s="29" t="s">
        <v>124</v>
      </c>
      <c r="F238" s="30" t="s">
        <v>10</v>
      </c>
      <c r="G238" s="29" t="s">
        <v>12</v>
      </c>
      <c r="H238" s="29">
        <f>MATCH(G238, {"Waiting for Input","Analyzing Object","Found Object","Needs Help","Confused","None"}, 0) - 1</f>
        <v>1</v>
      </c>
      <c r="I238" s="31" t="s">
        <v>13</v>
      </c>
      <c r="J238" s="29">
        <f>MATCH(I238, {"Waiting for Input","Analyzing Object","Found Object","Needs Help","Confused","None"}, 0) - 1</f>
        <v>2</v>
      </c>
      <c r="K238" s="29">
        <v>5</v>
      </c>
      <c r="L238" s="29">
        <f t="shared" si="3"/>
        <v>0</v>
      </c>
    </row>
    <row r="239" spans="4:12" x14ac:dyDescent="0.3">
      <c r="D239" s="29">
        <v>214</v>
      </c>
      <c r="E239" s="29" t="s">
        <v>124</v>
      </c>
      <c r="F239" s="30" t="s">
        <v>10</v>
      </c>
      <c r="G239" s="29" t="s">
        <v>12</v>
      </c>
      <c r="H239" s="29">
        <f>MATCH(G239, {"Waiting for Input","Analyzing Object","Found Object","Needs Help","Confused","None"}, 0) - 1</f>
        <v>1</v>
      </c>
      <c r="I239" s="31" t="s">
        <v>12</v>
      </c>
      <c r="J239" s="29">
        <f>MATCH(I239, {"Waiting for Input","Analyzing Object","Found Object","Needs Help","Confused","None"}, 0) - 1</f>
        <v>1</v>
      </c>
      <c r="K239" s="29">
        <v>4</v>
      </c>
      <c r="L239" s="29">
        <f t="shared" si="3"/>
        <v>1</v>
      </c>
    </row>
    <row r="240" spans="4:12" x14ac:dyDescent="0.3">
      <c r="D240" s="29">
        <v>215</v>
      </c>
      <c r="E240" s="29" t="s">
        <v>124</v>
      </c>
      <c r="F240" s="30" t="s">
        <v>10</v>
      </c>
      <c r="G240" s="29" t="s">
        <v>12</v>
      </c>
      <c r="H240" s="29">
        <f>MATCH(G240, {"Waiting for Input","Analyzing Object","Found Object","Needs Help","Confused","None"}, 0) - 1</f>
        <v>1</v>
      </c>
      <c r="I240" s="31" t="s">
        <v>13</v>
      </c>
      <c r="J240" s="29">
        <f>MATCH(I240, {"Waiting for Input","Analyzing Object","Found Object","Needs Help","Confused","None"}, 0) - 1</f>
        <v>2</v>
      </c>
      <c r="K240" s="29">
        <v>5</v>
      </c>
      <c r="L240" s="29">
        <f t="shared" si="3"/>
        <v>0</v>
      </c>
    </row>
    <row r="241" spans="4:12" x14ac:dyDescent="0.3">
      <c r="D241" s="29">
        <v>216</v>
      </c>
      <c r="E241" s="29" t="s">
        <v>125</v>
      </c>
      <c r="F241" s="30" t="s">
        <v>10</v>
      </c>
      <c r="G241" s="29" t="s">
        <v>12</v>
      </c>
      <c r="H241" s="29">
        <f>MATCH(G241, {"Waiting for Input","Analyzing Object","Found Object","Needs Help","Confused","None"}, 0) - 1</f>
        <v>1</v>
      </c>
      <c r="I241" s="31" t="s">
        <v>13</v>
      </c>
      <c r="J241" s="29">
        <f>MATCH(I241, {"Waiting for Input","Analyzing Object","Found Object","Needs Help","Confused","None"}, 0) - 1</f>
        <v>2</v>
      </c>
      <c r="K241" s="29">
        <v>1</v>
      </c>
      <c r="L241" s="29">
        <f t="shared" si="3"/>
        <v>0</v>
      </c>
    </row>
    <row r="242" spans="4:12" x14ac:dyDescent="0.3">
      <c r="D242" s="29">
        <v>217</v>
      </c>
      <c r="E242" s="29" t="s">
        <v>125</v>
      </c>
      <c r="F242" s="30" t="s">
        <v>10</v>
      </c>
      <c r="G242" s="29" t="s">
        <v>12</v>
      </c>
      <c r="H242" s="29">
        <f>MATCH(G242, {"Waiting for Input","Analyzing Object","Found Object","Needs Help","Confused","None"}, 0) - 1</f>
        <v>1</v>
      </c>
      <c r="I242" s="31" t="s">
        <v>14</v>
      </c>
      <c r="J242" s="29">
        <f>MATCH(I242, {"Waiting for Input","Analyzing Object","Found Object","Needs Help","Confused","None"}, 0) - 1</f>
        <v>3</v>
      </c>
      <c r="K242" s="29">
        <v>4</v>
      </c>
      <c r="L242" s="29">
        <f t="shared" si="3"/>
        <v>0</v>
      </c>
    </row>
    <row r="243" spans="4:12" x14ac:dyDescent="0.3">
      <c r="D243" s="29">
        <v>218</v>
      </c>
      <c r="E243" s="29" t="s">
        <v>124</v>
      </c>
      <c r="F243" s="30" t="s">
        <v>10</v>
      </c>
      <c r="G243" s="29" t="s">
        <v>12</v>
      </c>
      <c r="H243" s="29">
        <f>MATCH(G243, {"Waiting for Input","Analyzing Object","Found Object","Needs Help","Confused","None"}, 0) - 1</f>
        <v>1</v>
      </c>
      <c r="I243" s="31" t="s">
        <v>12</v>
      </c>
      <c r="J243" s="29">
        <f>MATCH(I243, {"Waiting for Input","Analyzing Object","Found Object","Needs Help","Confused","None"}, 0) - 1</f>
        <v>1</v>
      </c>
      <c r="K243" s="29">
        <v>4</v>
      </c>
      <c r="L243" s="29">
        <f t="shared" si="3"/>
        <v>1</v>
      </c>
    </row>
    <row r="244" spans="4:12" x14ac:dyDescent="0.3">
      <c r="D244" s="29">
        <v>219</v>
      </c>
      <c r="E244" s="29" t="s">
        <v>124</v>
      </c>
      <c r="F244" s="30" t="s">
        <v>10</v>
      </c>
      <c r="G244" s="29" t="s">
        <v>12</v>
      </c>
      <c r="H244" s="29">
        <f>MATCH(G244, {"Waiting for Input","Analyzing Object","Found Object","Needs Help","Confused","None"}, 0) - 1</f>
        <v>1</v>
      </c>
      <c r="I244" s="31" t="s">
        <v>13</v>
      </c>
      <c r="J244" s="29">
        <f>MATCH(I244, {"Waiting for Input","Analyzing Object","Found Object","Needs Help","Confused","None"}, 0) - 1</f>
        <v>2</v>
      </c>
      <c r="K244" s="29">
        <v>3</v>
      </c>
      <c r="L244" s="29">
        <f t="shared" si="3"/>
        <v>0</v>
      </c>
    </row>
    <row r="245" spans="4:12" x14ac:dyDescent="0.3">
      <c r="D245" s="29">
        <v>220</v>
      </c>
      <c r="E245" s="29" t="s">
        <v>124</v>
      </c>
      <c r="F245" s="30" t="s">
        <v>10</v>
      </c>
      <c r="G245" s="29" t="s">
        <v>12</v>
      </c>
      <c r="H245" s="29">
        <f>MATCH(G245, {"Waiting for Input","Analyzing Object","Found Object","Needs Help","Confused","None"}, 0) - 1</f>
        <v>1</v>
      </c>
      <c r="I245" s="31" t="s">
        <v>11</v>
      </c>
      <c r="J245" s="29">
        <f>MATCH(I245, {"Waiting for Input","Analyzing Object","Found Object","Needs Help","Confused","None"}, 0) - 1</f>
        <v>0</v>
      </c>
      <c r="K245" s="29">
        <v>3</v>
      </c>
      <c r="L245" s="29">
        <f t="shared" si="3"/>
        <v>0</v>
      </c>
    </row>
    <row r="246" spans="4:12" x14ac:dyDescent="0.3">
      <c r="D246" s="29">
        <v>221</v>
      </c>
      <c r="E246" s="29" t="s">
        <v>125</v>
      </c>
      <c r="F246" s="30" t="s">
        <v>10</v>
      </c>
      <c r="G246" s="29" t="s">
        <v>12</v>
      </c>
      <c r="H246" s="29">
        <f>MATCH(G246, {"Waiting for Input","Analyzing Object","Found Object","Needs Help","Confused","None"}, 0) - 1</f>
        <v>1</v>
      </c>
      <c r="I246" s="31" t="s">
        <v>11</v>
      </c>
      <c r="J246" s="29">
        <f>MATCH(I246, {"Waiting for Input","Analyzing Object","Found Object","Needs Help","Confused","None"}, 0) - 1</f>
        <v>0</v>
      </c>
      <c r="K246" s="29">
        <v>2</v>
      </c>
      <c r="L246" s="29">
        <f t="shared" si="3"/>
        <v>0</v>
      </c>
    </row>
    <row r="247" spans="4:12" x14ac:dyDescent="0.3">
      <c r="D247" s="29">
        <v>222</v>
      </c>
      <c r="E247" s="29" t="s">
        <v>125</v>
      </c>
      <c r="F247" s="30" t="s">
        <v>10</v>
      </c>
      <c r="G247" s="29" t="s">
        <v>12</v>
      </c>
      <c r="H247" s="29">
        <f>MATCH(G247, {"Waiting for Input","Analyzing Object","Found Object","Needs Help","Confused","None"}, 0) - 1</f>
        <v>1</v>
      </c>
      <c r="I247" s="31" t="s">
        <v>13</v>
      </c>
      <c r="J247" s="29">
        <f>MATCH(I247, {"Waiting for Input","Analyzing Object","Found Object","Needs Help","Confused","None"}, 0) - 1</f>
        <v>2</v>
      </c>
      <c r="K247" s="29">
        <v>5</v>
      </c>
      <c r="L247" s="29">
        <f t="shared" si="3"/>
        <v>0</v>
      </c>
    </row>
    <row r="248" spans="4:12" x14ac:dyDescent="0.3">
      <c r="D248" s="29">
        <v>223</v>
      </c>
      <c r="E248" s="29" t="s">
        <v>125</v>
      </c>
      <c r="F248" s="30" t="s">
        <v>10</v>
      </c>
      <c r="G248" s="29" t="s">
        <v>12</v>
      </c>
      <c r="H248" s="29">
        <f>MATCH(G248, {"Waiting for Input","Analyzing Object","Found Object","Needs Help","Confused","None"}, 0) - 1</f>
        <v>1</v>
      </c>
      <c r="I248" s="31" t="s">
        <v>13</v>
      </c>
      <c r="J248" s="29">
        <f>MATCH(I248, {"Waiting for Input","Analyzing Object","Found Object","Needs Help","Confused","None"}, 0) - 1</f>
        <v>2</v>
      </c>
      <c r="K248" s="29">
        <v>3</v>
      </c>
      <c r="L248" s="29">
        <f t="shared" si="3"/>
        <v>0</v>
      </c>
    </row>
    <row r="249" spans="4:12" x14ac:dyDescent="0.3">
      <c r="D249" s="29">
        <v>224</v>
      </c>
      <c r="E249" s="29" t="s">
        <v>125</v>
      </c>
      <c r="F249" s="30" t="s">
        <v>10</v>
      </c>
      <c r="G249" s="29" t="s">
        <v>12</v>
      </c>
      <c r="H249" s="29">
        <f>MATCH(G249, {"Waiting for Input","Analyzing Object","Found Object","Needs Help","Confused","None"}, 0) - 1</f>
        <v>1</v>
      </c>
      <c r="I249" s="31" t="s">
        <v>13</v>
      </c>
      <c r="J249" s="29">
        <f>MATCH(I249, {"Waiting for Input","Analyzing Object","Found Object","Needs Help","Confused","None"}, 0) - 1</f>
        <v>2</v>
      </c>
      <c r="K249" s="29">
        <v>4</v>
      </c>
      <c r="L249" s="29">
        <f t="shared" si="3"/>
        <v>0</v>
      </c>
    </row>
    <row r="250" spans="4:12" x14ac:dyDescent="0.3">
      <c r="D250" s="29">
        <v>225</v>
      </c>
      <c r="E250" s="29" t="s">
        <v>125</v>
      </c>
      <c r="F250" s="30" t="s">
        <v>10</v>
      </c>
      <c r="G250" s="29" t="s">
        <v>12</v>
      </c>
      <c r="H250" s="29">
        <f>MATCH(G250, {"Waiting for Input","Analyzing Object","Found Object","Needs Help","Confused","None"}, 0) - 1</f>
        <v>1</v>
      </c>
      <c r="I250" s="31" t="s">
        <v>12</v>
      </c>
      <c r="J250" s="29">
        <f>MATCH(I250, {"Waiting for Input","Analyzing Object","Found Object","Needs Help","Confused","None"}, 0) - 1</f>
        <v>1</v>
      </c>
      <c r="K250" s="29">
        <v>3</v>
      </c>
      <c r="L250" s="29">
        <f t="shared" si="3"/>
        <v>1</v>
      </c>
    </row>
    <row r="251" spans="4:12" x14ac:dyDescent="0.3">
      <c r="D251" s="29">
        <v>226</v>
      </c>
      <c r="E251" s="29" t="s">
        <v>125</v>
      </c>
      <c r="F251" s="30" t="s">
        <v>10</v>
      </c>
      <c r="G251" s="29" t="s">
        <v>12</v>
      </c>
      <c r="H251" s="29">
        <f>MATCH(G251, {"Waiting for Input","Analyzing Object","Found Object","Needs Help","Confused","None"}, 0) - 1</f>
        <v>1</v>
      </c>
      <c r="I251" s="31" t="s">
        <v>12</v>
      </c>
      <c r="J251" s="29">
        <f>MATCH(I251, {"Waiting for Input","Analyzing Object","Found Object","Needs Help","Confused","None"}, 0) - 1</f>
        <v>1</v>
      </c>
      <c r="K251" s="29">
        <v>3</v>
      </c>
      <c r="L251" s="29">
        <f t="shared" si="3"/>
        <v>1</v>
      </c>
    </row>
    <row r="252" spans="4:12" x14ac:dyDescent="0.3">
      <c r="D252" s="29">
        <v>227</v>
      </c>
      <c r="E252" s="29" t="s">
        <v>125</v>
      </c>
      <c r="F252" s="30" t="s">
        <v>10</v>
      </c>
      <c r="G252" s="29" t="s">
        <v>12</v>
      </c>
      <c r="H252" s="29">
        <f>MATCH(G252, {"Waiting for Input","Analyzing Object","Found Object","Needs Help","Confused","None"}, 0) - 1</f>
        <v>1</v>
      </c>
      <c r="I252" s="31" t="s">
        <v>12</v>
      </c>
      <c r="J252" s="29">
        <f>MATCH(I252, {"Waiting for Input","Analyzing Object","Found Object","Needs Help","Confused","None"}, 0) - 1</f>
        <v>1</v>
      </c>
      <c r="K252" s="29">
        <v>2</v>
      </c>
      <c r="L252" s="29">
        <f t="shared" si="3"/>
        <v>1</v>
      </c>
    </row>
    <row r="253" spans="4:12" x14ac:dyDescent="0.3">
      <c r="D253" s="29">
        <v>228</v>
      </c>
      <c r="E253" s="29" t="s">
        <v>125</v>
      </c>
      <c r="F253" s="30" t="s">
        <v>10</v>
      </c>
      <c r="G253" s="29" t="s">
        <v>12</v>
      </c>
      <c r="H253" s="29">
        <f>MATCH(G253, {"Waiting for Input","Analyzing Object","Found Object","Needs Help","Confused","None"}, 0) - 1</f>
        <v>1</v>
      </c>
      <c r="I253" s="31" t="s">
        <v>13</v>
      </c>
      <c r="J253" s="29">
        <f>MATCH(I253, {"Waiting for Input","Analyzing Object","Found Object","Needs Help","Confused","None"}, 0) - 1</f>
        <v>2</v>
      </c>
      <c r="K253" s="29">
        <v>4</v>
      </c>
      <c r="L253" s="29">
        <f t="shared" si="3"/>
        <v>0</v>
      </c>
    </row>
    <row r="254" spans="4:12" x14ac:dyDescent="0.3">
      <c r="D254" s="29">
        <v>229</v>
      </c>
      <c r="E254" s="29" t="s">
        <v>125</v>
      </c>
      <c r="F254" s="30" t="s">
        <v>10</v>
      </c>
      <c r="G254" s="29" t="s">
        <v>12</v>
      </c>
      <c r="H254" s="29">
        <f>MATCH(G254, {"Waiting for Input","Analyzing Object","Found Object","Needs Help","Confused","None"}, 0) - 1</f>
        <v>1</v>
      </c>
      <c r="I254" s="31" t="s">
        <v>13</v>
      </c>
      <c r="J254" s="29">
        <f>MATCH(I254, {"Waiting for Input","Analyzing Object","Found Object","Needs Help","Confused","None"}, 0) - 1</f>
        <v>2</v>
      </c>
      <c r="K254" s="29">
        <v>3</v>
      </c>
      <c r="L254" s="29">
        <f t="shared" si="3"/>
        <v>0</v>
      </c>
    </row>
    <row r="255" spans="4:12" x14ac:dyDescent="0.3">
      <c r="D255" s="29">
        <v>230</v>
      </c>
      <c r="E255" s="29" t="s">
        <v>125</v>
      </c>
      <c r="F255" s="30" t="s">
        <v>10</v>
      </c>
      <c r="G255" s="29" t="s">
        <v>12</v>
      </c>
      <c r="H255" s="29">
        <f>MATCH(G255, {"Waiting for Input","Analyzing Object","Found Object","Needs Help","Confused","None"}, 0) - 1</f>
        <v>1</v>
      </c>
      <c r="I255" s="31" t="s">
        <v>12</v>
      </c>
      <c r="J255" s="29">
        <f>MATCH(I255, {"Waiting for Input","Analyzing Object","Found Object","Needs Help","Confused","None"}, 0) - 1</f>
        <v>1</v>
      </c>
      <c r="K255" s="29">
        <v>5</v>
      </c>
      <c r="L255" s="29">
        <f t="shared" si="3"/>
        <v>1</v>
      </c>
    </row>
    <row r="256" spans="4:12" x14ac:dyDescent="0.3">
      <c r="D256" s="29">
        <v>231</v>
      </c>
      <c r="E256" s="29" t="s">
        <v>124</v>
      </c>
      <c r="F256" s="30" t="s">
        <v>10</v>
      </c>
      <c r="G256" s="29" t="s">
        <v>12</v>
      </c>
      <c r="H256" s="29">
        <f>MATCH(G256, {"Waiting for Input","Analyzing Object","Found Object","Needs Help","Confused","None"}, 0) - 1</f>
        <v>1</v>
      </c>
      <c r="I256" s="31" t="s">
        <v>13</v>
      </c>
      <c r="J256" s="29">
        <f>MATCH(I256, {"Waiting for Input","Analyzing Object","Found Object","Needs Help","Confused","None"}, 0) - 1</f>
        <v>2</v>
      </c>
      <c r="K256" s="29">
        <v>4</v>
      </c>
      <c r="L256" s="29">
        <f t="shared" si="3"/>
        <v>0</v>
      </c>
    </row>
    <row r="257" spans="4:12" x14ac:dyDescent="0.3">
      <c r="D257" s="29">
        <v>232</v>
      </c>
      <c r="E257" s="29" t="s">
        <v>125</v>
      </c>
      <c r="F257" s="30" t="s">
        <v>10</v>
      </c>
      <c r="G257" s="29" t="s">
        <v>12</v>
      </c>
      <c r="H257" s="29">
        <f>MATCH(G257, {"Waiting for Input","Analyzing Object","Found Object","Needs Help","Confused","None"}, 0) - 1</f>
        <v>1</v>
      </c>
      <c r="I257" s="31" t="s">
        <v>12</v>
      </c>
      <c r="J257" s="29">
        <f>MATCH(I257, {"Waiting for Input","Analyzing Object","Found Object","Needs Help","Confused","None"}, 0) - 1</f>
        <v>1</v>
      </c>
      <c r="K257" s="29">
        <v>2</v>
      </c>
      <c r="L257" s="29">
        <f t="shared" si="3"/>
        <v>1</v>
      </c>
    </row>
    <row r="258" spans="4:12" x14ac:dyDescent="0.3">
      <c r="D258" s="29">
        <v>233</v>
      </c>
      <c r="E258" s="29" t="s">
        <v>125</v>
      </c>
      <c r="F258" s="30" t="s">
        <v>10</v>
      </c>
      <c r="G258" s="29" t="s">
        <v>12</v>
      </c>
      <c r="H258" s="29">
        <f>MATCH(G258, {"Waiting for Input","Analyzing Object","Found Object","Needs Help","Confused","None"}, 0) - 1</f>
        <v>1</v>
      </c>
      <c r="I258" s="31" t="s">
        <v>13</v>
      </c>
      <c r="J258" s="29">
        <f>MATCH(I258, {"Waiting for Input","Analyzing Object","Found Object","Needs Help","Confused","None"}, 0) - 1</f>
        <v>2</v>
      </c>
      <c r="K258" s="29">
        <v>3</v>
      </c>
      <c r="L258" s="29">
        <f t="shared" si="3"/>
        <v>0</v>
      </c>
    </row>
    <row r="259" spans="4:12" x14ac:dyDescent="0.3">
      <c r="D259" s="29">
        <v>234</v>
      </c>
      <c r="E259" s="29" t="s">
        <v>124</v>
      </c>
      <c r="F259" s="30" t="s">
        <v>10</v>
      </c>
      <c r="G259" s="29" t="s">
        <v>12</v>
      </c>
      <c r="H259" s="29">
        <f>MATCH(G259, {"Waiting for Input","Analyzing Object","Found Object","Needs Help","Confused","None"}, 0) - 1</f>
        <v>1</v>
      </c>
      <c r="I259" s="31" t="s">
        <v>13</v>
      </c>
      <c r="J259" s="29">
        <f>MATCH(I259, {"Waiting for Input","Analyzing Object","Found Object","Needs Help","Confused","None"}, 0) - 1</f>
        <v>2</v>
      </c>
      <c r="K259" s="29">
        <v>3</v>
      </c>
      <c r="L259" s="29">
        <f t="shared" si="3"/>
        <v>0</v>
      </c>
    </row>
    <row r="260" spans="4:12" x14ac:dyDescent="0.3">
      <c r="D260" s="29">
        <v>235</v>
      </c>
      <c r="E260" s="29" t="s">
        <v>125</v>
      </c>
      <c r="F260" s="30" t="s">
        <v>10</v>
      </c>
      <c r="G260" s="29" t="s">
        <v>12</v>
      </c>
      <c r="H260" s="29">
        <f>MATCH(G260, {"Waiting for Input","Analyzing Object","Found Object","Needs Help","Confused","None"}, 0) - 1</f>
        <v>1</v>
      </c>
      <c r="I260" s="31" t="s">
        <v>12</v>
      </c>
      <c r="J260" s="29">
        <f>MATCH(I260, {"Waiting for Input","Analyzing Object","Found Object","Needs Help","Confused","None"}, 0) - 1</f>
        <v>1</v>
      </c>
      <c r="K260" s="29">
        <v>5</v>
      </c>
      <c r="L260" s="29">
        <f t="shared" si="3"/>
        <v>1</v>
      </c>
    </row>
    <row r="261" spans="4:12" x14ac:dyDescent="0.3">
      <c r="D261" s="29">
        <v>236</v>
      </c>
      <c r="E261" s="29" t="s">
        <v>125</v>
      </c>
      <c r="F261" s="30" t="s">
        <v>10</v>
      </c>
      <c r="G261" s="29" t="s">
        <v>12</v>
      </c>
      <c r="H261" s="29">
        <f>MATCH(G261, {"Waiting for Input","Analyzing Object","Found Object","Needs Help","Confused","None"}, 0) - 1</f>
        <v>1</v>
      </c>
      <c r="I261" s="31" t="s">
        <v>13</v>
      </c>
      <c r="J261" s="29">
        <f>MATCH(I261, {"Waiting for Input","Analyzing Object","Found Object","Needs Help","Confused","None"}, 0) - 1</f>
        <v>2</v>
      </c>
      <c r="K261" s="29">
        <v>4</v>
      </c>
      <c r="L261" s="29">
        <f t="shared" si="3"/>
        <v>0</v>
      </c>
    </row>
    <row r="262" spans="4:12" x14ac:dyDescent="0.3">
      <c r="D262" s="29">
        <v>237</v>
      </c>
      <c r="E262" s="29" t="s">
        <v>125</v>
      </c>
      <c r="F262" s="30" t="s">
        <v>10</v>
      </c>
      <c r="G262" s="29" t="s">
        <v>12</v>
      </c>
      <c r="H262" s="29">
        <f>MATCH(G262, {"Waiting for Input","Analyzing Object","Found Object","Needs Help","Confused","None"}, 0) - 1</f>
        <v>1</v>
      </c>
      <c r="I262" s="31" t="s">
        <v>12</v>
      </c>
      <c r="J262" s="29">
        <f>MATCH(I262, {"Waiting for Input","Analyzing Object","Found Object","Needs Help","Confused","None"}, 0) - 1</f>
        <v>1</v>
      </c>
      <c r="K262" s="29">
        <v>3</v>
      </c>
      <c r="L262" s="29">
        <f t="shared" si="3"/>
        <v>1</v>
      </c>
    </row>
    <row r="263" spans="4:12" x14ac:dyDescent="0.3">
      <c r="D263" s="29">
        <v>238</v>
      </c>
      <c r="E263" s="29" t="s">
        <v>124</v>
      </c>
      <c r="F263" s="30" t="s">
        <v>10</v>
      </c>
      <c r="G263" s="29" t="s">
        <v>12</v>
      </c>
      <c r="H263" s="29">
        <f>MATCH(G263, {"Waiting for Input","Analyzing Object","Found Object","Needs Help","Confused","None"}, 0) - 1</f>
        <v>1</v>
      </c>
      <c r="I263" s="31" t="s">
        <v>12</v>
      </c>
      <c r="J263" s="29">
        <f>MATCH(I263, {"Waiting for Input","Analyzing Object","Found Object","Needs Help","Confused","None"}, 0) - 1</f>
        <v>1</v>
      </c>
      <c r="K263" s="29">
        <v>5</v>
      </c>
      <c r="L263" s="29">
        <f t="shared" si="3"/>
        <v>1</v>
      </c>
    </row>
    <row r="264" spans="4:12" x14ac:dyDescent="0.3">
      <c r="D264" s="29">
        <v>239</v>
      </c>
      <c r="E264" s="29" t="s">
        <v>125</v>
      </c>
      <c r="F264" s="30" t="s">
        <v>10</v>
      </c>
      <c r="G264" s="29" t="s">
        <v>12</v>
      </c>
      <c r="H264" s="29">
        <f>MATCH(G264, {"Waiting for Input","Analyzing Object","Found Object","Needs Help","Confused","None"}, 0) - 1</f>
        <v>1</v>
      </c>
      <c r="I264" s="31" t="s">
        <v>12</v>
      </c>
      <c r="J264" s="29">
        <f>MATCH(I264, {"Waiting for Input","Analyzing Object","Found Object","Needs Help","Confused","None"}, 0) - 1</f>
        <v>1</v>
      </c>
      <c r="K264" s="29">
        <v>4</v>
      </c>
      <c r="L264" s="29">
        <f t="shared" si="3"/>
        <v>1</v>
      </c>
    </row>
    <row r="265" spans="4:12" x14ac:dyDescent="0.3">
      <c r="D265" s="29">
        <v>240</v>
      </c>
      <c r="E265" s="29" t="s">
        <v>124</v>
      </c>
      <c r="F265" s="30" t="s">
        <v>17</v>
      </c>
      <c r="G265" s="29" t="s">
        <v>12</v>
      </c>
      <c r="H265" s="29">
        <f>MATCH(G265, {"Waiting for Input","Analyzing Object","Found Object","Needs Help","Confused","None"}, 0) - 1</f>
        <v>1</v>
      </c>
      <c r="I265" s="31" t="s">
        <v>12</v>
      </c>
      <c r="J265" s="29">
        <f>MATCH(I265, {"Waiting for Input","Analyzing Object","Found Object","Needs Help","Confused","None"}, 0) - 1</f>
        <v>1</v>
      </c>
      <c r="K265" s="29">
        <v>3</v>
      </c>
      <c r="L265" s="29">
        <f t="shared" si="3"/>
        <v>1</v>
      </c>
    </row>
    <row r="266" spans="4:12" x14ac:dyDescent="0.3">
      <c r="D266" s="29">
        <v>241</v>
      </c>
      <c r="E266" s="29" t="s">
        <v>124</v>
      </c>
      <c r="F266" s="30" t="s">
        <v>17</v>
      </c>
      <c r="G266" s="29" t="s">
        <v>12</v>
      </c>
      <c r="H266" s="29">
        <f>MATCH(G266, {"Waiting for Input","Analyzing Object","Found Object","Needs Help","Confused","None"}, 0) - 1</f>
        <v>1</v>
      </c>
      <c r="I266" s="31" t="s">
        <v>12</v>
      </c>
      <c r="J266" s="29">
        <f>MATCH(I266, {"Waiting for Input","Analyzing Object","Found Object","Needs Help","Confused","None"}, 0) - 1</f>
        <v>1</v>
      </c>
      <c r="K266" s="29">
        <v>4</v>
      </c>
      <c r="L266" s="29">
        <f t="shared" si="3"/>
        <v>1</v>
      </c>
    </row>
    <row r="267" spans="4:12" x14ac:dyDescent="0.3">
      <c r="D267" s="29">
        <v>242</v>
      </c>
      <c r="E267" s="29" t="s">
        <v>124</v>
      </c>
      <c r="F267" s="30" t="s">
        <v>17</v>
      </c>
      <c r="G267" s="29" t="s">
        <v>12</v>
      </c>
      <c r="H267" s="29">
        <f>MATCH(G267, {"Waiting for Input","Analyzing Object","Found Object","Needs Help","Confused","None"}, 0) - 1</f>
        <v>1</v>
      </c>
      <c r="I267" s="31" t="s">
        <v>12</v>
      </c>
      <c r="J267" s="29">
        <f>MATCH(I267, {"Waiting for Input","Analyzing Object","Found Object","Needs Help","Confused","None"}, 0) - 1</f>
        <v>1</v>
      </c>
      <c r="K267" s="29">
        <v>3</v>
      </c>
      <c r="L267" s="29">
        <f t="shared" si="3"/>
        <v>1</v>
      </c>
    </row>
    <row r="268" spans="4:12" x14ac:dyDescent="0.3">
      <c r="D268" s="29">
        <v>243</v>
      </c>
      <c r="E268" s="29" t="s">
        <v>125</v>
      </c>
      <c r="F268" s="30" t="s">
        <v>17</v>
      </c>
      <c r="G268" s="29" t="s">
        <v>12</v>
      </c>
      <c r="H268" s="29">
        <f>MATCH(G268, {"Waiting for Input","Analyzing Object","Found Object","Needs Help","Confused","None"}, 0) - 1</f>
        <v>1</v>
      </c>
      <c r="I268" s="31" t="s">
        <v>12</v>
      </c>
      <c r="J268" s="29">
        <f>MATCH(I268, {"Waiting for Input","Analyzing Object","Found Object","Needs Help","Confused","None"}, 0) - 1</f>
        <v>1</v>
      </c>
      <c r="K268" s="29">
        <v>4</v>
      </c>
      <c r="L268" s="29">
        <f t="shared" si="3"/>
        <v>1</v>
      </c>
    </row>
    <row r="269" spans="4:12" x14ac:dyDescent="0.3">
      <c r="D269" s="29">
        <v>244</v>
      </c>
      <c r="E269" s="29" t="s">
        <v>125</v>
      </c>
      <c r="F269" s="30" t="s">
        <v>17</v>
      </c>
      <c r="G269" s="29" t="s">
        <v>12</v>
      </c>
      <c r="H269" s="29">
        <f>MATCH(G269, {"Waiting for Input","Analyzing Object","Found Object","Needs Help","Confused","None"}, 0) - 1</f>
        <v>1</v>
      </c>
      <c r="I269" s="31" t="s">
        <v>13</v>
      </c>
      <c r="J269" s="29">
        <f>MATCH(I269, {"Waiting for Input","Analyzing Object","Found Object","Needs Help","Confused","None"}, 0) - 1</f>
        <v>2</v>
      </c>
      <c r="K269" s="29">
        <v>3</v>
      </c>
      <c r="L269" s="29">
        <f t="shared" si="3"/>
        <v>0</v>
      </c>
    </row>
    <row r="270" spans="4:12" x14ac:dyDescent="0.3">
      <c r="D270" s="29">
        <v>245</v>
      </c>
      <c r="E270" s="29" t="s">
        <v>124</v>
      </c>
      <c r="F270" s="30" t="s">
        <v>17</v>
      </c>
      <c r="G270" s="29" t="s">
        <v>12</v>
      </c>
      <c r="H270" s="29">
        <f>MATCH(G270, {"Waiting for Input","Analyzing Object","Found Object","Needs Help","Confused","None"}, 0) - 1</f>
        <v>1</v>
      </c>
      <c r="I270" s="31" t="s">
        <v>12</v>
      </c>
      <c r="J270" s="29">
        <f>MATCH(I270, {"Waiting for Input","Analyzing Object","Found Object","Needs Help","Confused","None"}, 0) - 1</f>
        <v>1</v>
      </c>
      <c r="K270" s="29">
        <v>5</v>
      </c>
      <c r="L270" s="29">
        <f t="shared" si="3"/>
        <v>1</v>
      </c>
    </row>
    <row r="271" spans="4:12" x14ac:dyDescent="0.3">
      <c r="D271" s="29">
        <v>246</v>
      </c>
      <c r="E271" s="29" t="s">
        <v>125</v>
      </c>
      <c r="F271" s="30" t="s">
        <v>17</v>
      </c>
      <c r="G271" s="29" t="s">
        <v>12</v>
      </c>
      <c r="H271" s="29">
        <f>MATCH(G271, {"Waiting for Input","Analyzing Object","Found Object","Needs Help","Confused","None"}, 0) - 1</f>
        <v>1</v>
      </c>
      <c r="I271" s="31" t="s">
        <v>13</v>
      </c>
      <c r="J271" s="29">
        <f>MATCH(I271, {"Waiting for Input","Analyzing Object","Found Object","Needs Help","Confused","None"}, 0) - 1</f>
        <v>2</v>
      </c>
      <c r="K271" s="29">
        <v>4</v>
      </c>
      <c r="L271" s="29">
        <f t="shared" si="3"/>
        <v>0</v>
      </c>
    </row>
    <row r="272" spans="4:12" x14ac:dyDescent="0.3">
      <c r="D272" s="29">
        <v>247</v>
      </c>
      <c r="E272" s="29" t="s">
        <v>124</v>
      </c>
      <c r="F272" s="30" t="s">
        <v>17</v>
      </c>
      <c r="G272" s="29" t="s">
        <v>12</v>
      </c>
      <c r="H272" s="29">
        <f>MATCH(G272, {"Waiting for Input","Analyzing Object","Found Object","Needs Help","Confused","None"}, 0) - 1</f>
        <v>1</v>
      </c>
      <c r="I272" s="31" t="s">
        <v>12</v>
      </c>
      <c r="J272" s="29">
        <f>MATCH(I272, {"Waiting for Input","Analyzing Object","Found Object","Needs Help","Confused","None"}, 0) - 1</f>
        <v>1</v>
      </c>
      <c r="K272" s="29">
        <v>4</v>
      </c>
      <c r="L272" s="29">
        <f t="shared" si="3"/>
        <v>1</v>
      </c>
    </row>
    <row r="273" spans="4:12" x14ac:dyDescent="0.3">
      <c r="D273" s="29">
        <v>248</v>
      </c>
      <c r="E273" s="29" t="s">
        <v>124</v>
      </c>
      <c r="F273" s="30" t="s">
        <v>17</v>
      </c>
      <c r="G273" s="29" t="s">
        <v>12</v>
      </c>
      <c r="H273" s="29">
        <f>MATCH(G273, {"Waiting for Input","Analyzing Object","Found Object","Needs Help","Confused","None"}, 0) - 1</f>
        <v>1</v>
      </c>
      <c r="I273" s="31" t="s">
        <v>13</v>
      </c>
      <c r="J273" s="29">
        <f>MATCH(I273, {"Waiting for Input","Analyzing Object","Found Object","Needs Help","Confused","None"}, 0) - 1</f>
        <v>2</v>
      </c>
      <c r="K273" s="29">
        <v>4</v>
      </c>
      <c r="L273" s="29">
        <f t="shared" si="3"/>
        <v>0</v>
      </c>
    </row>
    <row r="274" spans="4:12" x14ac:dyDescent="0.3">
      <c r="D274" s="29">
        <v>249</v>
      </c>
      <c r="E274" s="29" t="s">
        <v>124</v>
      </c>
      <c r="F274" s="30" t="s">
        <v>17</v>
      </c>
      <c r="G274" s="29" t="s">
        <v>12</v>
      </c>
      <c r="H274" s="29">
        <f>MATCH(G274, {"Waiting for Input","Analyzing Object","Found Object","Needs Help","Confused","None"}, 0) - 1</f>
        <v>1</v>
      </c>
      <c r="I274" s="31" t="s">
        <v>12</v>
      </c>
      <c r="J274" s="29">
        <f>MATCH(I274, {"Waiting for Input","Analyzing Object","Found Object","Needs Help","Confused","None"}, 0) - 1</f>
        <v>1</v>
      </c>
      <c r="K274" s="29">
        <v>4</v>
      </c>
      <c r="L274" s="29">
        <f t="shared" si="3"/>
        <v>1</v>
      </c>
    </row>
    <row r="275" spans="4:12" x14ac:dyDescent="0.3">
      <c r="D275" s="29">
        <v>250</v>
      </c>
      <c r="E275" s="29" t="s">
        <v>125</v>
      </c>
      <c r="F275" s="30" t="s">
        <v>17</v>
      </c>
      <c r="G275" s="29" t="s">
        <v>12</v>
      </c>
      <c r="H275" s="29">
        <f>MATCH(G275, {"Waiting for Input","Analyzing Object","Found Object","Needs Help","Confused","None"}, 0) - 1</f>
        <v>1</v>
      </c>
      <c r="I275" s="31" t="s">
        <v>12</v>
      </c>
      <c r="J275" s="29">
        <f>MATCH(I275, {"Waiting for Input","Analyzing Object","Found Object","Needs Help","Confused","None"}, 0) - 1</f>
        <v>1</v>
      </c>
      <c r="K275" s="29">
        <v>4</v>
      </c>
      <c r="L275" s="29">
        <f t="shared" si="3"/>
        <v>1</v>
      </c>
    </row>
    <row r="276" spans="4:12" x14ac:dyDescent="0.3">
      <c r="D276" s="29">
        <v>251</v>
      </c>
      <c r="E276" s="29" t="s">
        <v>125</v>
      </c>
      <c r="F276" s="30" t="s">
        <v>17</v>
      </c>
      <c r="G276" s="29" t="s">
        <v>12</v>
      </c>
      <c r="H276" s="29">
        <f>MATCH(G276, {"Waiting for Input","Analyzing Object","Found Object","Needs Help","Confused","None"}, 0) - 1</f>
        <v>1</v>
      </c>
      <c r="I276" s="31" t="s">
        <v>13</v>
      </c>
      <c r="J276" s="29">
        <f>MATCH(I276, {"Waiting for Input","Analyzing Object","Found Object","Needs Help","Confused","None"}, 0) - 1</f>
        <v>2</v>
      </c>
      <c r="K276" s="29">
        <v>4</v>
      </c>
      <c r="L276" s="29">
        <f t="shared" si="3"/>
        <v>0</v>
      </c>
    </row>
    <row r="277" spans="4:12" x14ac:dyDescent="0.3">
      <c r="D277" s="29">
        <v>252</v>
      </c>
      <c r="E277" s="29" t="s">
        <v>125</v>
      </c>
      <c r="F277" s="30" t="s">
        <v>17</v>
      </c>
      <c r="G277" s="29" t="s">
        <v>12</v>
      </c>
      <c r="H277" s="29">
        <f>MATCH(G277, {"Waiting for Input","Analyzing Object","Found Object","Needs Help","Confused","None"}, 0) - 1</f>
        <v>1</v>
      </c>
      <c r="I277" s="31" t="s">
        <v>13</v>
      </c>
      <c r="J277" s="29">
        <f>MATCH(I277, {"Waiting for Input","Analyzing Object","Found Object","Needs Help","Confused","None"}, 0) - 1</f>
        <v>2</v>
      </c>
      <c r="K277" s="29">
        <v>3</v>
      </c>
      <c r="L277" s="29">
        <f t="shared" si="3"/>
        <v>0</v>
      </c>
    </row>
    <row r="278" spans="4:12" x14ac:dyDescent="0.3">
      <c r="D278" s="29">
        <v>253</v>
      </c>
      <c r="E278" s="29" t="s">
        <v>125</v>
      </c>
      <c r="F278" s="30" t="s">
        <v>17</v>
      </c>
      <c r="G278" s="29" t="s">
        <v>12</v>
      </c>
      <c r="H278" s="29">
        <f>MATCH(G278, {"Waiting for Input","Analyzing Object","Found Object","Needs Help","Confused","None"}, 0) - 1</f>
        <v>1</v>
      </c>
      <c r="I278" s="31" t="s">
        <v>12</v>
      </c>
      <c r="J278" s="29">
        <f>MATCH(I278, {"Waiting for Input","Analyzing Object","Found Object","Needs Help","Confused","None"}, 0) - 1</f>
        <v>1</v>
      </c>
      <c r="K278" s="29">
        <v>5</v>
      </c>
      <c r="L278" s="29">
        <f t="shared" si="3"/>
        <v>1</v>
      </c>
    </row>
    <row r="279" spans="4:12" x14ac:dyDescent="0.3">
      <c r="D279" s="29">
        <v>254</v>
      </c>
      <c r="E279" s="29" t="s">
        <v>124</v>
      </c>
      <c r="F279" s="30" t="s">
        <v>17</v>
      </c>
      <c r="G279" s="29" t="s">
        <v>12</v>
      </c>
      <c r="H279" s="29">
        <f>MATCH(G279, {"Waiting for Input","Analyzing Object","Found Object","Needs Help","Confused","None"}, 0) - 1</f>
        <v>1</v>
      </c>
      <c r="I279" s="31" t="s">
        <v>12</v>
      </c>
      <c r="J279" s="29">
        <f>MATCH(I279, {"Waiting for Input","Analyzing Object","Found Object","Needs Help","Confused","None"}, 0) - 1</f>
        <v>1</v>
      </c>
      <c r="K279" s="29">
        <v>4</v>
      </c>
      <c r="L279" s="29">
        <f t="shared" si="3"/>
        <v>1</v>
      </c>
    </row>
    <row r="280" spans="4:12" x14ac:dyDescent="0.3">
      <c r="D280" s="29">
        <v>255</v>
      </c>
      <c r="E280" s="29" t="s">
        <v>124</v>
      </c>
      <c r="F280" s="30" t="s">
        <v>17</v>
      </c>
      <c r="G280" s="29" t="s">
        <v>12</v>
      </c>
      <c r="H280" s="29">
        <f>MATCH(G280, {"Waiting for Input","Analyzing Object","Found Object","Needs Help","Confused","None"}, 0) - 1</f>
        <v>1</v>
      </c>
      <c r="I280" s="31" t="s">
        <v>13</v>
      </c>
      <c r="J280" s="29">
        <f>MATCH(I280, {"Waiting for Input","Analyzing Object","Found Object","Needs Help","Confused","None"}, 0) - 1</f>
        <v>2</v>
      </c>
      <c r="K280" s="29">
        <v>4</v>
      </c>
      <c r="L280" s="29">
        <f t="shared" si="3"/>
        <v>0</v>
      </c>
    </row>
    <row r="281" spans="4:12" x14ac:dyDescent="0.3">
      <c r="D281" s="29">
        <v>256</v>
      </c>
      <c r="E281" s="29" t="s">
        <v>124</v>
      </c>
      <c r="F281" s="30" t="s">
        <v>17</v>
      </c>
      <c r="G281" s="29" t="s">
        <v>12</v>
      </c>
      <c r="H281" s="29">
        <f>MATCH(G281, {"Waiting for Input","Analyzing Object","Found Object","Needs Help","Confused","None"}, 0) - 1</f>
        <v>1</v>
      </c>
      <c r="I281" s="31" t="s">
        <v>12</v>
      </c>
      <c r="J281" s="29">
        <f>MATCH(I281, {"Waiting for Input","Analyzing Object","Found Object","Needs Help","Confused","None"}, 0) - 1</f>
        <v>1</v>
      </c>
      <c r="K281" s="29">
        <v>2</v>
      </c>
      <c r="L281" s="29">
        <f t="shared" ref="L281:L344" si="4">IF(H281=J281, 1, 0)</f>
        <v>1</v>
      </c>
    </row>
    <row r="282" spans="4:12" x14ac:dyDescent="0.3">
      <c r="D282" s="29">
        <v>257</v>
      </c>
      <c r="E282" s="29" t="s">
        <v>125</v>
      </c>
      <c r="F282" s="30" t="s">
        <v>17</v>
      </c>
      <c r="G282" s="29" t="s">
        <v>12</v>
      </c>
      <c r="H282" s="29">
        <f>MATCH(G282, {"Waiting for Input","Analyzing Object","Found Object","Needs Help","Confused","None"}, 0) - 1</f>
        <v>1</v>
      </c>
      <c r="I282" s="31" t="s">
        <v>13</v>
      </c>
      <c r="J282" s="29">
        <f>MATCH(I282, {"Waiting for Input","Analyzing Object","Found Object","Needs Help","Confused","None"}, 0) - 1</f>
        <v>2</v>
      </c>
      <c r="K282" s="29">
        <v>5</v>
      </c>
      <c r="L282" s="29">
        <f t="shared" si="4"/>
        <v>0</v>
      </c>
    </row>
    <row r="283" spans="4:12" x14ac:dyDescent="0.3">
      <c r="D283" s="29">
        <v>258</v>
      </c>
      <c r="E283" s="29" t="s">
        <v>125</v>
      </c>
      <c r="F283" s="30" t="s">
        <v>17</v>
      </c>
      <c r="G283" s="29" t="s">
        <v>12</v>
      </c>
      <c r="H283" s="29">
        <f>MATCH(G283, {"Waiting for Input","Analyzing Object","Found Object","Needs Help","Confused","None"}, 0) - 1</f>
        <v>1</v>
      </c>
      <c r="I283" s="31" t="s">
        <v>13</v>
      </c>
      <c r="J283" s="29">
        <f>MATCH(I283, {"Waiting for Input","Analyzing Object","Found Object","Needs Help","Confused","None"}, 0) - 1</f>
        <v>2</v>
      </c>
      <c r="K283" s="29">
        <v>4</v>
      </c>
      <c r="L283" s="29">
        <f t="shared" si="4"/>
        <v>0</v>
      </c>
    </row>
    <row r="284" spans="4:12" x14ac:dyDescent="0.3">
      <c r="D284" s="29">
        <v>259</v>
      </c>
      <c r="E284" s="29" t="s">
        <v>124</v>
      </c>
      <c r="F284" s="30" t="s">
        <v>17</v>
      </c>
      <c r="G284" s="29" t="s">
        <v>12</v>
      </c>
      <c r="H284" s="29">
        <f>MATCH(G284, {"Waiting for Input","Analyzing Object","Found Object","Needs Help","Confused","None"}, 0) - 1</f>
        <v>1</v>
      </c>
      <c r="I284" s="31" t="s">
        <v>13</v>
      </c>
      <c r="J284" s="29">
        <f>MATCH(I284, {"Waiting for Input","Analyzing Object","Found Object","Needs Help","Confused","None"}, 0) - 1</f>
        <v>2</v>
      </c>
      <c r="K284" s="29">
        <v>5</v>
      </c>
      <c r="L284" s="29">
        <f t="shared" si="4"/>
        <v>0</v>
      </c>
    </row>
    <row r="285" spans="4:12" x14ac:dyDescent="0.3">
      <c r="D285" s="29">
        <v>260</v>
      </c>
      <c r="E285" s="29" t="s">
        <v>124</v>
      </c>
      <c r="F285" s="30" t="s">
        <v>17</v>
      </c>
      <c r="G285" s="29" t="s">
        <v>12</v>
      </c>
      <c r="H285" s="29">
        <f>MATCH(G285, {"Waiting for Input","Analyzing Object","Found Object","Needs Help","Confused","None"}, 0) - 1</f>
        <v>1</v>
      </c>
      <c r="I285" s="31" t="s">
        <v>12</v>
      </c>
      <c r="J285" s="29">
        <f>MATCH(I285, {"Waiting for Input","Analyzing Object","Found Object","Needs Help","Confused","None"}, 0) - 1</f>
        <v>1</v>
      </c>
      <c r="K285" s="29">
        <v>3</v>
      </c>
      <c r="L285" s="29">
        <f t="shared" si="4"/>
        <v>1</v>
      </c>
    </row>
    <row r="286" spans="4:12" x14ac:dyDescent="0.3">
      <c r="D286" s="29">
        <v>261</v>
      </c>
      <c r="E286" s="29" t="s">
        <v>125</v>
      </c>
      <c r="F286" s="30" t="s">
        <v>17</v>
      </c>
      <c r="G286" s="29" t="s">
        <v>12</v>
      </c>
      <c r="H286" s="29">
        <f>MATCH(G286, {"Waiting for Input","Analyzing Object","Found Object","Needs Help","Confused","None"}, 0) - 1</f>
        <v>1</v>
      </c>
      <c r="I286" s="31" t="s">
        <v>12</v>
      </c>
      <c r="J286" s="29">
        <f>MATCH(I286, {"Waiting for Input","Analyzing Object","Found Object","Needs Help","Confused","None"}, 0) - 1</f>
        <v>1</v>
      </c>
      <c r="K286" s="29">
        <v>4</v>
      </c>
      <c r="L286" s="29">
        <f t="shared" si="4"/>
        <v>1</v>
      </c>
    </row>
    <row r="287" spans="4:12" x14ac:dyDescent="0.3">
      <c r="D287" s="29">
        <v>262</v>
      </c>
      <c r="E287" s="29" t="s">
        <v>125</v>
      </c>
      <c r="F287" s="30" t="s">
        <v>17</v>
      </c>
      <c r="G287" s="29" t="s">
        <v>12</v>
      </c>
      <c r="H287" s="29">
        <f>MATCH(G287, {"Waiting for Input","Analyzing Object","Found Object","Needs Help","Confused","None"}, 0) - 1</f>
        <v>1</v>
      </c>
      <c r="I287" s="31" t="s">
        <v>12</v>
      </c>
      <c r="J287" s="29">
        <f>MATCH(I287, {"Waiting for Input","Analyzing Object","Found Object","Needs Help","Confused","None"}, 0) - 1</f>
        <v>1</v>
      </c>
      <c r="K287" s="29">
        <v>4</v>
      </c>
      <c r="L287" s="29">
        <f t="shared" si="4"/>
        <v>1</v>
      </c>
    </row>
    <row r="288" spans="4:12" x14ac:dyDescent="0.3">
      <c r="D288" s="29">
        <v>263</v>
      </c>
      <c r="E288" s="29" t="s">
        <v>124</v>
      </c>
      <c r="F288" s="30" t="s">
        <v>17</v>
      </c>
      <c r="G288" s="29" t="s">
        <v>12</v>
      </c>
      <c r="H288" s="29">
        <f>MATCH(G288, {"Waiting for Input","Analyzing Object","Found Object","Needs Help","Confused","None"}, 0) - 1</f>
        <v>1</v>
      </c>
      <c r="I288" s="31" t="s">
        <v>13</v>
      </c>
      <c r="J288" s="29">
        <f>MATCH(I288, {"Waiting for Input","Analyzing Object","Found Object","Needs Help","Confused","None"}, 0) - 1</f>
        <v>2</v>
      </c>
      <c r="K288" s="29">
        <v>5</v>
      </c>
      <c r="L288" s="29">
        <f t="shared" si="4"/>
        <v>0</v>
      </c>
    </row>
    <row r="289" spans="4:12" x14ac:dyDescent="0.3">
      <c r="D289" s="29">
        <v>264</v>
      </c>
      <c r="E289" s="29" t="s">
        <v>124</v>
      </c>
      <c r="F289" s="30" t="s">
        <v>17</v>
      </c>
      <c r="G289" s="29" t="s">
        <v>12</v>
      </c>
      <c r="H289" s="29">
        <f>MATCH(G289, {"Waiting for Input","Analyzing Object","Found Object","Needs Help","Confused","None"}, 0) - 1</f>
        <v>1</v>
      </c>
      <c r="I289" s="31" t="s">
        <v>12</v>
      </c>
      <c r="J289" s="29">
        <f>MATCH(I289, {"Waiting for Input","Analyzing Object","Found Object","Needs Help","Confused","None"}, 0) - 1</f>
        <v>1</v>
      </c>
      <c r="K289" s="29">
        <v>4</v>
      </c>
      <c r="L289" s="29">
        <f t="shared" si="4"/>
        <v>1</v>
      </c>
    </row>
    <row r="290" spans="4:12" x14ac:dyDescent="0.3">
      <c r="D290" s="29">
        <v>265</v>
      </c>
      <c r="E290" s="29" t="s">
        <v>125</v>
      </c>
      <c r="F290" s="30" t="s">
        <v>17</v>
      </c>
      <c r="G290" s="29" t="s">
        <v>12</v>
      </c>
      <c r="H290" s="29">
        <f>MATCH(G290, {"Waiting for Input","Analyzing Object","Found Object","Needs Help","Confused","None"}, 0) - 1</f>
        <v>1</v>
      </c>
      <c r="I290" s="31" t="s">
        <v>12</v>
      </c>
      <c r="J290" s="29">
        <f>MATCH(I290, {"Waiting for Input","Analyzing Object","Found Object","Needs Help","Confused","None"}, 0) - 1</f>
        <v>1</v>
      </c>
      <c r="K290" s="29">
        <v>2</v>
      </c>
      <c r="L290" s="29">
        <f t="shared" si="4"/>
        <v>1</v>
      </c>
    </row>
    <row r="291" spans="4:12" x14ac:dyDescent="0.3">
      <c r="D291" s="29">
        <v>266</v>
      </c>
      <c r="E291" s="29" t="s">
        <v>125</v>
      </c>
      <c r="F291" s="30" t="s">
        <v>17</v>
      </c>
      <c r="G291" s="29" t="s">
        <v>12</v>
      </c>
      <c r="H291" s="29">
        <f>MATCH(G291, {"Waiting for Input","Analyzing Object","Found Object","Needs Help","Confused","None"}, 0) - 1</f>
        <v>1</v>
      </c>
      <c r="I291" s="31" t="s">
        <v>12</v>
      </c>
      <c r="J291" s="29">
        <f>MATCH(I291, {"Waiting for Input","Analyzing Object","Found Object","Needs Help","Confused","None"}, 0) - 1</f>
        <v>1</v>
      </c>
      <c r="K291" s="29">
        <v>3</v>
      </c>
      <c r="L291" s="29">
        <f t="shared" si="4"/>
        <v>1</v>
      </c>
    </row>
    <row r="292" spans="4:12" x14ac:dyDescent="0.3">
      <c r="D292" s="29">
        <v>267</v>
      </c>
      <c r="E292" s="29" t="s">
        <v>125</v>
      </c>
      <c r="F292" s="30" t="s">
        <v>17</v>
      </c>
      <c r="G292" s="29" t="s">
        <v>12</v>
      </c>
      <c r="H292" s="29">
        <f>MATCH(G292, {"Waiting for Input","Analyzing Object","Found Object","Needs Help","Confused","None"}, 0) - 1</f>
        <v>1</v>
      </c>
      <c r="I292" s="31" t="s">
        <v>12</v>
      </c>
      <c r="J292" s="29">
        <f>MATCH(I292, {"Waiting for Input","Analyzing Object","Found Object","Needs Help","Confused","None"}, 0) - 1</f>
        <v>1</v>
      </c>
      <c r="K292" s="29">
        <v>4</v>
      </c>
      <c r="L292" s="29">
        <f t="shared" si="4"/>
        <v>1</v>
      </c>
    </row>
    <row r="293" spans="4:12" x14ac:dyDescent="0.3">
      <c r="D293" s="29">
        <v>268</v>
      </c>
      <c r="E293" s="29" t="s">
        <v>125</v>
      </c>
      <c r="F293" s="30" t="s">
        <v>17</v>
      </c>
      <c r="G293" s="29" t="s">
        <v>12</v>
      </c>
      <c r="H293" s="29">
        <f>MATCH(G293, {"Waiting for Input","Analyzing Object","Found Object","Needs Help","Confused","None"}, 0) - 1</f>
        <v>1</v>
      </c>
      <c r="I293" s="31" t="s">
        <v>13</v>
      </c>
      <c r="J293" s="29">
        <f>MATCH(I293, {"Waiting for Input","Analyzing Object","Found Object","Needs Help","Confused","None"}, 0) - 1</f>
        <v>2</v>
      </c>
      <c r="K293" s="29">
        <v>4</v>
      </c>
      <c r="L293" s="29">
        <f t="shared" si="4"/>
        <v>0</v>
      </c>
    </row>
    <row r="294" spans="4:12" x14ac:dyDescent="0.3">
      <c r="D294" s="29">
        <v>269</v>
      </c>
      <c r="E294" s="29" t="s">
        <v>125</v>
      </c>
      <c r="F294" s="30" t="s">
        <v>17</v>
      </c>
      <c r="G294" s="29" t="s">
        <v>12</v>
      </c>
      <c r="H294" s="29">
        <f>MATCH(G294, {"Waiting for Input","Analyzing Object","Found Object","Needs Help","Confused","None"}, 0) - 1</f>
        <v>1</v>
      </c>
      <c r="I294" s="31" t="s">
        <v>12</v>
      </c>
      <c r="J294" s="29">
        <f>MATCH(I294, {"Waiting for Input","Analyzing Object","Found Object","Needs Help","Confused","None"}, 0) - 1</f>
        <v>1</v>
      </c>
      <c r="K294" s="29">
        <v>4</v>
      </c>
      <c r="L294" s="29">
        <f t="shared" si="4"/>
        <v>1</v>
      </c>
    </row>
    <row r="295" spans="4:12" x14ac:dyDescent="0.3">
      <c r="D295" s="29">
        <v>270</v>
      </c>
      <c r="E295" s="29" t="s">
        <v>125</v>
      </c>
      <c r="F295" s="30" t="s">
        <v>17</v>
      </c>
      <c r="G295" s="29" t="s">
        <v>12</v>
      </c>
      <c r="H295" s="29">
        <f>MATCH(G295, {"Waiting for Input","Analyzing Object","Found Object","Needs Help","Confused","None"}, 0) - 1</f>
        <v>1</v>
      </c>
      <c r="I295" s="31" t="s">
        <v>13</v>
      </c>
      <c r="J295" s="29">
        <f>MATCH(I295, {"Waiting for Input","Analyzing Object","Found Object","Needs Help","Confused","None"}, 0) - 1</f>
        <v>2</v>
      </c>
      <c r="K295" s="29">
        <v>5</v>
      </c>
      <c r="L295" s="29">
        <f t="shared" si="4"/>
        <v>0</v>
      </c>
    </row>
    <row r="296" spans="4:12" x14ac:dyDescent="0.3">
      <c r="D296" s="29">
        <v>271</v>
      </c>
      <c r="E296" s="29" t="s">
        <v>124</v>
      </c>
      <c r="F296" s="30" t="s">
        <v>17</v>
      </c>
      <c r="G296" s="29" t="s">
        <v>12</v>
      </c>
      <c r="H296" s="29">
        <f>MATCH(G296, {"Waiting for Input","Analyzing Object","Found Object","Needs Help","Confused","None"}, 0) - 1</f>
        <v>1</v>
      </c>
      <c r="I296" s="31" t="s">
        <v>13</v>
      </c>
      <c r="J296" s="29">
        <f>MATCH(I296, {"Waiting for Input","Analyzing Object","Found Object","Needs Help","Confused","None"}, 0) - 1</f>
        <v>2</v>
      </c>
      <c r="K296" s="29">
        <v>4</v>
      </c>
      <c r="L296" s="29">
        <f t="shared" si="4"/>
        <v>0</v>
      </c>
    </row>
    <row r="297" spans="4:12" x14ac:dyDescent="0.3">
      <c r="D297" s="29">
        <v>272</v>
      </c>
      <c r="E297" s="29" t="s">
        <v>125</v>
      </c>
      <c r="F297" s="30" t="s">
        <v>17</v>
      </c>
      <c r="G297" s="29" t="s">
        <v>12</v>
      </c>
      <c r="H297" s="29">
        <f>MATCH(G297, {"Waiting for Input","Analyzing Object","Found Object","Needs Help","Confused","None"}, 0) - 1</f>
        <v>1</v>
      </c>
      <c r="I297" s="31" t="s">
        <v>12</v>
      </c>
      <c r="J297" s="29">
        <f>MATCH(I297, {"Waiting for Input","Analyzing Object","Found Object","Needs Help","Confused","None"}, 0) - 1</f>
        <v>1</v>
      </c>
      <c r="K297" s="29">
        <v>5</v>
      </c>
      <c r="L297" s="29">
        <f t="shared" si="4"/>
        <v>1</v>
      </c>
    </row>
    <row r="298" spans="4:12" x14ac:dyDescent="0.3">
      <c r="D298" s="29">
        <v>273</v>
      </c>
      <c r="E298" s="29" t="s">
        <v>124</v>
      </c>
      <c r="F298" s="30" t="s">
        <v>17</v>
      </c>
      <c r="G298" s="29" t="s">
        <v>12</v>
      </c>
      <c r="H298" s="29">
        <f>MATCH(G298, {"Waiting for Input","Analyzing Object","Found Object","Needs Help","Confused","None"}, 0) - 1</f>
        <v>1</v>
      </c>
      <c r="I298" s="31" t="s">
        <v>12</v>
      </c>
      <c r="J298" s="29">
        <f>MATCH(I298, {"Waiting for Input","Analyzing Object","Found Object","Needs Help","Confused","None"}, 0) - 1</f>
        <v>1</v>
      </c>
      <c r="K298" s="29">
        <v>5</v>
      </c>
      <c r="L298" s="29">
        <f t="shared" si="4"/>
        <v>1</v>
      </c>
    </row>
    <row r="299" spans="4:12" x14ac:dyDescent="0.3">
      <c r="D299" s="29">
        <v>274</v>
      </c>
      <c r="E299" s="29" t="s">
        <v>124</v>
      </c>
      <c r="F299" s="30" t="s">
        <v>17</v>
      </c>
      <c r="G299" s="29" t="s">
        <v>12</v>
      </c>
      <c r="H299" s="29">
        <f>MATCH(G299, {"Waiting for Input","Analyzing Object","Found Object","Needs Help","Confused","None"}, 0) - 1</f>
        <v>1</v>
      </c>
      <c r="I299" s="31" t="s">
        <v>13</v>
      </c>
      <c r="J299" s="29">
        <f>MATCH(I299, {"Waiting for Input","Analyzing Object","Found Object","Needs Help","Confused","None"}, 0) - 1</f>
        <v>2</v>
      </c>
      <c r="K299" s="29">
        <v>4</v>
      </c>
      <c r="L299" s="29">
        <f t="shared" si="4"/>
        <v>0</v>
      </c>
    </row>
    <row r="300" spans="4:12" x14ac:dyDescent="0.3">
      <c r="D300" s="29">
        <v>275</v>
      </c>
      <c r="E300" s="29" t="s">
        <v>124</v>
      </c>
      <c r="F300" s="30" t="s">
        <v>17</v>
      </c>
      <c r="G300" s="29" t="s">
        <v>12</v>
      </c>
      <c r="H300" s="29">
        <f>MATCH(G300, {"Waiting for Input","Analyzing Object","Found Object","Needs Help","Confused","None"}, 0) - 1</f>
        <v>1</v>
      </c>
      <c r="I300" s="31" t="s">
        <v>12</v>
      </c>
      <c r="J300" s="29">
        <f>MATCH(I300, {"Waiting for Input","Analyzing Object","Found Object","Needs Help","Confused","None"}, 0) - 1</f>
        <v>1</v>
      </c>
      <c r="K300" s="29">
        <v>5</v>
      </c>
      <c r="L300" s="29">
        <f t="shared" si="4"/>
        <v>1</v>
      </c>
    </row>
    <row r="301" spans="4:12" x14ac:dyDescent="0.3">
      <c r="D301" s="29">
        <v>276</v>
      </c>
      <c r="E301" s="29" t="s">
        <v>125</v>
      </c>
      <c r="F301" s="30" t="s">
        <v>17</v>
      </c>
      <c r="G301" s="29" t="s">
        <v>12</v>
      </c>
      <c r="H301" s="29">
        <f>MATCH(G301, {"Waiting for Input","Analyzing Object","Found Object","Needs Help","Confused","None"}, 0) - 1</f>
        <v>1</v>
      </c>
      <c r="I301" s="31" t="s">
        <v>13</v>
      </c>
      <c r="J301" s="29">
        <f>MATCH(I301, {"Waiting for Input","Analyzing Object","Found Object","Needs Help","Confused","None"}, 0) - 1</f>
        <v>2</v>
      </c>
      <c r="K301" s="29">
        <v>2</v>
      </c>
      <c r="L301" s="29">
        <f t="shared" si="4"/>
        <v>0</v>
      </c>
    </row>
    <row r="302" spans="4:12" x14ac:dyDescent="0.3">
      <c r="D302" s="29">
        <v>277</v>
      </c>
      <c r="E302" s="29" t="s">
        <v>125</v>
      </c>
      <c r="F302" s="30" t="s">
        <v>17</v>
      </c>
      <c r="G302" s="29" t="s">
        <v>12</v>
      </c>
      <c r="H302" s="29">
        <f>MATCH(G302, {"Waiting for Input","Analyzing Object","Found Object","Needs Help","Confused","None"}, 0) - 1</f>
        <v>1</v>
      </c>
      <c r="I302" s="31" t="s">
        <v>13</v>
      </c>
      <c r="J302" s="29">
        <f>MATCH(I302, {"Waiting for Input","Analyzing Object","Found Object","Needs Help","Confused","None"}, 0) - 1</f>
        <v>2</v>
      </c>
      <c r="K302" s="29">
        <v>5</v>
      </c>
      <c r="L302" s="29">
        <f t="shared" si="4"/>
        <v>0</v>
      </c>
    </row>
    <row r="303" spans="4:12" x14ac:dyDescent="0.3">
      <c r="D303" s="29">
        <v>278</v>
      </c>
      <c r="E303" s="29" t="s">
        <v>124</v>
      </c>
      <c r="F303" s="30" t="s">
        <v>17</v>
      </c>
      <c r="G303" s="29" t="s">
        <v>12</v>
      </c>
      <c r="H303" s="29">
        <f>MATCH(G303, {"Waiting for Input","Analyzing Object","Found Object","Needs Help","Confused","None"}, 0) - 1</f>
        <v>1</v>
      </c>
      <c r="I303" s="31" t="s">
        <v>12</v>
      </c>
      <c r="J303" s="29">
        <f>MATCH(I303, {"Waiting for Input","Analyzing Object","Found Object","Needs Help","Confused","None"}, 0) - 1</f>
        <v>1</v>
      </c>
      <c r="K303" s="29">
        <v>4</v>
      </c>
      <c r="L303" s="29">
        <f t="shared" si="4"/>
        <v>1</v>
      </c>
    </row>
    <row r="304" spans="4:12" x14ac:dyDescent="0.3">
      <c r="D304" s="29">
        <v>279</v>
      </c>
      <c r="E304" s="29" t="s">
        <v>124</v>
      </c>
      <c r="F304" s="30" t="s">
        <v>17</v>
      </c>
      <c r="G304" s="29" t="s">
        <v>12</v>
      </c>
      <c r="H304" s="29">
        <f>MATCH(G304, {"Waiting for Input","Analyzing Object","Found Object","Needs Help","Confused","None"}, 0) - 1</f>
        <v>1</v>
      </c>
      <c r="I304" s="31" t="s">
        <v>13</v>
      </c>
      <c r="J304" s="29">
        <f>MATCH(I304, {"Waiting for Input","Analyzing Object","Found Object","Needs Help","Confused","None"}, 0) - 1</f>
        <v>2</v>
      </c>
      <c r="K304" s="29">
        <v>5</v>
      </c>
      <c r="L304" s="29">
        <f t="shared" si="4"/>
        <v>0</v>
      </c>
    </row>
    <row r="305" spans="4:12" x14ac:dyDescent="0.3">
      <c r="D305" s="29">
        <v>280</v>
      </c>
      <c r="E305" s="29" t="s">
        <v>124</v>
      </c>
      <c r="F305" s="30" t="s">
        <v>17</v>
      </c>
      <c r="G305" s="29" t="s">
        <v>12</v>
      </c>
      <c r="H305" s="29">
        <f>MATCH(G305, {"Waiting for Input","Analyzing Object","Found Object","Needs Help","Confused","None"}, 0) - 1</f>
        <v>1</v>
      </c>
      <c r="I305" s="31" t="s">
        <v>13</v>
      </c>
      <c r="J305" s="29">
        <f>MATCH(I305, {"Waiting for Input","Analyzing Object","Found Object","Needs Help","Confused","None"}, 0) - 1</f>
        <v>2</v>
      </c>
      <c r="K305" s="29">
        <v>5</v>
      </c>
      <c r="L305" s="29">
        <f t="shared" si="4"/>
        <v>0</v>
      </c>
    </row>
    <row r="306" spans="4:12" x14ac:dyDescent="0.3">
      <c r="D306" s="29">
        <v>281</v>
      </c>
      <c r="E306" s="29" t="s">
        <v>125</v>
      </c>
      <c r="F306" s="30" t="s">
        <v>17</v>
      </c>
      <c r="G306" s="29" t="s">
        <v>12</v>
      </c>
      <c r="H306" s="29">
        <f>MATCH(G306, {"Waiting for Input","Analyzing Object","Found Object","Needs Help","Confused","None"}, 0) - 1</f>
        <v>1</v>
      </c>
      <c r="I306" s="31" t="s">
        <v>12</v>
      </c>
      <c r="J306" s="29">
        <f>MATCH(I306, {"Waiting for Input","Analyzing Object","Found Object","Needs Help","Confused","None"}, 0) - 1</f>
        <v>1</v>
      </c>
      <c r="K306" s="29">
        <v>2</v>
      </c>
      <c r="L306" s="29">
        <f t="shared" si="4"/>
        <v>1</v>
      </c>
    </row>
    <row r="307" spans="4:12" x14ac:dyDescent="0.3">
      <c r="D307" s="29">
        <v>282</v>
      </c>
      <c r="E307" s="29" t="s">
        <v>125</v>
      </c>
      <c r="F307" s="30" t="s">
        <v>17</v>
      </c>
      <c r="G307" s="29" t="s">
        <v>12</v>
      </c>
      <c r="H307" s="29">
        <f>MATCH(G307, {"Waiting for Input","Analyzing Object","Found Object","Needs Help","Confused","None"}, 0) - 1</f>
        <v>1</v>
      </c>
      <c r="I307" s="31" t="s">
        <v>13</v>
      </c>
      <c r="J307" s="29">
        <f>MATCH(I307, {"Waiting for Input","Analyzing Object","Found Object","Needs Help","Confused","None"}, 0) - 1</f>
        <v>2</v>
      </c>
      <c r="K307" s="29">
        <v>3</v>
      </c>
      <c r="L307" s="29">
        <f t="shared" si="4"/>
        <v>0</v>
      </c>
    </row>
    <row r="308" spans="4:12" x14ac:dyDescent="0.3">
      <c r="D308" s="29">
        <v>283</v>
      </c>
      <c r="E308" s="29" t="s">
        <v>125</v>
      </c>
      <c r="F308" s="30" t="s">
        <v>17</v>
      </c>
      <c r="G308" s="29" t="s">
        <v>12</v>
      </c>
      <c r="H308" s="29">
        <f>MATCH(G308, {"Waiting for Input","Analyzing Object","Found Object","Needs Help","Confused","None"}, 0) - 1</f>
        <v>1</v>
      </c>
      <c r="I308" s="31" t="s">
        <v>12</v>
      </c>
      <c r="J308" s="29">
        <f>MATCH(I308, {"Waiting for Input","Analyzing Object","Found Object","Needs Help","Confused","None"}, 0) - 1</f>
        <v>1</v>
      </c>
      <c r="K308" s="29">
        <v>3</v>
      </c>
      <c r="L308" s="29">
        <f t="shared" si="4"/>
        <v>1</v>
      </c>
    </row>
    <row r="309" spans="4:12" x14ac:dyDescent="0.3">
      <c r="D309" s="29">
        <v>284</v>
      </c>
      <c r="E309" s="29" t="s">
        <v>125</v>
      </c>
      <c r="F309" s="30" t="s">
        <v>17</v>
      </c>
      <c r="G309" s="29" t="s">
        <v>12</v>
      </c>
      <c r="H309" s="29">
        <f>MATCH(G309, {"Waiting for Input","Analyzing Object","Found Object","Needs Help","Confused","None"}, 0) - 1</f>
        <v>1</v>
      </c>
      <c r="I309" s="31" t="s">
        <v>12</v>
      </c>
      <c r="J309" s="29">
        <f>MATCH(I309, {"Waiting for Input","Analyzing Object","Found Object","Needs Help","Confused","None"}, 0) - 1</f>
        <v>1</v>
      </c>
      <c r="K309" s="29">
        <v>3</v>
      </c>
      <c r="L309" s="29">
        <f t="shared" si="4"/>
        <v>1</v>
      </c>
    </row>
    <row r="310" spans="4:12" x14ac:dyDescent="0.3">
      <c r="D310" s="29">
        <v>285</v>
      </c>
      <c r="E310" s="29" t="s">
        <v>125</v>
      </c>
      <c r="F310" s="30" t="s">
        <v>17</v>
      </c>
      <c r="G310" s="29" t="s">
        <v>12</v>
      </c>
      <c r="H310" s="29">
        <f>MATCH(G310, {"Waiting for Input","Analyzing Object","Found Object","Needs Help","Confused","None"}, 0) - 1</f>
        <v>1</v>
      </c>
      <c r="I310" s="31" t="s">
        <v>13</v>
      </c>
      <c r="J310" s="29">
        <f>MATCH(I310, {"Waiting for Input","Analyzing Object","Found Object","Needs Help","Confused","None"}, 0) - 1</f>
        <v>2</v>
      </c>
      <c r="K310" s="29">
        <v>3</v>
      </c>
      <c r="L310" s="29">
        <f t="shared" si="4"/>
        <v>0</v>
      </c>
    </row>
    <row r="311" spans="4:12" x14ac:dyDescent="0.3">
      <c r="D311" s="29">
        <v>286</v>
      </c>
      <c r="E311" s="29" t="s">
        <v>125</v>
      </c>
      <c r="F311" s="30" t="s">
        <v>17</v>
      </c>
      <c r="G311" s="29" t="s">
        <v>12</v>
      </c>
      <c r="H311" s="29">
        <f>MATCH(G311, {"Waiting for Input","Analyzing Object","Found Object","Needs Help","Confused","None"}, 0) - 1</f>
        <v>1</v>
      </c>
      <c r="I311" s="31" t="s">
        <v>12</v>
      </c>
      <c r="J311" s="29">
        <f>MATCH(I311, {"Waiting for Input","Analyzing Object","Found Object","Needs Help","Confused","None"}, 0) - 1</f>
        <v>1</v>
      </c>
      <c r="K311" s="29">
        <v>3</v>
      </c>
      <c r="L311" s="29">
        <f t="shared" si="4"/>
        <v>1</v>
      </c>
    </row>
    <row r="312" spans="4:12" x14ac:dyDescent="0.3">
      <c r="D312" s="29">
        <v>287</v>
      </c>
      <c r="E312" s="29" t="s">
        <v>125</v>
      </c>
      <c r="F312" s="30" t="s">
        <v>17</v>
      </c>
      <c r="G312" s="29" t="s">
        <v>12</v>
      </c>
      <c r="H312" s="29">
        <f>MATCH(G312, {"Waiting for Input","Analyzing Object","Found Object","Needs Help","Confused","None"}, 0) - 1</f>
        <v>1</v>
      </c>
      <c r="I312" s="31" t="s">
        <v>13</v>
      </c>
      <c r="J312" s="29">
        <f>MATCH(I312, {"Waiting for Input","Analyzing Object","Found Object","Needs Help","Confused","None"}, 0) - 1</f>
        <v>2</v>
      </c>
      <c r="K312" s="29">
        <v>2</v>
      </c>
      <c r="L312" s="29">
        <f t="shared" si="4"/>
        <v>0</v>
      </c>
    </row>
    <row r="313" spans="4:12" x14ac:dyDescent="0.3">
      <c r="D313" s="29">
        <v>288</v>
      </c>
      <c r="E313" s="29" t="s">
        <v>125</v>
      </c>
      <c r="F313" s="30" t="s">
        <v>17</v>
      </c>
      <c r="G313" s="29" t="s">
        <v>12</v>
      </c>
      <c r="H313" s="29">
        <f>MATCH(G313, {"Waiting for Input","Analyzing Object","Found Object","Needs Help","Confused","None"}, 0) - 1</f>
        <v>1</v>
      </c>
      <c r="I313" s="31" t="s">
        <v>12</v>
      </c>
      <c r="J313" s="29">
        <f>MATCH(I313, {"Waiting for Input","Analyzing Object","Found Object","Needs Help","Confused","None"}, 0) - 1</f>
        <v>1</v>
      </c>
      <c r="K313" s="29">
        <v>5</v>
      </c>
      <c r="L313" s="29">
        <f t="shared" si="4"/>
        <v>1</v>
      </c>
    </row>
    <row r="314" spans="4:12" x14ac:dyDescent="0.3">
      <c r="D314" s="29">
        <v>289</v>
      </c>
      <c r="E314" s="29" t="s">
        <v>125</v>
      </c>
      <c r="F314" s="30" t="s">
        <v>17</v>
      </c>
      <c r="G314" s="29" t="s">
        <v>12</v>
      </c>
      <c r="H314" s="29">
        <f>MATCH(G314, {"Waiting for Input","Analyzing Object","Found Object","Needs Help","Confused","None"}, 0) - 1</f>
        <v>1</v>
      </c>
      <c r="I314" s="31" t="s">
        <v>13</v>
      </c>
      <c r="J314" s="29">
        <f>MATCH(I314, {"Waiting for Input","Analyzing Object","Found Object","Needs Help","Confused","None"}, 0) - 1</f>
        <v>2</v>
      </c>
      <c r="K314" s="29">
        <v>4</v>
      </c>
      <c r="L314" s="29">
        <f t="shared" si="4"/>
        <v>0</v>
      </c>
    </row>
    <row r="315" spans="4:12" x14ac:dyDescent="0.3">
      <c r="D315" s="29">
        <v>290</v>
      </c>
      <c r="E315" s="29" t="s">
        <v>125</v>
      </c>
      <c r="F315" s="30" t="s">
        <v>17</v>
      </c>
      <c r="G315" s="29" t="s">
        <v>12</v>
      </c>
      <c r="H315" s="29">
        <f>MATCH(G315, {"Waiting for Input","Analyzing Object","Found Object","Needs Help","Confused","None"}, 0) - 1</f>
        <v>1</v>
      </c>
      <c r="I315" s="31" t="s">
        <v>15</v>
      </c>
      <c r="J315" s="29">
        <f>MATCH(I315, {"Waiting for Input","Analyzing Object","Found Object","Needs Help","Confused","None"}, 0) - 1</f>
        <v>4</v>
      </c>
      <c r="K315" s="29">
        <v>3</v>
      </c>
      <c r="L315" s="29">
        <f t="shared" si="4"/>
        <v>0</v>
      </c>
    </row>
    <row r="316" spans="4:12" x14ac:dyDescent="0.3">
      <c r="D316" s="29">
        <v>291</v>
      </c>
      <c r="E316" s="29" t="s">
        <v>124</v>
      </c>
      <c r="F316" s="30" t="s">
        <v>17</v>
      </c>
      <c r="G316" s="29" t="s">
        <v>12</v>
      </c>
      <c r="H316" s="29">
        <f>MATCH(G316, {"Waiting for Input","Analyzing Object","Found Object","Needs Help","Confused","None"}, 0) - 1</f>
        <v>1</v>
      </c>
      <c r="I316" s="31" t="s">
        <v>12</v>
      </c>
      <c r="J316" s="29">
        <f>MATCH(I316, {"Waiting for Input","Analyzing Object","Found Object","Needs Help","Confused","None"}, 0) - 1</f>
        <v>1</v>
      </c>
      <c r="K316" s="29">
        <v>4</v>
      </c>
      <c r="L316" s="29">
        <f t="shared" si="4"/>
        <v>1</v>
      </c>
    </row>
    <row r="317" spans="4:12" x14ac:dyDescent="0.3">
      <c r="D317" s="29">
        <v>292</v>
      </c>
      <c r="E317" s="29" t="s">
        <v>125</v>
      </c>
      <c r="F317" s="30" t="s">
        <v>17</v>
      </c>
      <c r="G317" s="29" t="s">
        <v>12</v>
      </c>
      <c r="H317" s="29">
        <f>MATCH(G317, {"Waiting for Input","Analyzing Object","Found Object","Needs Help","Confused","None"}, 0) - 1</f>
        <v>1</v>
      </c>
      <c r="I317" s="31" t="s">
        <v>12</v>
      </c>
      <c r="J317" s="29">
        <f>MATCH(I317, {"Waiting for Input","Analyzing Object","Found Object","Needs Help","Confused","None"}, 0) - 1</f>
        <v>1</v>
      </c>
      <c r="K317" s="29">
        <v>4</v>
      </c>
      <c r="L317" s="29">
        <f t="shared" si="4"/>
        <v>1</v>
      </c>
    </row>
    <row r="318" spans="4:12" x14ac:dyDescent="0.3">
      <c r="D318" s="29">
        <v>293</v>
      </c>
      <c r="E318" s="29" t="s">
        <v>125</v>
      </c>
      <c r="F318" s="30" t="s">
        <v>17</v>
      </c>
      <c r="G318" s="29" t="s">
        <v>12</v>
      </c>
      <c r="H318" s="29">
        <f>MATCH(G318, {"Waiting for Input","Analyzing Object","Found Object","Needs Help","Confused","None"}, 0) - 1</f>
        <v>1</v>
      </c>
      <c r="I318" s="31" t="s">
        <v>13</v>
      </c>
      <c r="J318" s="29">
        <f>MATCH(I318, {"Waiting for Input","Analyzing Object","Found Object","Needs Help","Confused","None"}, 0) - 1</f>
        <v>2</v>
      </c>
      <c r="K318" s="29">
        <v>2</v>
      </c>
      <c r="L318" s="29">
        <f t="shared" si="4"/>
        <v>0</v>
      </c>
    </row>
    <row r="319" spans="4:12" x14ac:dyDescent="0.3">
      <c r="D319" s="29">
        <v>294</v>
      </c>
      <c r="E319" s="29" t="s">
        <v>124</v>
      </c>
      <c r="F319" s="30" t="s">
        <v>17</v>
      </c>
      <c r="G319" s="29" t="s">
        <v>12</v>
      </c>
      <c r="H319" s="29">
        <f>MATCH(G319, {"Waiting for Input","Analyzing Object","Found Object","Needs Help","Confused","None"}, 0) - 1</f>
        <v>1</v>
      </c>
      <c r="I319" s="31" t="s">
        <v>12</v>
      </c>
      <c r="J319" s="29">
        <f>MATCH(I319, {"Waiting for Input","Analyzing Object","Found Object","Needs Help","Confused","None"}, 0) - 1</f>
        <v>1</v>
      </c>
      <c r="K319" s="29">
        <v>4</v>
      </c>
      <c r="L319" s="29">
        <f t="shared" si="4"/>
        <v>1</v>
      </c>
    </row>
    <row r="320" spans="4:12" x14ac:dyDescent="0.3">
      <c r="D320" s="29">
        <v>295</v>
      </c>
      <c r="E320" s="29" t="s">
        <v>125</v>
      </c>
      <c r="F320" s="30" t="s">
        <v>17</v>
      </c>
      <c r="G320" s="29" t="s">
        <v>12</v>
      </c>
      <c r="H320" s="29">
        <f>MATCH(G320, {"Waiting for Input","Analyzing Object","Found Object","Needs Help","Confused","None"}, 0) - 1</f>
        <v>1</v>
      </c>
      <c r="I320" s="31" t="s">
        <v>13</v>
      </c>
      <c r="J320" s="29">
        <f>MATCH(I320, {"Waiting for Input","Analyzing Object","Found Object","Needs Help","Confused","None"}, 0) - 1</f>
        <v>2</v>
      </c>
      <c r="K320" s="29">
        <v>5</v>
      </c>
      <c r="L320" s="29">
        <f t="shared" si="4"/>
        <v>0</v>
      </c>
    </row>
    <row r="321" spans="4:12" x14ac:dyDescent="0.3">
      <c r="D321" s="29">
        <v>296</v>
      </c>
      <c r="E321" s="29" t="s">
        <v>125</v>
      </c>
      <c r="F321" s="30" t="s">
        <v>17</v>
      </c>
      <c r="G321" s="29" t="s">
        <v>12</v>
      </c>
      <c r="H321" s="29">
        <f>MATCH(G321, {"Waiting for Input","Analyzing Object","Found Object","Needs Help","Confused","None"}, 0) - 1</f>
        <v>1</v>
      </c>
      <c r="I321" s="31" t="s">
        <v>13</v>
      </c>
      <c r="J321" s="29">
        <f>MATCH(I321, {"Waiting for Input","Analyzing Object","Found Object","Needs Help","Confused","None"}, 0) - 1</f>
        <v>2</v>
      </c>
      <c r="K321" s="29">
        <v>5</v>
      </c>
      <c r="L321" s="29">
        <f t="shared" si="4"/>
        <v>0</v>
      </c>
    </row>
    <row r="322" spans="4:12" x14ac:dyDescent="0.3">
      <c r="D322" s="29">
        <v>297</v>
      </c>
      <c r="E322" s="29" t="s">
        <v>125</v>
      </c>
      <c r="F322" s="30" t="s">
        <v>17</v>
      </c>
      <c r="G322" s="29" t="s">
        <v>12</v>
      </c>
      <c r="H322" s="29">
        <f>MATCH(G322, {"Waiting for Input","Analyzing Object","Found Object","Needs Help","Confused","None"}, 0) - 1</f>
        <v>1</v>
      </c>
      <c r="I322" s="31" t="s">
        <v>12</v>
      </c>
      <c r="J322" s="29">
        <f>MATCH(I322, {"Waiting for Input","Analyzing Object","Found Object","Needs Help","Confused","None"}, 0) - 1</f>
        <v>1</v>
      </c>
      <c r="K322" s="29">
        <v>3</v>
      </c>
      <c r="L322" s="29">
        <f t="shared" si="4"/>
        <v>1</v>
      </c>
    </row>
    <row r="323" spans="4:12" x14ac:dyDescent="0.3">
      <c r="D323" s="29">
        <v>298</v>
      </c>
      <c r="E323" s="29" t="s">
        <v>124</v>
      </c>
      <c r="F323" s="30" t="s">
        <v>17</v>
      </c>
      <c r="G323" s="29" t="s">
        <v>12</v>
      </c>
      <c r="H323" s="29">
        <f>MATCH(G323, {"Waiting for Input","Analyzing Object","Found Object","Needs Help","Confused","None"}, 0) - 1</f>
        <v>1</v>
      </c>
      <c r="I323" s="31" t="s">
        <v>13</v>
      </c>
      <c r="J323" s="29">
        <f>MATCH(I323, {"Waiting for Input","Analyzing Object","Found Object","Needs Help","Confused","None"}, 0) - 1</f>
        <v>2</v>
      </c>
      <c r="K323" s="29">
        <v>3</v>
      </c>
      <c r="L323" s="29">
        <f t="shared" si="4"/>
        <v>0</v>
      </c>
    </row>
    <row r="324" spans="4:12" x14ac:dyDescent="0.3">
      <c r="D324" s="29">
        <v>299</v>
      </c>
      <c r="E324" s="29" t="s">
        <v>125</v>
      </c>
      <c r="F324" s="30" t="s">
        <v>17</v>
      </c>
      <c r="G324" s="29" t="s">
        <v>12</v>
      </c>
      <c r="H324" s="29">
        <f>MATCH(G324, {"Waiting for Input","Analyzing Object","Found Object","Needs Help","Confused","None"}, 0) - 1</f>
        <v>1</v>
      </c>
      <c r="I324" s="31" t="s">
        <v>12</v>
      </c>
      <c r="J324" s="29">
        <f>MATCH(I324, {"Waiting for Input","Analyzing Object","Found Object","Needs Help","Confused","None"}, 0) - 1</f>
        <v>1</v>
      </c>
      <c r="K324" s="29">
        <v>3</v>
      </c>
      <c r="L324" s="29">
        <f t="shared" si="4"/>
        <v>1</v>
      </c>
    </row>
    <row r="325" spans="4:12" x14ac:dyDescent="0.3">
      <c r="D325" s="29">
        <v>300</v>
      </c>
      <c r="E325" s="29" t="s">
        <v>124</v>
      </c>
      <c r="F325" s="30" t="s">
        <v>18</v>
      </c>
      <c r="G325" s="29" t="s">
        <v>12</v>
      </c>
      <c r="H325" s="29">
        <f>MATCH(G325, {"Waiting for Input","Analyzing Object","Found Object","Needs Help","Confused","None"}, 0) - 1</f>
        <v>1</v>
      </c>
      <c r="I325" s="31" t="s">
        <v>14</v>
      </c>
      <c r="J325" s="29">
        <f>MATCH(I325, {"Waiting for Input","Analyzing Object","Found Object","Needs Help","Confused","None"}, 0) - 1</f>
        <v>3</v>
      </c>
      <c r="K325" s="29">
        <v>4</v>
      </c>
      <c r="L325" s="29">
        <f t="shared" si="4"/>
        <v>0</v>
      </c>
    </row>
    <row r="326" spans="4:12" x14ac:dyDescent="0.3">
      <c r="D326" s="29">
        <v>301</v>
      </c>
      <c r="E326" s="29" t="s">
        <v>124</v>
      </c>
      <c r="F326" s="30" t="s">
        <v>18</v>
      </c>
      <c r="G326" s="29" t="s">
        <v>12</v>
      </c>
      <c r="H326" s="29">
        <f>MATCH(G326, {"Waiting for Input","Analyzing Object","Found Object","Needs Help","Confused","None"}, 0) - 1</f>
        <v>1</v>
      </c>
      <c r="I326" s="31" t="s">
        <v>14</v>
      </c>
      <c r="J326" s="29">
        <f>MATCH(I326, {"Waiting for Input","Analyzing Object","Found Object","Needs Help","Confused","None"}, 0) - 1</f>
        <v>3</v>
      </c>
      <c r="K326" s="29">
        <v>3</v>
      </c>
      <c r="L326" s="29">
        <f t="shared" si="4"/>
        <v>0</v>
      </c>
    </row>
    <row r="327" spans="4:12" x14ac:dyDescent="0.3">
      <c r="D327" s="29">
        <v>302</v>
      </c>
      <c r="E327" s="29" t="s">
        <v>124</v>
      </c>
      <c r="F327" s="30" t="s">
        <v>18</v>
      </c>
      <c r="G327" s="29" t="s">
        <v>12</v>
      </c>
      <c r="H327" s="29">
        <f>MATCH(G327, {"Waiting for Input","Analyzing Object","Found Object","Needs Help","Confused","None"}, 0) - 1</f>
        <v>1</v>
      </c>
      <c r="I327" s="31" t="s">
        <v>14</v>
      </c>
      <c r="J327" s="29">
        <f>MATCH(I327, {"Waiting for Input","Analyzing Object","Found Object","Needs Help","Confused","None"}, 0) - 1</f>
        <v>3</v>
      </c>
      <c r="K327" s="29">
        <v>1</v>
      </c>
      <c r="L327" s="29">
        <f t="shared" si="4"/>
        <v>0</v>
      </c>
    </row>
    <row r="328" spans="4:12" x14ac:dyDescent="0.3">
      <c r="D328" s="29">
        <v>303</v>
      </c>
      <c r="E328" s="29" t="s">
        <v>125</v>
      </c>
      <c r="F328" s="30" t="s">
        <v>18</v>
      </c>
      <c r="G328" s="29" t="s">
        <v>12</v>
      </c>
      <c r="H328" s="29">
        <f>MATCH(G328, {"Waiting for Input","Analyzing Object","Found Object","Needs Help","Confused","None"}, 0) - 1</f>
        <v>1</v>
      </c>
      <c r="I328" s="31" t="s">
        <v>12</v>
      </c>
      <c r="J328" s="29">
        <f>MATCH(I328, {"Waiting for Input","Analyzing Object","Found Object","Needs Help","Confused","None"}, 0) - 1</f>
        <v>1</v>
      </c>
      <c r="K328" s="29">
        <v>1</v>
      </c>
      <c r="L328" s="29">
        <f t="shared" si="4"/>
        <v>1</v>
      </c>
    </row>
    <row r="329" spans="4:12" x14ac:dyDescent="0.3">
      <c r="D329" s="29">
        <v>304</v>
      </c>
      <c r="E329" s="29" t="s">
        <v>125</v>
      </c>
      <c r="F329" s="30" t="s">
        <v>18</v>
      </c>
      <c r="G329" s="29" t="s">
        <v>12</v>
      </c>
      <c r="H329" s="29">
        <f>MATCH(G329, {"Waiting for Input","Analyzing Object","Found Object","Needs Help","Confused","None"}, 0) - 1</f>
        <v>1</v>
      </c>
      <c r="I329" s="31" t="s">
        <v>11</v>
      </c>
      <c r="J329" s="29">
        <f>MATCH(I329, {"Waiting for Input","Analyzing Object","Found Object","Needs Help","Confused","None"}, 0) - 1</f>
        <v>0</v>
      </c>
      <c r="K329" s="29">
        <v>4</v>
      </c>
      <c r="L329" s="29">
        <f t="shared" si="4"/>
        <v>0</v>
      </c>
    </row>
    <row r="330" spans="4:12" x14ac:dyDescent="0.3">
      <c r="D330" s="29">
        <v>305</v>
      </c>
      <c r="E330" s="29" t="s">
        <v>124</v>
      </c>
      <c r="F330" s="30" t="s">
        <v>18</v>
      </c>
      <c r="G330" s="29" t="s">
        <v>12</v>
      </c>
      <c r="H330" s="29">
        <f>MATCH(G330, {"Waiting for Input","Analyzing Object","Found Object","Needs Help","Confused","None"}, 0) - 1</f>
        <v>1</v>
      </c>
      <c r="I330" s="31" t="s">
        <v>11</v>
      </c>
      <c r="J330" s="29">
        <f>MATCH(I330, {"Waiting for Input","Analyzing Object","Found Object","Needs Help","Confused","None"}, 0) - 1</f>
        <v>0</v>
      </c>
      <c r="K330" s="29">
        <v>5</v>
      </c>
      <c r="L330" s="29">
        <f t="shared" si="4"/>
        <v>0</v>
      </c>
    </row>
    <row r="331" spans="4:12" x14ac:dyDescent="0.3">
      <c r="D331" s="29">
        <v>306</v>
      </c>
      <c r="E331" s="29" t="s">
        <v>125</v>
      </c>
      <c r="F331" s="30" t="s">
        <v>18</v>
      </c>
      <c r="G331" s="29" t="s">
        <v>12</v>
      </c>
      <c r="H331" s="29">
        <f>MATCH(G331, {"Waiting for Input","Analyzing Object","Found Object","Needs Help","Confused","None"}, 0) - 1</f>
        <v>1</v>
      </c>
      <c r="I331" s="31" t="s">
        <v>15</v>
      </c>
      <c r="J331" s="29">
        <f>MATCH(I331, {"Waiting for Input","Analyzing Object","Found Object","Needs Help","Confused","None"}, 0) - 1</f>
        <v>4</v>
      </c>
      <c r="K331" s="29">
        <v>5</v>
      </c>
      <c r="L331" s="29">
        <f t="shared" si="4"/>
        <v>0</v>
      </c>
    </row>
    <row r="332" spans="4:12" x14ac:dyDescent="0.3">
      <c r="D332" s="29">
        <v>307</v>
      </c>
      <c r="E332" s="29" t="s">
        <v>124</v>
      </c>
      <c r="F332" s="30" t="s">
        <v>18</v>
      </c>
      <c r="G332" s="29" t="s">
        <v>12</v>
      </c>
      <c r="H332" s="29">
        <f>MATCH(G332, {"Waiting for Input","Analyzing Object","Found Object","Needs Help","Confused","None"}, 0) - 1</f>
        <v>1</v>
      </c>
      <c r="I332" s="31" t="s">
        <v>11</v>
      </c>
      <c r="J332" s="29">
        <f>MATCH(I332, {"Waiting for Input","Analyzing Object","Found Object","Needs Help","Confused","None"}, 0) - 1</f>
        <v>0</v>
      </c>
      <c r="K332" s="29">
        <v>3</v>
      </c>
      <c r="L332" s="29">
        <f t="shared" si="4"/>
        <v>0</v>
      </c>
    </row>
    <row r="333" spans="4:12" x14ac:dyDescent="0.3">
      <c r="D333" s="29">
        <v>308</v>
      </c>
      <c r="E333" s="29" t="s">
        <v>124</v>
      </c>
      <c r="F333" s="30" t="s">
        <v>18</v>
      </c>
      <c r="G333" s="29" t="s">
        <v>12</v>
      </c>
      <c r="H333" s="29">
        <f>MATCH(G333, {"Waiting for Input","Analyzing Object","Found Object","Needs Help","Confused","None"}, 0) - 1</f>
        <v>1</v>
      </c>
      <c r="I333" s="31" t="s">
        <v>16</v>
      </c>
      <c r="J333" s="29">
        <f>MATCH(I333, {"Waiting for Input","Analyzing Object","Found Object","Needs Help","Confused","None"}, 0) - 1</f>
        <v>5</v>
      </c>
      <c r="K333" s="29">
        <v>2</v>
      </c>
      <c r="L333" s="29">
        <f t="shared" si="4"/>
        <v>0</v>
      </c>
    </row>
    <row r="334" spans="4:12" x14ac:dyDescent="0.3">
      <c r="D334" s="29">
        <v>309</v>
      </c>
      <c r="E334" s="29" t="s">
        <v>124</v>
      </c>
      <c r="F334" s="30" t="s">
        <v>18</v>
      </c>
      <c r="G334" s="29" t="s">
        <v>12</v>
      </c>
      <c r="H334" s="29">
        <f>MATCH(G334, {"Waiting for Input","Analyzing Object","Found Object","Needs Help","Confused","None"}, 0) - 1</f>
        <v>1</v>
      </c>
      <c r="I334" s="31" t="s">
        <v>14</v>
      </c>
      <c r="J334" s="29">
        <f>MATCH(I334, {"Waiting for Input","Analyzing Object","Found Object","Needs Help","Confused","None"}, 0) - 1</f>
        <v>3</v>
      </c>
      <c r="K334" s="29">
        <v>2</v>
      </c>
      <c r="L334" s="29">
        <f t="shared" si="4"/>
        <v>0</v>
      </c>
    </row>
    <row r="335" spans="4:12" x14ac:dyDescent="0.3">
      <c r="D335" s="29">
        <v>310</v>
      </c>
      <c r="E335" s="29" t="s">
        <v>125</v>
      </c>
      <c r="F335" s="30" t="s">
        <v>18</v>
      </c>
      <c r="G335" s="29" t="s">
        <v>12</v>
      </c>
      <c r="H335" s="29">
        <f>MATCH(G335, {"Waiting for Input","Analyzing Object","Found Object","Needs Help","Confused","None"}, 0) - 1</f>
        <v>1</v>
      </c>
      <c r="I335" s="31" t="s">
        <v>15</v>
      </c>
      <c r="J335" s="29">
        <f>MATCH(I335, {"Waiting for Input","Analyzing Object","Found Object","Needs Help","Confused","None"}, 0) - 1</f>
        <v>4</v>
      </c>
      <c r="K335" s="29">
        <v>3</v>
      </c>
      <c r="L335" s="29">
        <f t="shared" si="4"/>
        <v>0</v>
      </c>
    </row>
    <row r="336" spans="4:12" x14ac:dyDescent="0.3">
      <c r="D336" s="29">
        <v>311</v>
      </c>
      <c r="E336" s="29" t="s">
        <v>125</v>
      </c>
      <c r="F336" s="30" t="s">
        <v>18</v>
      </c>
      <c r="G336" s="29" t="s">
        <v>12</v>
      </c>
      <c r="H336" s="29">
        <f>MATCH(G336, {"Waiting for Input","Analyzing Object","Found Object","Needs Help","Confused","None"}, 0) - 1</f>
        <v>1</v>
      </c>
      <c r="I336" s="31" t="s">
        <v>14</v>
      </c>
      <c r="J336" s="29">
        <f>MATCH(I336, {"Waiting for Input","Analyzing Object","Found Object","Needs Help","Confused","None"}, 0) - 1</f>
        <v>3</v>
      </c>
      <c r="K336" s="29">
        <v>4</v>
      </c>
      <c r="L336" s="29">
        <f t="shared" si="4"/>
        <v>0</v>
      </c>
    </row>
    <row r="337" spans="4:12" x14ac:dyDescent="0.3">
      <c r="D337" s="29">
        <v>312</v>
      </c>
      <c r="E337" s="29" t="s">
        <v>125</v>
      </c>
      <c r="F337" s="30" t="s">
        <v>18</v>
      </c>
      <c r="G337" s="29" t="s">
        <v>12</v>
      </c>
      <c r="H337" s="29">
        <f>MATCH(G337, {"Waiting for Input","Analyzing Object","Found Object","Needs Help","Confused","None"}, 0) - 1</f>
        <v>1</v>
      </c>
      <c r="I337" s="31" t="s">
        <v>11</v>
      </c>
      <c r="J337" s="29">
        <f>MATCH(I337, {"Waiting for Input","Analyzing Object","Found Object","Needs Help","Confused","None"}, 0) - 1</f>
        <v>0</v>
      </c>
      <c r="K337" s="29">
        <v>3</v>
      </c>
      <c r="L337" s="29">
        <f t="shared" si="4"/>
        <v>0</v>
      </c>
    </row>
    <row r="338" spans="4:12" x14ac:dyDescent="0.3">
      <c r="D338" s="29">
        <v>313</v>
      </c>
      <c r="E338" s="29" t="s">
        <v>125</v>
      </c>
      <c r="F338" s="30" t="s">
        <v>18</v>
      </c>
      <c r="G338" s="29" t="s">
        <v>12</v>
      </c>
      <c r="H338" s="29">
        <f>MATCH(G338, {"Waiting for Input","Analyzing Object","Found Object","Needs Help","Confused","None"}, 0) - 1</f>
        <v>1</v>
      </c>
      <c r="I338" s="31" t="s">
        <v>14</v>
      </c>
      <c r="J338" s="29">
        <f>MATCH(I338, {"Waiting for Input","Analyzing Object","Found Object","Needs Help","Confused","None"}, 0) - 1</f>
        <v>3</v>
      </c>
      <c r="K338" s="29">
        <v>3</v>
      </c>
      <c r="L338" s="29">
        <f t="shared" si="4"/>
        <v>0</v>
      </c>
    </row>
    <row r="339" spans="4:12" x14ac:dyDescent="0.3">
      <c r="D339" s="29">
        <v>314</v>
      </c>
      <c r="E339" s="29" t="s">
        <v>124</v>
      </c>
      <c r="F339" s="30" t="s">
        <v>18</v>
      </c>
      <c r="G339" s="29" t="s">
        <v>12</v>
      </c>
      <c r="H339" s="29">
        <f>MATCH(G339, {"Waiting for Input","Analyzing Object","Found Object","Needs Help","Confused","None"}, 0) - 1</f>
        <v>1</v>
      </c>
      <c r="I339" s="31" t="s">
        <v>14</v>
      </c>
      <c r="J339" s="29">
        <f>MATCH(I339, {"Waiting for Input","Analyzing Object","Found Object","Needs Help","Confused","None"}, 0) - 1</f>
        <v>3</v>
      </c>
      <c r="K339" s="29">
        <v>5</v>
      </c>
      <c r="L339" s="29">
        <f t="shared" si="4"/>
        <v>0</v>
      </c>
    </row>
    <row r="340" spans="4:12" x14ac:dyDescent="0.3">
      <c r="D340" s="29">
        <v>315</v>
      </c>
      <c r="E340" s="29" t="s">
        <v>124</v>
      </c>
      <c r="F340" s="30" t="s">
        <v>18</v>
      </c>
      <c r="G340" s="29" t="s">
        <v>12</v>
      </c>
      <c r="H340" s="29">
        <f>MATCH(G340, {"Waiting for Input","Analyzing Object","Found Object","Needs Help","Confused","None"}, 0) - 1</f>
        <v>1</v>
      </c>
      <c r="I340" s="31" t="s">
        <v>14</v>
      </c>
      <c r="J340" s="29">
        <f>MATCH(I340, {"Waiting for Input","Analyzing Object","Found Object","Needs Help","Confused","None"}, 0) - 1</f>
        <v>3</v>
      </c>
      <c r="K340" s="29">
        <v>2</v>
      </c>
      <c r="L340" s="29">
        <f t="shared" si="4"/>
        <v>0</v>
      </c>
    </row>
    <row r="341" spans="4:12" x14ac:dyDescent="0.3">
      <c r="D341" s="29">
        <v>316</v>
      </c>
      <c r="E341" s="29" t="s">
        <v>124</v>
      </c>
      <c r="F341" s="30" t="s">
        <v>18</v>
      </c>
      <c r="G341" s="29" t="s">
        <v>12</v>
      </c>
      <c r="H341" s="29">
        <f>MATCH(G341, {"Waiting for Input","Analyzing Object","Found Object","Needs Help","Confused","None"}, 0) - 1</f>
        <v>1</v>
      </c>
      <c r="I341" s="31" t="s">
        <v>14</v>
      </c>
      <c r="J341" s="29">
        <f>MATCH(I341, {"Waiting for Input","Analyzing Object","Found Object","Needs Help","Confused","None"}, 0) - 1</f>
        <v>3</v>
      </c>
      <c r="K341" s="29">
        <v>3</v>
      </c>
      <c r="L341" s="29">
        <f t="shared" si="4"/>
        <v>0</v>
      </c>
    </row>
    <row r="342" spans="4:12" x14ac:dyDescent="0.3">
      <c r="D342" s="29">
        <v>317</v>
      </c>
      <c r="E342" s="29" t="s">
        <v>125</v>
      </c>
      <c r="F342" s="30" t="s">
        <v>18</v>
      </c>
      <c r="G342" s="29" t="s">
        <v>12</v>
      </c>
      <c r="H342" s="29">
        <f>MATCH(G342, {"Waiting for Input","Analyzing Object","Found Object","Needs Help","Confused","None"}, 0) - 1</f>
        <v>1</v>
      </c>
      <c r="I342" s="31" t="s">
        <v>14</v>
      </c>
      <c r="J342" s="29">
        <f>MATCH(I342, {"Waiting for Input","Analyzing Object","Found Object","Needs Help","Confused","None"}, 0) - 1</f>
        <v>3</v>
      </c>
      <c r="K342" s="29">
        <v>2</v>
      </c>
      <c r="L342" s="29">
        <f t="shared" si="4"/>
        <v>0</v>
      </c>
    </row>
    <row r="343" spans="4:12" x14ac:dyDescent="0.3">
      <c r="D343" s="29">
        <v>318</v>
      </c>
      <c r="E343" s="29" t="s">
        <v>125</v>
      </c>
      <c r="F343" s="30" t="s">
        <v>18</v>
      </c>
      <c r="G343" s="29" t="s">
        <v>12</v>
      </c>
      <c r="H343" s="29">
        <f>MATCH(G343, {"Waiting for Input","Analyzing Object","Found Object","Needs Help","Confused","None"}, 0) - 1</f>
        <v>1</v>
      </c>
      <c r="I343" s="31" t="s">
        <v>14</v>
      </c>
      <c r="J343" s="29">
        <f>MATCH(I343, {"Waiting for Input","Analyzing Object","Found Object","Needs Help","Confused","None"}, 0) - 1</f>
        <v>3</v>
      </c>
      <c r="K343" s="29">
        <v>2</v>
      </c>
      <c r="L343" s="29">
        <f t="shared" si="4"/>
        <v>0</v>
      </c>
    </row>
    <row r="344" spans="4:12" x14ac:dyDescent="0.3">
      <c r="D344" s="29">
        <v>319</v>
      </c>
      <c r="E344" s="29" t="s">
        <v>124</v>
      </c>
      <c r="F344" s="30" t="s">
        <v>18</v>
      </c>
      <c r="G344" s="29" t="s">
        <v>12</v>
      </c>
      <c r="H344" s="29">
        <f>MATCH(G344, {"Waiting for Input","Analyzing Object","Found Object","Needs Help","Confused","None"}, 0) - 1</f>
        <v>1</v>
      </c>
      <c r="I344" s="31" t="s">
        <v>11</v>
      </c>
      <c r="J344" s="29">
        <f>MATCH(I344, {"Waiting for Input","Analyzing Object","Found Object","Needs Help","Confused","None"}, 0) - 1</f>
        <v>0</v>
      </c>
      <c r="K344" s="29">
        <v>5</v>
      </c>
      <c r="L344" s="29">
        <f t="shared" si="4"/>
        <v>0</v>
      </c>
    </row>
    <row r="345" spans="4:12" x14ac:dyDescent="0.3">
      <c r="D345" s="29">
        <v>320</v>
      </c>
      <c r="E345" s="29" t="s">
        <v>124</v>
      </c>
      <c r="F345" s="30" t="s">
        <v>18</v>
      </c>
      <c r="G345" s="29" t="s">
        <v>12</v>
      </c>
      <c r="H345" s="29">
        <f>MATCH(G345, {"Waiting for Input","Analyzing Object","Found Object","Needs Help","Confused","None"}, 0) - 1</f>
        <v>1</v>
      </c>
      <c r="I345" s="31" t="s">
        <v>13</v>
      </c>
      <c r="J345" s="29">
        <f>MATCH(I345, {"Waiting for Input","Analyzing Object","Found Object","Needs Help","Confused","None"}, 0) - 1</f>
        <v>2</v>
      </c>
      <c r="K345" s="29">
        <v>2</v>
      </c>
      <c r="L345" s="29">
        <f t="shared" ref="L345:L408" si="5">IF(H345=J345, 1, 0)</f>
        <v>0</v>
      </c>
    </row>
    <row r="346" spans="4:12" x14ac:dyDescent="0.3">
      <c r="D346" s="29">
        <v>321</v>
      </c>
      <c r="E346" s="29" t="s">
        <v>125</v>
      </c>
      <c r="F346" s="30" t="s">
        <v>18</v>
      </c>
      <c r="G346" s="29" t="s">
        <v>12</v>
      </c>
      <c r="H346" s="29">
        <f>MATCH(G346, {"Waiting for Input","Analyzing Object","Found Object","Needs Help","Confused","None"}, 0) - 1</f>
        <v>1</v>
      </c>
      <c r="I346" s="31" t="s">
        <v>15</v>
      </c>
      <c r="J346" s="29">
        <f>MATCH(I346, {"Waiting for Input","Analyzing Object","Found Object","Needs Help","Confused","None"}, 0) - 1</f>
        <v>4</v>
      </c>
      <c r="K346" s="29">
        <v>4</v>
      </c>
      <c r="L346" s="29">
        <f t="shared" si="5"/>
        <v>0</v>
      </c>
    </row>
    <row r="347" spans="4:12" x14ac:dyDescent="0.3">
      <c r="D347" s="29">
        <v>322</v>
      </c>
      <c r="E347" s="29" t="s">
        <v>125</v>
      </c>
      <c r="F347" s="30" t="s">
        <v>18</v>
      </c>
      <c r="G347" s="29" t="s">
        <v>12</v>
      </c>
      <c r="H347" s="29">
        <f>MATCH(G347, {"Waiting for Input","Analyzing Object","Found Object","Needs Help","Confused","None"}, 0) - 1</f>
        <v>1</v>
      </c>
      <c r="I347" s="31" t="s">
        <v>14</v>
      </c>
      <c r="J347" s="29">
        <f>MATCH(I347, {"Waiting for Input","Analyzing Object","Found Object","Needs Help","Confused","None"}, 0) - 1</f>
        <v>3</v>
      </c>
      <c r="K347" s="29">
        <v>5</v>
      </c>
      <c r="L347" s="29">
        <f t="shared" si="5"/>
        <v>0</v>
      </c>
    </row>
    <row r="348" spans="4:12" x14ac:dyDescent="0.3">
      <c r="D348" s="29">
        <v>323</v>
      </c>
      <c r="E348" s="29" t="s">
        <v>124</v>
      </c>
      <c r="F348" s="30" t="s">
        <v>18</v>
      </c>
      <c r="G348" s="29" t="s">
        <v>12</v>
      </c>
      <c r="H348" s="29">
        <f>MATCH(G348, {"Waiting for Input","Analyzing Object","Found Object","Needs Help","Confused","None"}, 0) - 1</f>
        <v>1</v>
      </c>
      <c r="I348" s="31" t="s">
        <v>11</v>
      </c>
      <c r="J348" s="29">
        <f>MATCH(I348, {"Waiting for Input","Analyzing Object","Found Object","Needs Help","Confused","None"}, 0) - 1</f>
        <v>0</v>
      </c>
      <c r="K348" s="29">
        <v>2</v>
      </c>
      <c r="L348" s="29">
        <f t="shared" si="5"/>
        <v>0</v>
      </c>
    </row>
    <row r="349" spans="4:12" x14ac:dyDescent="0.3">
      <c r="D349" s="29">
        <v>324</v>
      </c>
      <c r="E349" s="29" t="s">
        <v>124</v>
      </c>
      <c r="F349" s="30" t="s">
        <v>18</v>
      </c>
      <c r="G349" s="29" t="s">
        <v>12</v>
      </c>
      <c r="H349" s="29">
        <f>MATCH(G349, {"Waiting for Input","Analyzing Object","Found Object","Needs Help","Confused","None"}, 0) - 1</f>
        <v>1</v>
      </c>
      <c r="I349" s="31" t="s">
        <v>15</v>
      </c>
      <c r="J349" s="29">
        <f>MATCH(I349, {"Waiting for Input","Analyzing Object","Found Object","Needs Help","Confused","None"}, 0) - 1</f>
        <v>4</v>
      </c>
      <c r="K349" s="29">
        <v>2</v>
      </c>
      <c r="L349" s="29">
        <f t="shared" si="5"/>
        <v>0</v>
      </c>
    </row>
    <row r="350" spans="4:12" x14ac:dyDescent="0.3">
      <c r="D350" s="29">
        <v>325</v>
      </c>
      <c r="E350" s="29" t="s">
        <v>125</v>
      </c>
      <c r="F350" s="30" t="s">
        <v>18</v>
      </c>
      <c r="G350" s="29" t="s">
        <v>12</v>
      </c>
      <c r="H350" s="29">
        <f>MATCH(G350, {"Waiting for Input","Analyzing Object","Found Object","Needs Help","Confused","None"}, 0) - 1</f>
        <v>1</v>
      </c>
      <c r="I350" s="31" t="s">
        <v>14</v>
      </c>
      <c r="J350" s="29">
        <f>MATCH(I350, {"Waiting for Input","Analyzing Object","Found Object","Needs Help","Confused","None"}, 0) - 1</f>
        <v>3</v>
      </c>
      <c r="K350" s="29">
        <v>2</v>
      </c>
      <c r="L350" s="29">
        <f t="shared" si="5"/>
        <v>0</v>
      </c>
    </row>
    <row r="351" spans="4:12" x14ac:dyDescent="0.3">
      <c r="D351" s="29">
        <v>326</v>
      </c>
      <c r="E351" s="29" t="s">
        <v>125</v>
      </c>
      <c r="F351" s="30" t="s">
        <v>18</v>
      </c>
      <c r="G351" s="29" t="s">
        <v>12</v>
      </c>
      <c r="H351" s="29">
        <f>MATCH(G351, {"Waiting for Input","Analyzing Object","Found Object","Needs Help","Confused","None"}, 0) - 1</f>
        <v>1</v>
      </c>
      <c r="I351" s="31" t="s">
        <v>14</v>
      </c>
      <c r="J351" s="29">
        <f>MATCH(I351, {"Waiting for Input","Analyzing Object","Found Object","Needs Help","Confused","None"}, 0) - 1</f>
        <v>3</v>
      </c>
      <c r="K351" s="29">
        <v>3</v>
      </c>
      <c r="L351" s="29">
        <f t="shared" si="5"/>
        <v>0</v>
      </c>
    </row>
    <row r="352" spans="4:12" x14ac:dyDescent="0.3">
      <c r="D352" s="29">
        <v>327</v>
      </c>
      <c r="E352" s="29" t="s">
        <v>125</v>
      </c>
      <c r="F352" s="30" t="s">
        <v>18</v>
      </c>
      <c r="G352" s="29" t="s">
        <v>12</v>
      </c>
      <c r="H352" s="29">
        <f>MATCH(G352, {"Waiting for Input","Analyzing Object","Found Object","Needs Help","Confused","None"}, 0) - 1</f>
        <v>1</v>
      </c>
      <c r="I352" s="31" t="s">
        <v>13</v>
      </c>
      <c r="J352" s="29">
        <f>MATCH(I352, {"Waiting for Input","Analyzing Object","Found Object","Needs Help","Confused","None"}, 0) - 1</f>
        <v>2</v>
      </c>
      <c r="K352" s="29">
        <v>3</v>
      </c>
      <c r="L352" s="29">
        <f t="shared" si="5"/>
        <v>0</v>
      </c>
    </row>
    <row r="353" spans="4:12" x14ac:dyDescent="0.3">
      <c r="D353" s="29">
        <v>328</v>
      </c>
      <c r="E353" s="29" t="s">
        <v>125</v>
      </c>
      <c r="F353" s="30" t="s">
        <v>18</v>
      </c>
      <c r="G353" s="29" t="s">
        <v>12</v>
      </c>
      <c r="H353" s="29">
        <f>MATCH(G353, {"Waiting for Input","Analyzing Object","Found Object","Needs Help","Confused","None"}, 0) - 1</f>
        <v>1</v>
      </c>
      <c r="I353" s="31" t="s">
        <v>14</v>
      </c>
      <c r="J353" s="29">
        <f>MATCH(I353, {"Waiting for Input","Analyzing Object","Found Object","Needs Help","Confused","None"}, 0) - 1</f>
        <v>3</v>
      </c>
      <c r="K353" s="29">
        <v>3</v>
      </c>
      <c r="L353" s="29">
        <f t="shared" si="5"/>
        <v>0</v>
      </c>
    </row>
    <row r="354" spans="4:12" x14ac:dyDescent="0.3">
      <c r="D354" s="29">
        <v>329</v>
      </c>
      <c r="E354" s="29" t="s">
        <v>125</v>
      </c>
      <c r="F354" s="30" t="s">
        <v>18</v>
      </c>
      <c r="G354" s="29" t="s">
        <v>12</v>
      </c>
      <c r="H354" s="29">
        <f>MATCH(G354, {"Waiting for Input","Analyzing Object","Found Object","Needs Help","Confused","None"}, 0) - 1</f>
        <v>1</v>
      </c>
      <c r="I354" s="31" t="s">
        <v>14</v>
      </c>
      <c r="J354" s="29">
        <f>MATCH(I354, {"Waiting for Input","Analyzing Object","Found Object","Needs Help","Confused","None"}, 0) - 1</f>
        <v>3</v>
      </c>
      <c r="K354" s="29">
        <v>1</v>
      </c>
      <c r="L354" s="29">
        <f t="shared" si="5"/>
        <v>0</v>
      </c>
    </row>
    <row r="355" spans="4:12" x14ac:dyDescent="0.3">
      <c r="D355" s="29">
        <v>330</v>
      </c>
      <c r="E355" s="29" t="s">
        <v>125</v>
      </c>
      <c r="F355" s="30" t="s">
        <v>18</v>
      </c>
      <c r="G355" s="29" t="s">
        <v>12</v>
      </c>
      <c r="H355" s="29">
        <f>MATCH(G355, {"Waiting for Input","Analyzing Object","Found Object","Needs Help","Confused","None"}, 0) - 1</f>
        <v>1</v>
      </c>
      <c r="I355" s="31" t="s">
        <v>16</v>
      </c>
      <c r="J355" s="29">
        <f>MATCH(I355, {"Waiting for Input","Analyzing Object","Found Object","Needs Help","Confused","None"}, 0) - 1</f>
        <v>5</v>
      </c>
      <c r="K355" s="29">
        <v>3</v>
      </c>
      <c r="L355" s="29">
        <f t="shared" si="5"/>
        <v>0</v>
      </c>
    </row>
    <row r="356" spans="4:12" x14ac:dyDescent="0.3">
      <c r="D356" s="29">
        <v>331</v>
      </c>
      <c r="E356" s="29" t="s">
        <v>124</v>
      </c>
      <c r="F356" s="30" t="s">
        <v>18</v>
      </c>
      <c r="G356" s="29" t="s">
        <v>12</v>
      </c>
      <c r="H356" s="29">
        <f>MATCH(G356, {"Waiting for Input","Analyzing Object","Found Object","Needs Help","Confused","None"}, 0) - 1</f>
        <v>1</v>
      </c>
      <c r="I356" s="31" t="s">
        <v>14</v>
      </c>
      <c r="J356" s="29">
        <f>MATCH(I356, {"Waiting for Input","Analyzing Object","Found Object","Needs Help","Confused","None"}, 0) - 1</f>
        <v>3</v>
      </c>
      <c r="K356" s="29">
        <v>5</v>
      </c>
      <c r="L356" s="29">
        <f t="shared" si="5"/>
        <v>0</v>
      </c>
    </row>
    <row r="357" spans="4:12" x14ac:dyDescent="0.3">
      <c r="D357" s="29">
        <v>332</v>
      </c>
      <c r="E357" s="29" t="s">
        <v>125</v>
      </c>
      <c r="F357" s="30" t="s">
        <v>18</v>
      </c>
      <c r="G357" s="29" t="s">
        <v>12</v>
      </c>
      <c r="H357" s="29">
        <f>MATCH(G357, {"Waiting for Input","Analyzing Object","Found Object","Needs Help","Confused","None"}, 0) - 1</f>
        <v>1</v>
      </c>
      <c r="I357" s="31" t="s">
        <v>14</v>
      </c>
      <c r="J357" s="29">
        <f>MATCH(I357, {"Waiting for Input","Analyzing Object","Found Object","Needs Help","Confused","None"}, 0) - 1</f>
        <v>3</v>
      </c>
      <c r="K357" s="29">
        <v>3</v>
      </c>
      <c r="L357" s="29">
        <f t="shared" si="5"/>
        <v>0</v>
      </c>
    </row>
    <row r="358" spans="4:12" x14ac:dyDescent="0.3">
      <c r="D358" s="29">
        <v>333</v>
      </c>
      <c r="E358" s="29" t="s">
        <v>124</v>
      </c>
      <c r="F358" s="30" t="s">
        <v>18</v>
      </c>
      <c r="G358" s="29" t="s">
        <v>12</v>
      </c>
      <c r="H358" s="29">
        <f>MATCH(G358, {"Waiting for Input","Analyzing Object","Found Object","Needs Help","Confused","None"}, 0) - 1</f>
        <v>1</v>
      </c>
      <c r="I358" s="31" t="s">
        <v>14</v>
      </c>
      <c r="J358" s="29">
        <f>MATCH(I358, {"Waiting for Input","Analyzing Object","Found Object","Needs Help","Confused","None"}, 0) - 1</f>
        <v>3</v>
      </c>
      <c r="K358" s="29">
        <v>2</v>
      </c>
      <c r="L358" s="29">
        <f t="shared" si="5"/>
        <v>0</v>
      </c>
    </row>
    <row r="359" spans="4:12" x14ac:dyDescent="0.3">
      <c r="D359" s="29">
        <v>334</v>
      </c>
      <c r="E359" s="29" t="s">
        <v>124</v>
      </c>
      <c r="F359" s="30" t="s">
        <v>18</v>
      </c>
      <c r="G359" s="29" t="s">
        <v>12</v>
      </c>
      <c r="H359" s="29">
        <f>MATCH(G359, {"Waiting for Input","Analyzing Object","Found Object","Needs Help","Confused","None"}, 0) - 1</f>
        <v>1</v>
      </c>
      <c r="I359" s="31" t="s">
        <v>14</v>
      </c>
      <c r="J359" s="29">
        <f>MATCH(I359, {"Waiting for Input","Analyzing Object","Found Object","Needs Help","Confused","None"}, 0) - 1</f>
        <v>3</v>
      </c>
      <c r="K359" s="29">
        <v>3</v>
      </c>
      <c r="L359" s="29">
        <f t="shared" si="5"/>
        <v>0</v>
      </c>
    </row>
    <row r="360" spans="4:12" x14ac:dyDescent="0.3">
      <c r="D360" s="29">
        <v>335</v>
      </c>
      <c r="E360" s="29" t="s">
        <v>124</v>
      </c>
      <c r="F360" s="30" t="s">
        <v>18</v>
      </c>
      <c r="G360" s="29" t="s">
        <v>12</v>
      </c>
      <c r="H360" s="29">
        <f>MATCH(G360, {"Waiting for Input","Analyzing Object","Found Object","Needs Help","Confused","None"}, 0) - 1</f>
        <v>1</v>
      </c>
      <c r="I360" s="31" t="s">
        <v>14</v>
      </c>
      <c r="J360" s="29">
        <f>MATCH(I360, {"Waiting for Input","Analyzing Object","Found Object","Needs Help","Confused","None"}, 0) - 1</f>
        <v>3</v>
      </c>
      <c r="K360" s="29">
        <v>3</v>
      </c>
      <c r="L360" s="29">
        <f t="shared" si="5"/>
        <v>0</v>
      </c>
    </row>
    <row r="361" spans="4:12" x14ac:dyDescent="0.3">
      <c r="D361" s="29">
        <v>336</v>
      </c>
      <c r="E361" s="29" t="s">
        <v>125</v>
      </c>
      <c r="F361" s="30" t="s">
        <v>18</v>
      </c>
      <c r="G361" s="29" t="s">
        <v>12</v>
      </c>
      <c r="H361" s="29">
        <f>MATCH(G361, {"Waiting for Input","Analyzing Object","Found Object","Needs Help","Confused","None"}, 0) - 1</f>
        <v>1</v>
      </c>
      <c r="I361" s="31" t="s">
        <v>14</v>
      </c>
      <c r="J361" s="29">
        <f>MATCH(I361, {"Waiting for Input","Analyzing Object","Found Object","Needs Help","Confused","None"}, 0) - 1</f>
        <v>3</v>
      </c>
      <c r="K361" s="29">
        <v>4</v>
      </c>
      <c r="L361" s="29">
        <f t="shared" si="5"/>
        <v>0</v>
      </c>
    </row>
    <row r="362" spans="4:12" x14ac:dyDescent="0.3">
      <c r="D362" s="29">
        <v>337</v>
      </c>
      <c r="E362" s="29" t="s">
        <v>125</v>
      </c>
      <c r="F362" s="30" t="s">
        <v>18</v>
      </c>
      <c r="G362" s="29" t="s">
        <v>12</v>
      </c>
      <c r="H362" s="29">
        <f>MATCH(G362, {"Waiting for Input","Analyzing Object","Found Object","Needs Help","Confused","None"}, 0) - 1</f>
        <v>1</v>
      </c>
      <c r="I362" s="31" t="s">
        <v>14</v>
      </c>
      <c r="J362" s="29">
        <f>MATCH(I362, {"Waiting for Input","Analyzing Object","Found Object","Needs Help","Confused","None"}, 0) - 1</f>
        <v>3</v>
      </c>
      <c r="K362" s="29">
        <v>5</v>
      </c>
      <c r="L362" s="29">
        <f t="shared" si="5"/>
        <v>0</v>
      </c>
    </row>
    <row r="363" spans="4:12" x14ac:dyDescent="0.3">
      <c r="D363" s="29">
        <v>338</v>
      </c>
      <c r="E363" s="29" t="s">
        <v>124</v>
      </c>
      <c r="F363" s="30" t="s">
        <v>18</v>
      </c>
      <c r="G363" s="29" t="s">
        <v>12</v>
      </c>
      <c r="H363" s="29">
        <f>MATCH(G363, {"Waiting for Input","Analyzing Object","Found Object","Needs Help","Confused","None"}, 0) - 1</f>
        <v>1</v>
      </c>
      <c r="I363" s="31" t="s">
        <v>16</v>
      </c>
      <c r="J363" s="29">
        <f>MATCH(I363, {"Waiting for Input","Analyzing Object","Found Object","Needs Help","Confused","None"}, 0) - 1</f>
        <v>5</v>
      </c>
      <c r="K363" s="29">
        <v>1</v>
      </c>
      <c r="L363" s="29">
        <f t="shared" si="5"/>
        <v>0</v>
      </c>
    </row>
    <row r="364" spans="4:12" x14ac:dyDescent="0.3">
      <c r="D364" s="29">
        <v>339</v>
      </c>
      <c r="E364" s="29" t="s">
        <v>124</v>
      </c>
      <c r="F364" s="30" t="s">
        <v>18</v>
      </c>
      <c r="G364" s="29" t="s">
        <v>12</v>
      </c>
      <c r="H364" s="29">
        <f>MATCH(G364, {"Waiting for Input","Analyzing Object","Found Object","Needs Help","Confused","None"}, 0) - 1</f>
        <v>1</v>
      </c>
      <c r="I364" s="31" t="s">
        <v>14</v>
      </c>
      <c r="J364" s="29">
        <f>MATCH(I364, {"Waiting for Input","Analyzing Object","Found Object","Needs Help","Confused","None"}, 0) - 1</f>
        <v>3</v>
      </c>
      <c r="K364" s="29">
        <v>5</v>
      </c>
      <c r="L364" s="29">
        <f t="shared" si="5"/>
        <v>0</v>
      </c>
    </row>
    <row r="365" spans="4:12" x14ac:dyDescent="0.3">
      <c r="D365" s="29">
        <v>340</v>
      </c>
      <c r="E365" s="29" t="s">
        <v>124</v>
      </c>
      <c r="F365" s="30" t="s">
        <v>18</v>
      </c>
      <c r="G365" s="29" t="s">
        <v>12</v>
      </c>
      <c r="H365" s="29">
        <f>MATCH(G365, {"Waiting for Input","Analyzing Object","Found Object","Needs Help","Confused","None"}, 0) - 1</f>
        <v>1</v>
      </c>
      <c r="I365" s="31" t="s">
        <v>16</v>
      </c>
      <c r="J365" s="29">
        <f>MATCH(I365, {"Waiting for Input","Analyzing Object","Found Object","Needs Help","Confused","None"}, 0) - 1</f>
        <v>5</v>
      </c>
      <c r="K365" s="29">
        <v>1</v>
      </c>
      <c r="L365" s="29">
        <f t="shared" si="5"/>
        <v>0</v>
      </c>
    </row>
    <row r="366" spans="4:12" x14ac:dyDescent="0.3">
      <c r="D366" s="29">
        <v>341</v>
      </c>
      <c r="E366" s="29" t="s">
        <v>125</v>
      </c>
      <c r="F366" s="30" t="s">
        <v>18</v>
      </c>
      <c r="G366" s="29" t="s">
        <v>12</v>
      </c>
      <c r="H366" s="29">
        <f>MATCH(G366, {"Waiting for Input","Analyzing Object","Found Object","Needs Help","Confused","None"}, 0) - 1</f>
        <v>1</v>
      </c>
      <c r="I366" s="31" t="s">
        <v>16</v>
      </c>
      <c r="J366" s="29">
        <f>MATCH(I366, {"Waiting for Input","Analyzing Object","Found Object","Needs Help","Confused","None"}, 0) - 1</f>
        <v>5</v>
      </c>
      <c r="K366" s="29">
        <v>2</v>
      </c>
      <c r="L366" s="29">
        <f t="shared" si="5"/>
        <v>0</v>
      </c>
    </row>
    <row r="367" spans="4:12" x14ac:dyDescent="0.3">
      <c r="D367" s="29">
        <v>342</v>
      </c>
      <c r="E367" s="29" t="s">
        <v>125</v>
      </c>
      <c r="F367" s="30" t="s">
        <v>18</v>
      </c>
      <c r="G367" s="29" t="s">
        <v>12</v>
      </c>
      <c r="H367" s="29">
        <f>MATCH(G367, {"Waiting for Input","Analyzing Object","Found Object","Needs Help","Confused","None"}, 0) - 1</f>
        <v>1</v>
      </c>
      <c r="I367" s="31" t="s">
        <v>14</v>
      </c>
      <c r="J367" s="29">
        <f>MATCH(I367, {"Waiting for Input","Analyzing Object","Found Object","Needs Help","Confused","None"}, 0) - 1</f>
        <v>3</v>
      </c>
      <c r="K367" s="29">
        <v>3</v>
      </c>
      <c r="L367" s="29">
        <f t="shared" si="5"/>
        <v>0</v>
      </c>
    </row>
    <row r="368" spans="4:12" x14ac:dyDescent="0.3">
      <c r="D368" s="29">
        <v>343</v>
      </c>
      <c r="E368" s="29" t="s">
        <v>125</v>
      </c>
      <c r="F368" s="30" t="s">
        <v>18</v>
      </c>
      <c r="G368" s="29" t="s">
        <v>12</v>
      </c>
      <c r="H368" s="29">
        <f>MATCH(G368, {"Waiting for Input","Analyzing Object","Found Object","Needs Help","Confused","None"}, 0) - 1</f>
        <v>1</v>
      </c>
      <c r="I368" s="31" t="s">
        <v>14</v>
      </c>
      <c r="J368" s="29">
        <f>MATCH(I368, {"Waiting for Input","Analyzing Object","Found Object","Needs Help","Confused","None"}, 0) - 1</f>
        <v>3</v>
      </c>
      <c r="K368" s="29">
        <v>1</v>
      </c>
      <c r="L368" s="29">
        <f t="shared" si="5"/>
        <v>0</v>
      </c>
    </row>
    <row r="369" spans="4:12" x14ac:dyDescent="0.3">
      <c r="D369" s="29">
        <v>344</v>
      </c>
      <c r="E369" s="29" t="s">
        <v>125</v>
      </c>
      <c r="F369" s="30" t="s">
        <v>18</v>
      </c>
      <c r="G369" s="29" t="s">
        <v>12</v>
      </c>
      <c r="H369" s="29">
        <f>MATCH(G369, {"Waiting for Input","Analyzing Object","Found Object","Needs Help","Confused","None"}, 0) - 1</f>
        <v>1</v>
      </c>
      <c r="I369" s="31" t="s">
        <v>15</v>
      </c>
      <c r="J369" s="29">
        <f>MATCH(I369, {"Waiting for Input","Analyzing Object","Found Object","Needs Help","Confused","None"}, 0) - 1</f>
        <v>4</v>
      </c>
      <c r="K369" s="29">
        <v>3</v>
      </c>
      <c r="L369" s="29">
        <f t="shared" si="5"/>
        <v>0</v>
      </c>
    </row>
    <row r="370" spans="4:12" x14ac:dyDescent="0.3">
      <c r="D370" s="29">
        <v>345</v>
      </c>
      <c r="E370" s="29" t="s">
        <v>125</v>
      </c>
      <c r="F370" s="30" t="s">
        <v>18</v>
      </c>
      <c r="G370" s="29" t="s">
        <v>12</v>
      </c>
      <c r="H370" s="29">
        <f>MATCH(G370, {"Waiting for Input","Analyzing Object","Found Object","Needs Help","Confused","None"}, 0) - 1</f>
        <v>1</v>
      </c>
      <c r="I370" s="31" t="s">
        <v>15</v>
      </c>
      <c r="J370" s="29">
        <f>MATCH(I370, {"Waiting for Input","Analyzing Object","Found Object","Needs Help","Confused","None"}, 0) - 1</f>
        <v>4</v>
      </c>
      <c r="K370" s="29">
        <v>3</v>
      </c>
      <c r="L370" s="29">
        <f t="shared" si="5"/>
        <v>0</v>
      </c>
    </row>
    <row r="371" spans="4:12" x14ac:dyDescent="0.3">
      <c r="D371" s="29">
        <v>346</v>
      </c>
      <c r="E371" s="29" t="s">
        <v>125</v>
      </c>
      <c r="F371" s="30" t="s">
        <v>18</v>
      </c>
      <c r="G371" s="29" t="s">
        <v>12</v>
      </c>
      <c r="H371" s="29">
        <f>MATCH(G371, {"Waiting for Input","Analyzing Object","Found Object","Needs Help","Confused","None"}, 0) - 1</f>
        <v>1</v>
      </c>
      <c r="I371" s="31" t="s">
        <v>14</v>
      </c>
      <c r="J371" s="29">
        <f>MATCH(I371, {"Waiting for Input","Analyzing Object","Found Object","Needs Help","Confused","None"}, 0) - 1</f>
        <v>3</v>
      </c>
      <c r="K371" s="29">
        <v>3</v>
      </c>
      <c r="L371" s="29">
        <f t="shared" si="5"/>
        <v>0</v>
      </c>
    </row>
    <row r="372" spans="4:12" x14ac:dyDescent="0.3">
      <c r="D372" s="29">
        <v>347</v>
      </c>
      <c r="E372" s="29" t="s">
        <v>125</v>
      </c>
      <c r="F372" s="30" t="s">
        <v>18</v>
      </c>
      <c r="G372" s="29" t="s">
        <v>12</v>
      </c>
      <c r="H372" s="29">
        <f>MATCH(G372, {"Waiting for Input","Analyzing Object","Found Object","Needs Help","Confused","None"}, 0) - 1</f>
        <v>1</v>
      </c>
      <c r="I372" s="31" t="s">
        <v>16</v>
      </c>
      <c r="J372" s="29">
        <f>MATCH(I372, {"Waiting for Input","Analyzing Object","Found Object","Needs Help","Confused","None"}, 0) - 1</f>
        <v>5</v>
      </c>
      <c r="K372" s="29">
        <v>3</v>
      </c>
      <c r="L372" s="29">
        <f t="shared" si="5"/>
        <v>0</v>
      </c>
    </row>
    <row r="373" spans="4:12" x14ac:dyDescent="0.3">
      <c r="D373" s="29">
        <v>348</v>
      </c>
      <c r="E373" s="29" t="s">
        <v>125</v>
      </c>
      <c r="F373" s="30" t="s">
        <v>18</v>
      </c>
      <c r="G373" s="29" t="s">
        <v>12</v>
      </c>
      <c r="H373" s="29">
        <f>MATCH(G373, {"Waiting for Input","Analyzing Object","Found Object","Needs Help","Confused","None"}, 0) - 1</f>
        <v>1</v>
      </c>
      <c r="I373" s="31" t="s">
        <v>14</v>
      </c>
      <c r="J373" s="29">
        <f>MATCH(I373, {"Waiting for Input","Analyzing Object","Found Object","Needs Help","Confused","None"}, 0) - 1</f>
        <v>3</v>
      </c>
      <c r="K373" s="29">
        <v>4</v>
      </c>
      <c r="L373" s="29">
        <f t="shared" si="5"/>
        <v>0</v>
      </c>
    </row>
    <row r="374" spans="4:12" x14ac:dyDescent="0.3">
      <c r="D374" s="29">
        <v>349</v>
      </c>
      <c r="E374" s="29" t="s">
        <v>125</v>
      </c>
      <c r="F374" s="30" t="s">
        <v>18</v>
      </c>
      <c r="G374" s="29" t="s">
        <v>12</v>
      </c>
      <c r="H374" s="29">
        <f>MATCH(G374, {"Waiting for Input","Analyzing Object","Found Object","Needs Help","Confused","None"}, 0) - 1</f>
        <v>1</v>
      </c>
      <c r="I374" s="31" t="s">
        <v>14</v>
      </c>
      <c r="J374" s="29">
        <f>MATCH(I374, {"Waiting for Input","Analyzing Object","Found Object","Needs Help","Confused","None"}, 0) - 1</f>
        <v>3</v>
      </c>
      <c r="K374" s="29">
        <v>3</v>
      </c>
      <c r="L374" s="29">
        <f t="shared" si="5"/>
        <v>0</v>
      </c>
    </row>
    <row r="375" spans="4:12" x14ac:dyDescent="0.3">
      <c r="D375" s="29">
        <v>350</v>
      </c>
      <c r="E375" s="29" t="s">
        <v>125</v>
      </c>
      <c r="F375" s="30" t="s">
        <v>18</v>
      </c>
      <c r="G375" s="29" t="s">
        <v>12</v>
      </c>
      <c r="H375" s="29">
        <f>MATCH(G375, {"Waiting for Input","Analyzing Object","Found Object","Needs Help","Confused","None"}, 0) - 1</f>
        <v>1</v>
      </c>
      <c r="I375" s="31" t="s">
        <v>11</v>
      </c>
      <c r="J375" s="29">
        <f>MATCH(I375, {"Waiting for Input","Analyzing Object","Found Object","Needs Help","Confused","None"}, 0) - 1</f>
        <v>0</v>
      </c>
      <c r="K375" s="29">
        <v>2</v>
      </c>
      <c r="L375" s="29">
        <f t="shared" si="5"/>
        <v>0</v>
      </c>
    </row>
    <row r="376" spans="4:12" x14ac:dyDescent="0.3">
      <c r="D376" s="29">
        <v>351</v>
      </c>
      <c r="E376" s="29" t="s">
        <v>124</v>
      </c>
      <c r="F376" s="30" t="s">
        <v>18</v>
      </c>
      <c r="G376" s="29" t="s">
        <v>12</v>
      </c>
      <c r="H376" s="29">
        <f>MATCH(G376, {"Waiting for Input","Analyzing Object","Found Object","Needs Help","Confused","None"}, 0) - 1</f>
        <v>1</v>
      </c>
      <c r="I376" s="31" t="s">
        <v>16</v>
      </c>
      <c r="J376" s="29">
        <f>MATCH(I376, {"Waiting for Input","Analyzing Object","Found Object","Needs Help","Confused","None"}, 0) - 1</f>
        <v>5</v>
      </c>
      <c r="K376" s="29">
        <v>4</v>
      </c>
      <c r="L376" s="29">
        <f t="shared" si="5"/>
        <v>0</v>
      </c>
    </row>
    <row r="377" spans="4:12" x14ac:dyDescent="0.3">
      <c r="D377" s="29">
        <v>352</v>
      </c>
      <c r="E377" s="29" t="s">
        <v>125</v>
      </c>
      <c r="F377" s="30" t="s">
        <v>18</v>
      </c>
      <c r="G377" s="29" t="s">
        <v>12</v>
      </c>
      <c r="H377" s="29">
        <f>MATCH(G377, {"Waiting for Input","Analyzing Object","Found Object","Needs Help","Confused","None"}, 0) - 1</f>
        <v>1</v>
      </c>
      <c r="I377" s="31" t="s">
        <v>14</v>
      </c>
      <c r="J377" s="29">
        <f>MATCH(I377, {"Waiting for Input","Analyzing Object","Found Object","Needs Help","Confused","None"}, 0) - 1</f>
        <v>3</v>
      </c>
      <c r="K377" s="29">
        <v>3</v>
      </c>
      <c r="L377" s="29">
        <f t="shared" si="5"/>
        <v>0</v>
      </c>
    </row>
    <row r="378" spans="4:12" x14ac:dyDescent="0.3">
      <c r="D378" s="29">
        <v>353</v>
      </c>
      <c r="E378" s="29" t="s">
        <v>125</v>
      </c>
      <c r="F378" s="30" t="s">
        <v>18</v>
      </c>
      <c r="G378" s="29" t="s">
        <v>12</v>
      </c>
      <c r="H378" s="29">
        <f>MATCH(G378, {"Waiting for Input","Analyzing Object","Found Object","Needs Help","Confused","None"}, 0) - 1</f>
        <v>1</v>
      </c>
      <c r="I378" s="31" t="s">
        <v>15</v>
      </c>
      <c r="J378" s="29">
        <f>MATCH(I378, {"Waiting for Input","Analyzing Object","Found Object","Needs Help","Confused","None"}, 0) - 1</f>
        <v>4</v>
      </c>
      <c r="K378" s="29">
        <v>2</v>
      </c>
      <c r="L378" s="29">
        <f t="shared" si="5"/>
        <v>0</v>
      </c>
    </row>
    <row r="379" spans="4:12" x14ac:dyDescent="0.3">
      <c r="D379" s="29">
        <v>354</v>
      </c>
      <c r="E379" s="29" t="s">
        <v>124</v>
      </c>
      <c r="F379" s="30" t="s">
        <v>18</v>
      </c>
      <c r="G379" s="29" t="s">
        <v>12</v>
      </c>
      <c r="H379" s="29">
        <f>MATCH(G379, {"Waiting for Input","Analyzing Object","Found Object","Needs Help","Confused","None"}, 0) - 1</f>
        <v>1</v>
      </c>
      <c r="I379" s="31" t="s">
        <v>14</v>
      </c>
      <c r="J379" s="29">
        <f>MATCH(I379, {"Waiting for Input","Analyzing Object","Found Object","Needs Help","Confused","None"}, 0) - 1</f>
        <v>3</v>
      </c>
      <c r="K379" s="29">
        <v>3</v>
      </c>
      <c r="L379" s="29">
        <f t="shared" si="5"/>
        <v>0</v>
      </c>
    </row>
    <row r="380" spans="4:12" x14ac:dyDescent="0.3">
      <c r="D380" s="29">
        <v>355</v>
      </c>
      <c r="E380" s="29" t="s">
        <v>125</v>
      </c>
      <c r="F380" s="30" t="s">
        <v>18</v>
      </c>
      <c r="G380" s="29" t="s">
        <v>12</v>
      </c>
      <c r="H380" s="29">
        <f>MATCH(G380, {"Waiting for Input","Analyzing Object","Found Object","Needs Help","Confused","None"}, 0) - 1</f>
        <v>1</v>
      </c>
      <c r="I380" s="31" t="s">
        <v>14</v>
      </c>
      <c r="J380" s="29">
        <f>MATCH(I380, {"Waiting for Input","Analyzing Object","Found Object","Needs Help","Confused","None"}, 0) - 1</f>
        <v>3</v>
      </c>
      <c r="K380" s="29">
        <v>1</v>
      </c>
      <c r="L380" s="29">
        <f t="shared" si="5"/>
        <v>0</v>
      </c>
    </row>
    <row r="381" spans="4:12" x14ac:dyDescent="0.3">
      <c r="D381" s="29">
        <v>356</v>
      </c>
      <c r="E381" s="29" t="s">
        <v>125</v>
      </c>
      <c r="F381" s="30" t="s">
        <v>18</v>
      </c>
      <c r="G381" s="29" t="s">
        <v>12</v>
      </c>
      <c r="H381" s="29">
        <f>MATCH(G381, {"Waiting for Input","Analyzing Object","Found Object","Needs Help","Confused","None"}, 0) - 1</f>
        <v>1</v>
      </c>
      <c r="I381" s="31" t="s">
        <v>14</v>
      </c>
      <c r="J381" s="29">
        <f>MATCH(I381, {"Waiting for Input","Analyzing Object","Found Object","Needs Help","Confused","None"}, 0) - 1</f>
        <v>3</v>
      </c>
      <c r="K381" s="29">
        <v>2</v>
      </c>
      <c r="L381" s="29">
        <f t="shared" si="5"/>
        <v>0</v>
      </c>
    </row>
    <row r="382" spans="4:12" x14ac:dyDescent="0.3">
      <c r="D382" s="29">
        <v>357</v>
      </c>
      <c r="E382" s="29" t="s">
        <v>125</v>
      </c>
      <c r="F382" s="30" t="s">
        <v>18</v>
      </c>
      <c r="G382" s="29" t="s">
        <v>12</v>
      </c>
      <c r="H382" s="29">
        <f>MATCH(G382, {"Waiting for Input","Analyzing Object","Found Object","Needs Help","Confused","None"}, 0) - 1</f>
        <v>1</v>
      </c>
      <c r="I382" s="31" t="s">
        <v>11</v>
      </c>
      <c r="J382" s="29">
        <f>MATCH(I382, {"Waiting for Input","Analyzing Object","Found Object","Needs Help","Confused","None"}, 0) - 1</f>
        <v>0</v>
      </c>
      <c r="K382" s="29">
        <v>3</v>
      </c>
      <c r="L382" s="29">
        <f t="shared" si="5"/>
        <v>0</v>
      </c>
    </row>
    <row r="383" spans="4:12" x14ac:dyDescent="0.3">
      <c r="D383" s="29">
        <v>358</v>
      </c>
      <c r="E383" s="29" t="s">
        <v>124</v>
      </c>
      <c r="F383" s="30" t="s">
        <v>18</v>
      </c>
      <c r="G383" s="29" t="s">
        <v>12</v>
      </c>
      <c r="H383" s="29">
        <f>MATCH(G383, {"Waiting for Input","Analyzing Object","Found Object","Needs Help","Confused","None"}, 0) - 1</f>
        <v>1</v>
      </c>
      <c r="I383" s="31" t="s">
        <v>14</v>
      </c>
      <c r="J383" s="29">
        <f>MATCH(I383, {"Waiting for Input","Analyzing Object","Found Object","Needs Help","Confused","None"}, 0) - 1</f>
        <v>3</v>
      </c>
      <c r="K383" s="29">
        <v>3</v>
      </c>
      <c r="L383" s="29">
        <f t="shared" si="5"/>
        <v>0</v>
      </c>
    </row>
    <row r="384" spans="4:12" x14ac:dyDescent="0.3">
      <c r="D384" s="29">
        <v>359</v>
      </c>
      <c r="E384" s="29" t="s">
        <v>125</v>
      </c>
      <c r="F384" s="30" t="s">
        <v>18</v>
      </c>
      <c r="G384" s="29" t="s">
        <v>12</v>
      </c>
      <c r="H384" s="29">
        <f>MATCH(G384, {"Waiting for Input","Analyzing Object","Found Object","Needs Help","Confused","None"}, 0) - 1</f>
        <v>1</v>
      </c>
      <c r="I384" s="31" t="s">
        <v>14</v>
      </c>
      <c r="J384" s="29">
        <f>MATCH(I384, {"Waiting for Input","Analyzing Object","Found Object","Needs Help","Confused","None"}, 0) - 1</f>
        <v>3</v>
      </c>
      <c r="K384" s="29">
        <v>2</v>
      </c>
      <c r="L384" s="29">
        <f t="shared" si="5"/>
        <v>0</v>
      </c>
    </row>
    <row r="385" spans="4:12" x14ac:dyDescent="0.3">
      <c r="D385" s="29">
        <v>360</v>
      </c>
      <c r="E385" s="29" t="s">
        <v>124</v>
      </c>
      <c r="F385" s="30" t="s">
        <v>10</v>
      </c>
      <c r="G385" s="29" t="s">
        <v>13</v>
      </c>
      <c r="H385" s="29">
        <f>MATCH(G385, {"Waiting for Input","Analyzing Object","Found Object","Needs Help","Confused","None"}, 0) - 1</f>
        <v>2</v>
      </c>
      <c r="I385" s="31" t="s">
        <v>13</v>
      </c>
      <c r="J385" s="29">
        <f>MATCH(I385, {"Waiting for Input","Analyzing Object","Found Object","Needs Help","Confused","None"}, 0) - 1</f>
        <v>2</v>
      </c>
      <c r="K385" s="29">
        <v>4</v>
      </c>
      <c r="L385" s="29">
        <f t="shared" si="5"/>
        <v>1</v>
      </c>
    </row>
    <row r="386" spans="4:12" x14ac:dyDescent="0.3">
      <c r="D386" s="29">
        <v>361</v>
      </c>
      <c r="E386" s="29" t="s">
        <v>124</v>
      </c>
      <c r="F386" s="30" t="s">
        <v>10</v>
      </c>
      <c r="G386" s="29" t="s">
        <v>13</v>
      </c>
      <c r="H386" s="29">
        <f>MATCH(G386, {"Waiting for Input","Analyzing Object","Found Object","Needs Help","Confused","None"}, 0) - 1</f>
        <v>2</v>
      </c>
      <c r="I386" s="31" t="s">
        <v>12</v>
      </c>
      <c r="J386" s="29">
        <f>MATCH(I386, {"Waiting for Input","Analyzing Object","Found Object","Needs Help","Confused","None"}, 0) - 1</f>
        <v>1</v>
      </c>
      <c r="K386" s="29">
        <v>5</v>
      </c>
      <c r="L386" s="29">
        <f t="shared" si="5"/>
        <v>0</v>
      </c>
    </row>
    <row r="387" spans="4:12" x14ac:dyDescent="0.3">
      <c r="D387" s="29">
        <v>362</v>
      </c>
      <c r="E387" s="29" t="s">
        <v>124</v>
      </c>
      <c r="F387" s="30" t="s">
        <v>10</v>
      </c>
      <c r="G387" s="29" t="s">
        <v>13</v>
      </c>
      <c r="H387" s="29">
        <f>MATCH(G387, {"Waiting for Input","Analyzing Object","Found Object","Needs Help","Confused","None"}, 0) - 1</f>
        <v>2</v>
      </c>
      <c r="I387" s="31" t="s">
        <v>13</v>
      </c>
      <c r="J387" s="29">
        <f>MATCH(I387, {"Waiting for Input","Analyzing Object","Found Object","Needs Help","Confused","None"}, 0) - 1</f>
        <v>2</v>
      </c>
      <c r="K387" s="29">
        <v>2</v>
      </c>
      <c r="L387" s="29">
        <f t="shared" si="5"/>
        <v>1</v>
      </c>
    </row>
    <row r="388" spans="4:12" x14ac:dyDescent="0.3">
      <c r="D388" s="29">
        <v>363</v>
      </c>
      <c r="E388" s="29" t="s">
        <v>125</v>
      </c>
      <c r="F388" s="30" t="s">
        <v>10</v>
      </c>
      <c r="G388" s="29" t="s">
        <v>13</v>
      </c>
      <c r="H388" s="29">
        <f>MATCH(G388, {"Waiting for Input","Analyzing Object","Found Object","Needs Help","Confused","None"}, 0) - 1</f>
        <v>2</v>
      </c>
      <c r="I388" s="31" t="s">
        <v>12</v>
      </c>
      <c r="J388" s="29">
        <f>MATCH(I388, {"Waiting for Input","Analyzing Object","Found Object","Needs Help","Confused","None"}, 0) - 1</f>
        <v>1</v>
      </c>
      <c r="K388" s="29">
        <v>3</v>
      </c>
      <c r="L388" s="29">
        <f t="shared" si="5"/>
        <v>0</v>
      </c>
    </row>
    <row r="389" spans="4:12" x14ac:dyDescent="0.3">
      <c r="D389" s="29">
        <v>364</v>
      </c>
      <c r="E389" s="29" t="s">
        <v>125</v>
      </c>
      <c r="F389" s="30" t="s">
        <v>10</v>
      </c>
      <c r="G389" s="29" t="s">
        <v>13</v>
      </c>
      <c r="H389" s="29">
        <f>MATCH(G389, {"Waiting for Input","Analyzing Object","Found Object","Needs Help","Confused","None"}, 0) - 1</f>
        <v>2</v>
      </c>
      <c r="I389" s="31" t="s">
        <v>12</v>
      </c>
      <c r="J389" s="29">
        <f>MATCH(I389, {"Waiting for Input","Analyzing Object","Found Object","Needs Help","Confused","None"}, 0) - 1</f>
        <v>1</v>
      </c>
      <c r="K389" s="29">
        <v>3</v>
      </c>
      <c r="L389" s="29">
        <f t="shared" si="5"/>
        <v>0</v>
      </c>
    </row>
    <row r="390" spans="4:12" x14ac:dyDescent="0.3">
      <c r="D390" s="29">
        <v>365</v>
      </c>
      <c r="E390" s="29" t="s">
        <v>124</v>
      </c>
      <c r="F390" s="30" t="s">
        <v>10</v>
      </c>
      <c r="G390" s="29" t="s">
        <v>13</v>
      </c>
      <c r="H390" s="29">
        <f>MATCH(G390, {"Waiting for Input","Analyzing Object","Found Object","Needs Help","Confused","None"}, 0) - 1</f>
        <v>2</v>
      </c>
      <c r="I390" s="31" t="s">
        <v>12</v>
      </c>
      <c r="J390" s="29">
        <f>MATCH(I390, {"Waiting for Input","Analyzing Object","Found Object","Needs Help","Confused","None"}, 0) - 1</f>
        <v>1</v>
      </c>
      <c r="K390" s="29">
        <v>5</v>
      </c>
      <c r="L390" s="29">
        <f t="shared" si="5"/>
        <v>0</v>
      </c>
    </row>
    <row r="391" spans="4:12" x14ac:dyDescent="0.3">
      <c r="D391" s="29">
        <v>366</v>
      </c>
      <c r="E391" s="29" t="s">
        <v>125</v>
      </c>
      <c r="F391" s="30" t="s">
        <v>10</v>
      </c>
      <c r="G391" s="29" t="s">
        <v>13</v>
      </c>
      <c r="H391" s="29">
        <f>MATCH(G391, {"Waiting for Input","Analyzing Object","Found Object","Needs Help","Confused","None"}, 0) - 1</f>
        <v>2</v>
      </c>
      <c r="I391" s="31" t="s">
        <v>13</v>
      </c>
      <c r="J391" s="29">
        <f>MATCH(I391, {"Waiting for Input","Analyzing Object","Found Object","Needs Help","Confused","None"}, 0) - 1</f>
        <v>2</v>
      </c>
      <c r="K391" s="29">
        <v>3</v>
      </c>
      <c r="L391" s="29">
        <f t="shared" si="5"/>
        <v>1</v>
      </c>
    </row>
    <row r="392" spans="4:12" x14ac:dyDescent="0.3">
      <c r="D392" s="29">
        <v>367</v>
      </c>
      <c r="E392" s="29" t="s">
        <v>124</v>
      </c>
      <c r="F392" s="30" t="s">
        <v>10</v>
      </c>
      <c r="G392" s="29" t="s">
        <v>13</v>
      </c>
      <c r="H392" s="29">
        <f>MATCH(G392, {"Waiting for Input","Analyzing Object","Found Object","Needs Help","Confused","None"}, 0) - 1</f>
        <v>2</v>
      </c>
      <c r="I392" s="31" t="s">
        <v>13</v>
      </c>
      <c r="J392" s="29">
        <f>MATCH(I392, {"Waiting for Input","Analyzing Object","Found Object","Needs Help","Confused","None"}, 0) - 1</f>
        <v>2</v>
      </c>
      <c r="K392" s="29">
        <v>5</v>
      </c>
      <c r="L392" s="29">
        <f t="shared" si="5"/>
        <v>1</v>
      </c>
    </row>
    <row r="393" spans="4:12" x14ac:dyDescent="0.3">
      <c r="D393" s="29">
        <v>368</v>
      </c>
      <c r="E393" s="29" t="s">
        <v>124</v>
      </c>
      <c r="F393" s="30" t="s">
        <v>10</v>
      </c>
      <c r="G393" s="29" t="s">
        <v>13</v>
      </c>
      <c r="H393" s="29">
        <f>MATCH(G393, {"Waiting for Input","Analyzing Object","Found Object","Needs Help","Confused","None"}, 0) - 1</f>
        <v>2</v>
      </c>
      <c r="I393" s="31" t="s">
        <v>12</v>
      </c>
      <c r="J393" s="29">
        <f>MATCH(I393, {"Waiting for Input","Analyzing Object","Found Object","Needs Help","Confused","None"}, 0) - 1</f>
        <v>1</v>
      </c>
      <c r="K393" s="29">
        <v>2</v>
      </c>
      <c r="L393" s="29">
        <f t="shared" si="5"/>
        <v>0</v>
      </c>
    </row>
    <row r="394" spans="4:12" x14ac:dyDescent="0.3">
      <c r="D394" s="29">
        <v>369</v>
      </c>
      <c r="E394" s="29" t="s">
        <v>124</v>
      </c>
      <c r="F394" s="30" t="s">
        <v>10</v>
      </c>
      <c r="G394" s="29" t="s">
        <v>13</v>
      </c>
      <c r="H394" s="29">
        <f>MATCH(G394, {"Waiting for Input","Analyzing Object","Found Object","Needs Help","Confused","None"}, 0) - 1</f>
        <v>2</v>
      </c>
      <c r="I394" s="31" t="s">
        <v>12</v>
      </c>
      <c r="J394" s="29">
        <f>MATCH(I394, {"Waiting for Input","Analyzing Object","Found Object","Needs Help","Confused","None"}, 0) - 1</f>
        <v>1</v>
      </c>
      <c r="K394" s="29">
        <v>5</v>
      </c>
      <c r="L394" s="29">
        <f t="shared" si="5"/>
        <v>0</v>
      </c>
    </row>
    <row r="395" spans="4:12" x14ac:dyDescent="0.3">
      <c r="D395" s="29">
        <v>370</v>
      </c>
      <c r="E395" s="29" t="s">
        <v>125</v>
      </c>
      <c r="F395" s="30" t="s">
        <v>10</v>
      </c>
      <c r="G395" s="29" t="s">
        <v>13</v>
      </c>
      <c r="H395" s="29">
        <f>MATCH(G395, {"Waiting for Input","Analyzing Object","Found Object","Needs Help","Confused","None"}, 0) - 1</f>
        <v>2</v>
      </c>
      <c r="I395" s="31" t="s">
        <v>12</v>
      </c>
      <c r="J395" s="29">
        <f>MATCH(I395, {"Waiting for Input","Analyzing Object","Found Object","Needs Help","Confused","None"}, 0) - 1</f>
        <v>1</v>
      </c>
      <c r="K395" s="29">
        <v>4</v>
      </c>
      <c r="L395" s="29">
        <f t="shared" si="5"/>
        <v>0</v>
      </c>
    </row>
    <row r="396" spans="4:12" x14ac:dyDescent="0.3">
      <c r="D396" s="29">
        <v>371</v>
      </c>
      <c r="E396" s="29" t="s">
        <v>125</v>
      </c>
      <c r="F396" s="30" t="s">
        <v>10</v>
      </c>
      <c r="G396" s="29" t="s">
        <v>13</v>
      </c>
      <c r="H396" s="29">
        <f>MATCH(G396, {"Waiting for Input","Analyzing Object","Found Object","Needs Help","Confused","None"}, 0) - 1</f>
        <v>2</v>
      </c>
      <c r="I396" s="31" t="s">
        <v>13</v>
      </c>
      <c r="J396" s="29">
        <f>MATCH(I396, {"Waiting for Input","Analyzing Object","Found Object","Needs Help","Confused","None"}, 0) - 1</f>
        <v>2</v>
      </c>
      <c r="K396" s="29">
        <v>5</v>
      </c>
      <c r="L396" s="29">
        <f t="shared" si="5"/>
        <v>1</v>
      </c>
    </row>
    <row r="397" spans="4:12" x14ac:dyDescent="0.3">
      <c r="D397" s="29">
        <v>372</v>
      </c>
      <c r="E397" s="29" t="s">
        <v>125</v>
      </c>
      <c r="F397" s="30" t="s">
        <v>10</v>
      </c>
      <c r="G397" s="29" t="s">
        <v>13</v>
      </c>
      <c r="H397" s="29">
        <f>MATCH(G397, {"Waiting for Input","Analyzing Object","Found Object","Needs Help","Confused","None"}, 0) - 1</f>
        <v>2</v>
      </c>
      <c r="I397" s="31" t="s">
        <v>13</v>
      </c>
      <c r="J397" s="29">
        <f>MATCH(I397, {"Waiting for Input","Analyzing Object","Found Object","Needs Help","Confused","None"}, 0) - 1</f>
        <v>2</v>
      </c>
      <c r="K397" s="29">
        <v>4</v>
      </c>
      <c r="L397" s="29">
        <f t="shared" si="5"/>
        <v>1</v>
      </c>
    </row>
    <row r="398" spans="4:12" x14ac:dyDescent="0.3">
      <c r="D398" s="29">
        <v>373</v>
      </c>
      <c r="E398" s="29" t="s">
        <v>125</v>
      </c>
      <c r="F398" s="30" t="s">
        <v>10</v>
      </c>
      <c r="G398" s="29" t="s">
        <v>13</v>
      </c>
      <c r="H398" s="29">
        <f>MATCH(G398, {"Waiting for Input","Analyzing Object","Found Object","Needs Help","Confused","None"}, 0) - 1</f>
        <v>2</v>
      </c>
      <c r="I398" s="31" t="s">
        <v>12</v>
      </c>
      <c r="J398" s="29">
        <f>MATCH(I398, {"Waiting for Input","Analyzing Object","Found Object","Needs Help","Confused","None"}, 0) - 1</f>
        <v>1</v>
      </c>
      <c r="K398" s="29">
        <v>3</v>
      </c>
      <c r="L398" s="29">
        <f t="shared" si="5"/>
        <v>0</v>
      </c>
    </row>
    <row r="399" spans="4:12" x14ac:dyDescent="0.3">
      <c r="D399" s="29">
        <v>374</v>
      </c>
      <c r="E399" s="29" t="s">
        <v>124</v>
      </c>
      <c r="F399" s="30" t="s">
        <v>10</v>
      </c>
      <c r="G399" s="29" t="s">
        <v>13</v>
      </c>
      <c r="H399" s="29">
        <f>MATCH(G399, {"Waiting for Input","Analyzing Object","Found Object","Needs Help","Confused","None"}, 0) - 1</f>
        <v>2</v>
      </c>
      <c r="I399" s="31" t="s">
        <v>12</v>
      </c>
      <c r="J399" s="29">
        <f>MATCH(I399, {"Waiting for Input","Analyzing Object","Found Object","Needs Help","Confused","None"}, 0) - 1</f>
        <v>1</v>
      </c>
      <c r="K399" s="29">
        <v>4</v>
      </c>
      <c r="L399" s="29">
        <f t="shared" si="5"/>
        <v>0</v>
      </c>
    </row>
    <row r="400" spans="4:12" x14ac:dyDescent="0.3">
      <c r="D400" s="29">
        <v>375</v>
      </c>
      <c r="E400" s="29" t="s">
        <v>124</v>
      </c>
      <c r="F400" s="30" t="s">
        <v>10</v>
      </c>
      <c r="G400" s="29" t="s">
        <v>13</v>
      </c>
      <c r="H400" s="29">
        <f>MATCH(G400, {"Waiting for Input","Analyzing Object","Found Object","Needs Help","Confused","None"}, 0) - 1</f>
        <v>2</v>
      </c>
      <c r="I400" s="31" t="s">
        <v>12</v>
      </c>
      <c r="J400" s="29">
        <f>MATCH(I400, {"Waiting for Input","Analyzing Object","Found Object","Needs Help","Confused","None"}, 0) - 1</f>
        <v>1</v>
      </c>
      <c r="K400" s="29">
        <v>4</v>
      </c>
      <c r="L400" s="29">
        <f t="shared" si="5"/>
        <v>0</v>
      </c>
    </row>
    <row r="401" spans="4:12" x14ac:dyDescent="0.3">
      <c r="D401" s="29">
        <v>376</v>
      </c>
      <c r="E401" s="29" t="s">
        <v>124</v>
      </c>
      <c r="F401" s="30" t="s">
        <v>10</v>
      </c>
      <c r="G401" s="29" t="s">
        <v>13</v>
      </c>
      <c r="H401" s="29">
        <f>MATCH(G401, {"Waiting for Input","Analyzing Object","Found Object","Needs Help","Confused","None"}, 0) - 1</f>
        <v>2</v>
      </c>
      <c r="I401" s="31" t="s">
        <v>13</v>
      </c>
      <c r="J401" s="29">
        <f>MATCH(I401, {"Waiting for Input","Analyzing Object","Found Object","Needs Help","Confused","None"}, 0) - 1</f>
        <v>2</v>
      </c>
      <c r="K401" s="29">
        <v>4</v>
      </c>
      <c r="L401" s="29">
        <f t="shared" si="5"/>
        <v>1</v>
      </c>
    </row>
    <row r="402" spans="4:12" x14ac:dyDescent="0.3">
      <c r="D402" s="29">
        <v>377</v>
      </c>
      <c r="E402" s="29" t="s">
        <v>125</v>
      </c>
      <c r="F402" s="30" t="s">
        <v>10</v>
      </c>
      <c r="G402" s="29" t="s">
        <v>13</v>
      </c>
      <c r="H402" s="29">
        <f>MATCH(G402, {"Waiting for Input","Analyzing Object","Found Object","Needs Help","Confused","None"}, 0) - 1</f>
        <v>2</v>
      </c>
      <c r="I402" s="31" t="s">
        <v>13</v>
      </c>
      <c r="J402" s="29">
        <f>MATCH(I402, {"Waiting for Input","Analyzing Object","Found Object","Needs Help","Confused","None"}, 0) - 1</f>
        <v>2</v>
      </c>
      <c r="K402" s="29">
        <v>3</v>
      </c>
      <c r="L402" s="29">
        <f t="shared" si="5"/>
        <v>1</v>
      </c>
    </row>
    <row r="403" spans="4:12" x14ac:dyDescent="0.3">
      <c r="D403" s="29">
        <v>378</v>
      </c>
      <c r="E403" s="29" t="s">
        <v>125</v>
      </c>
      <c r="F403" s="30" t="s">
        <v>10</v>
      </c>
      <c r="G403" s="29" t="s">
        <v>13</v>
      </c>
      <c r="H403" s="29">
        <f>MATCH(G403, {"Waiting for Input","Analyzing Object","Found Object","Needs Help","Confused","None"}, 0) - 1</f>
        <v>2</v>
      </c>
      <c r="I403" s="31" t="s">
        <v>13</v>
      </c>
      <c r="J403" s="29">
        <f>MATCH(I403, {"Waiting for Input","Analyzing Object","Found Object","Needs Help","Confused","None"}, 0) - 1</f>
        <v>2</v>
      </c>
      <c r="K403" s="29">
        <v>4</v>
      </c>
      <c r="L403" s="29">
        <f t="shared" si="5"/>
        <v>1</v>
      </c>
    </row>
    <row r="404" spans="4:12" x14ac:dyDescent="0.3">
      <c r="D404" s="29">
        <v>379</v>
      </c>
      <c r="E404" s="29" t="s">
        <v>124</v>
      </c>
      <c r="F404" s="30" t="s">
        <v>10</v>
      </c>
      <c r="G404" s="29" t="s">
        <v>13</v>
      </c>
      <c r="H404" s="29">
        <f>MATCH(G404, {"Waiting for Input","Analyzing Object","Found Object","Needs Help","Confused","None"}, 0) - 1</f>
        <v>2</v>
      </c>
      <c r="I404" s="31" t="s">
        <v>13</v>
      </c>
      <c r="J404" s="29">
        <f>MATCH(I404, {"Waiting for Input","Analyzing Object","Found Object","Needs Help","Confused","None"}, 0) - 1</f>
        <v>2</v>
      </c>
      <c r="K404" s="29">
        <v>4</v>
      </c>
      <c r="L404" s="29">
        <f t="shared" si="5"/>
        <v>1</v>
      </c>
    </row>
    <row r="405" spans="4:12" x14ac:dyDescent="0.3">
      <c r="D405" s="29">
        <v>380</v>
      </c>
      <c r="E405" s="29" t="s">
        <v>124</v>
      </c>
      <c r="F405" s="30" t="s">
        <v>10</v>
      </c>
      <c r="G405" s="29" t="s">
        <v>13</v>
      </c>
      <c r="H405" s="29">
        <f>MATCH(G405, {"Waiting for Input","Analyzing Object","Found Object","Needs Help","Confused","None"}, 0) - 1</f>
        <v>2</v>
      </c>
      <c r="I405" s="31" t="s">
        <v>12</v>
      </c>
      <c r="J405" s="29">
        <f>MATCH(I405, {"Waiting for Input","Analyzing Object","Found Object","Needs Help","Confused","None"}, 0) - 1</f>
        <v>1</v>
      </c>
      <c r="K405" s="29">
        <v>3</v>
      </c>
      <c r="L405" s="29">
        <f t="shared" si="5"/>
        <v>0</v>
      </c>
    </row>
    <row r="406" spans="4:12" x14ac:dyDescent="0.3">
      <c r="D406" s="29">
        <v>381</v>
      </c>
      <c r="E406" s="29" t="s">
        <v>125</v>
      </c>
      <c r="F406" s="30" t="s">
        <v>10</v>
      </c>
      <c r="G406" s="29" t="s">
        <v>13</v>
      </c>
      <c r="H406" s="29">
        <f>MATCH(G406, {"Waiting for Input","Analyzing Object","Found Object","Needs Help","Confused","None"}, 0) - 1</f>
        <v>2</v>
      </c>
      <c r="I406" s="31" t="s">
        <v>12</v>
      </c>
      <c r="J406" s="29">
        <f>MATCH(I406, {"Waiting for Input","Analyzing Object","Found Object","Needs Help","Confused","None"}, 0) - 1</f>
        <v>1</v>
      </c>
      <c r="K406" s="29">
        <v>4</v>
      </c>
      <c r="L406" s="29">
        <f t="shared" si="5"/>
        <v>0</v>
      </c>
    </row>
    <row r="407" spans="4:12" x14ac:dyDescent="0.3">
      <c r="D407" s="29">
        <v>382</v>
      </c>
      <c r="E407" s="29" t="s">
        <v>125</v>
      </c>
      <c r="F407" s="30" t="s">
        <v>10</v>
      </c>
      <c r="G407" s="29" t="s">
        <v>13</v>
      </c>
      <c r="H407" s="29">
        <f>MATCH(G407, {"Waiting for Input","Analyzing Object","Found Object","Needs Help","Confused","None"}, 0) - 1</f>
        <v>2</v>
      </c>
      <c r="I407" s="31" t="s">
        <v>12</v>
      </c>
      <c r="J407" s="29">
        <f>MATCH(I407, {"Waiting for Input","Analyzing Object","Found Object","Needs Help","Confused","None"}, 0) - 1</f>
        <v>1</v>
      </c>
      <c r="K407" s="29">
        <v>5</v>
      </c>
      <c r="L407" s="29">
        <f t="shared" si="5"/>
        <v>0</v>
      </c>
    </row>
    <row r="408" spans="4:12" x14ac:dyDescent="0.3">
      <c r="D408" s="29">
        <v>383</v>
      </c>
      <c r="E408" s="29" t="s">
        <v>124</v>
      </c>
      <c r="F408" s="30" t="s">
        <v>10</v>
      </c>
      <c r="G408" s="29" t="s">
        <v>13</v>
      </c>
      <c r="H408" s="29">
        <f>MATCH(G408, {"Waiting for Input","Analyzing Object","Found Object","Needs Help","Confused","None"}, 0) - 1</f>
        <v>2</v>
      </c>
      <c r="I408" s="31" t="s">
        <v>12</v>
      </c>
      <c r="J408" s="29">
        <f>MATCH(I408, {"Waiting for Input","Analyzing Object","Found Object","Needs Help","Confused","None"}, 0) - 1</f>
        <v>1</v>
      </c>
      <c r="K408" s="29">
        <v>4</v>
      </c>
      <c r="L408" s="29">
        <f t="shared" si="5"/>
        <v>0</v>
      </c>
    </row>
    <row r="409" spans="4:12" x14ac:dyDescent="0.3">
      <c r="D409" s="29">
        <v>384</v>
      </c>
      <c r="E409" s="29" t="s">
        <v>124</v>
      </c>
      <c r="F409" s="30" t="s">
        <v>10</v>
      </c>
      <c r="G409" s="29" t="s">
        <v>13</v>
      </c>
      <c r="H409" s="29">
        <f>MATCH(G409, {"Waiting for Input","Analyzing Object","Found Object","Needs Help","Confused","None"}, 0) - 1</f>
        <v>2</v>
      </c>
      <c r="I409" s="31" t="s">
        <v>13</v>
      </c>
      <c r="J409" s="29">
        <f>MATCH(I409, {"Waiting for Input","Analyzing Object","Found Object","Needs Help","Confused","None"}, 0) - 1</f>
        <v>2</v>
      </c>
      <c r="K409" s="29">
        <v>3</v>
      </c>
      <c r="L409" s="29">
        <f t="shared" ref="L409:L472" si="6">IF(H409=J409, 1, 0)</f>
        <v>1</v>
      </c>
    </row>
    <row r="410" spans="4:12" x14ac:dyDescent="0.3">
      <c r="D410" s="29">
        <v>385</v>
      </c>
      <c r="E410" s="29" t="s">
        <v>125</v>
      </c>
      <c r="F410" s="30" t="s">
        <v>10</v>
      </c>
      <c r="G410" s="29" t="s">
        <v>13</v>
      </c>
      <c r="H410" s="29">
        <f>MATCH(G410, {"Waiting for Input","Analyzing Object","Found Object","Needs Help","Confused","None"}, 0) - 1</f>
        <v>2</v>
      </c>
      <c r="I410" s="31" t="s">
        <v>12</v>
      </c>
      <c r="J410" s="29">
        <f>MATCH(I410, {"Waiting for Input","Analyzing Object","Found Object","Needs Help","Confused","None"}, 0) - 1</f>
        <v>1</v>
      </c>
      <c r="K410" s="29">
        <v>3</v>
      </c>
      <c r="L410" s="29">
        <f t="shared" si="6"/>
        <v>0</v>
      </c>
    </row>
    <row r="411" spans="4:12" x14ac:dyDescent="0.3">
      <c r="D411" s="29">
        <v>386</v>
      </c>
      <c r="E411" s="29" t="s">
        <v>125</v>
      </c>
      <c r="F411" s="30" t="s">
        <v>10</v>
      </c>
      <c r="G411" s="29" t="s">
        <v>13</v>
      </c>
      <c r="H411" s="29">
        <f>MATCH(G411, {"Waiting for Input","Analyzing Object","Found Object","Needs Help","Confused","None"}, 0) - 1</f>
        <v>2</v>
      </c>
      <c r="I411" s="31" t="s">
        <v>13</v>
      </c>
      <c r="J411" s="29">
        <f>MATCH(I411, {"Waiting for Input","Analyzing Object","Found Object","Needs Help","Confused","None"}, 0) - 1</f>
        <v>2</v>
      </c>
      <c r="K411" s="29">
        <v>3</v>
      </c>
      <c r="L411" s="29">
        <f t="shared" si="6"/>
        <v>1</v>
      </c>
    </row>
    <row r="412" spans="4:12" x14ac:dyDescent="0.3">
      <c r="D412" s="29">
        <v>387</v>
      </c>
      <c r="E412" s="29" t="s">
        <v>125</v>
      </c>
      <c r="F412" s="30" t="s">
        <v>10</v>
      </c>
      <c r="G412" s="29" t="s">
        <v>13</v>
      </c>
      <c r="H412" s="29">
        <f>MATCH(G412, {"Waiting for Input","Analyzing Object","Found Object","Needs Help","Confused","None"}, 0) - 1</f>
        <v>2</v>
      </c>
      <c r="I412" s="31" t="s">
        <v>12</v>
      </c>
      <c r="J412" s="29">
        <f>MATCH(I412, {"Waiting for Input","Analyzing Object","Found Object","Needs Help","Confused","None"}, 0) - 1</f>
        <v>1</v>
      </c>
      <c r="K412" s="29">
        <v>4</v>
      </c>
      <c r="L412" s="29">
        <f t="shared" si="6"/>
        <v>0</v>
      </c>
    </row>
    <row r="413" spans="4:12" x14ac:dyDescent="0.3">
      <c r="D413" s="29">
        <v>388</v>
      </c>
      <c r="E413" s="29" t="s">
        <v>125</v>
      </c>
      <c r="F413" s="30" t="s">
        <v>10</v>
      </c>
      <c r="G413" s="29" t="s">
        <v>13</v>
      </c>
      <c r="H413" s="29">
        <f>MATCH(G413, {"Waiting for Input","Analyzing Object","Found Object","Needs Help","Confused","None"}, 0) - 1</f>
        <v>2</v>
      </c>
      <c r="I413" s="31" t="s">
        <v>12</v>
      </c>
      <c r="J413" s="29">
        <f>MATCH(I413, {"Waiting for Input","Analyzing Object","Found Object","Needs Help","Confused","None"}, 0) - 1</f>
        <v>1</v>
      </c>
      <c r="K413" s="29">
        <v>4</v>
      </c>
      <c r="L413" s="29">
        <f t="shared" si="6"/>
        <v>0</v>
      </c>
    </row>
    <row r="414" spans="4:12" x14ac:dyDescent="0.3">
      <c r="D414" s="29">
        <v>389</v>
      </c>
      <c r="E414" s="29" t="s">
        <v>125</v>
      </c>
      <c r="F414" s="30" t="s">
        <v>10</v>
      </c>
      <c r="G414" s="29" t="s">
        <v>13</v>
      </c>
      <c r="H414" s="29">
        <f>MATCH(G414, {"Waiting for Input","Analyzing Object","Found Object","Needs Help","Confused","None"}, 0) - 1</f>
        <v>2</v>
      </c>
      <c r="I414" s="31" t="s">
        <v>13</v>
      </c>
      <c r="J414" s="29">
        <f>MATCH(I414, {"Waiting for Input","Analyzing Object","Found Object","Needs Help","Confused","None"}, 0) - 1</f>
        <v>2</v>
      </c>
      <c r="K414" s="29">
        <v>4</v>
      </c>
      <c r="L414" s="29">
        <f t="shared" si="6"/>
        <v>1</v>
      </c>
    </row>
    <row r="415" spans="4:12" x14ac:dyDescent="0.3">
      <c r="D415" s="29">
        <v>390</v>
      </c>
      <c r="E415" s="29" t="s">
        <v>125</v>
      </c>
      <c r="F415" s="30" t="s">
        <v>10</v>
      </c>
      <c r="G415" s="29" t="s">
        <v>13</v>
      </c>
      <c r="H415" s="29">
        <f>MATCH(G415, {"Waiting for Input","Analyzing Object","Found Object","Needs Help","Confused","None"}, 0) - 1</f>
        <v>2</v>
      </c>
      <c r="I415" s="31" t="s">
        <v>13</v>
      </c>
      <c r="J415" s="29">
        <f>MATCH(I415, {"Waiting for Input","Analyzing Object","Found Object","Needs Help","Confused","None"}, 0) - 1</f>
        <v>2</v>
      </c>
      <c r="K415" s="29">
        <v>5</v>
      </c>
      <c r="L415" s="29">
        <f t="shared" si="6"/>
        <v>1</v>
      </c>
    </row>
    <row r="416" spans="4:12" x14ac:dyDescent="0.3">
      <c r="D416" s="29">
        <v>391</v>
      </c>
      <c r="E416" s="29" t="s">
        <v>124</v>
      </c>
      <c r="F416" s="30" t="s">
        <v>10</v>
      </c>
      <c r="G416" s="29" t="s">
        <v>13</v>
      </c>
      <c r="H416" s="29">
        <f>MATCH(G416, {"Waiting for Input","Analyzing Object","Found Object","Needs Help","Confused","None"}, 0) - 1</f>
        <v>2</v>
      </c>
      <c r="I416" s="31" t="s">
        <v>12</v>
      </c>
      <c r="J416" s="29">
        <f>MATCH(I416, {"Waiting for Input","Analyzing Object","Found Object","Needs Help","Confused","None"}, 0) - 1</f>
        <v>1</v>
      </c>
      <c r="K416" s="29">
        <v>3</v>
      </c>
      <c r="L416" s="29">
        <f t="shared" si="6"/>
        <v>0</v>
      </c>
    </row>
    <row r="417" spans="4:12" x14ac:dyDescent="0.3">
      <c r="D417" s="29">
        <v>392</v>
      </c>
      <c r="E417" s="29" t="s">
        <v>125</v>
      </c>
      <c r="F417" s="30" t="s">
        <v>10</v>
      </c>
      <c r="G417" s="29" t="s">
        <v>13</v>
      </c>
      <c r="H417" s="29">
        <f>MATCH(G417, {"Waiting for Input","Analyzing Object","Found Object","Needs Help","Confused","None"}, 0) - 1</f>
        <v>2</v>
      </c>
      <c r="I417" s="31" t="s">
        <v>12</v>
      </c>
      <c r="J417" s="29">
        <f>MATCH(I417, {"Waiting for Input","Analyzing Object","Found Object","Needs Help","Confused","None"}, 0) - 1</f>
        <v>1</v>
      </c>
      <c r="K417" s="29">
        <v>5</v>
      </c>
      <c r="L417" s="29">
        <f t="shared" si="6"/>
        <v>0</v>
      </c>
    </row>
    <row r="418" spans="4:12" x14ac:dyDescent="0.3">
      <c r="D418" s="29">
        <v>393</v>
      </c>
      <c r="E418" s="29" t="s">
        <v>124</v>
      </c>
      <c r="F418" s="30" t="s">
        <v>10</v>
      </c>
      <c r="G418" s="29" t="s">
        <v>13</v>
      </c>
      <c r="H418" s="29">
        <f>MATCH(G418, {"Waiting for Input","Analyzing Object","Found Object","Needs Help","Confused","None"}, 0) - 1</f>
        <v>2</v>
      </c>
      <c r="I418" s="31" t="s">
        <v>12</v>
      </c>
      <c r="J418" s="29">
        <f>MATCH(I418, {"Waiting for Input","Analyzing Object","Found Object","Needs Help","Confused","None"}, 0) - 1</f>
        <v>1</v>
      </c>
      <c r="K418" s="29">
        <v>4</v>
      </c>
      <c r="L418" s="29">
        <f t="shared" si="6"/>
        <v>0</v>
      </c>
    </row>
    <row r="419" spans="4:12" x14ac:dyDescent="0.3">
      <c r="D419" s="29">
        <v>394</v>
      </c>
      <c r="E419" s="29" t="s">
        <v>124</v>
      </c>
      <c r="F419" s="30" t="s">
        <v>10</v>
      </c>
      <c r="G419" s="29" t="s">
        <v>13</v>
      </c>
      <c r="H419" s="29">
        <f>MATCH(G419, {"Waiting for Input","Analyzing Object","Found Object","Needs Help","Confused","None"}, 0) - 1</f>
        <v>2</v>
      </c>
      <c r="I419" s="31" t="s">
        <v>12</v>
      </c>
      <c r="J419" s="29">
        <f>MATCH(I419, {"Waiting for Input","Analyzing Object","Found Object","Needs Help","Confused","None"}, 0) - 1</f>
        <v>1</v>
      </c>
      <c r="K419" s="29">
        <v>5</v>
      </c>
      <c r="L419" s="29">
        <f t="shared" si="6"/>
        <v>0</v>
      </c>
    </row>
    <row r="420" spans="4:12" x14ac:dyDescent="0.3">
      <c r="D420" s="29">
        <v>395</v>
      </c>
      <c r="E420" s="29" t="s">
        <v>124</v>
      </c>
      <c r="F420" s="30" t="s">
        <v>10</v>
      </c>
      <c r="G420" s="29" t="s">
        <v>13</v>
      </c>
      <c r="H420" s="29">
        <f>MATCH(G420, {"Waiting for Input","Analyzing Object","Found Object","Needs Help","Confused","None"}, 0) - 1</f>
        <v>2</v>
      </c>
      <c r="I420" s="31" t="s">
        <v>13</v>
      </c>
      <c r="J420" s="29">
        <f>MATCH(I420, {"Waiting for Input","Analyzing Object","Found Object","Needs Help","Confused","None"}, 0) - 1</f>
        <v>2</v>
      </c>
      <c r="K420" s="29">
        <v>5</v>
      </c>
      <c r="L420" s="29">
        <f t="shared" si="6"/>
        <v>1</v>
      </c>
    </row>
    <row r="421" spans="4:12" x14ac:dyDescent="0.3">
      <c r="D421" s="29">
        <v>396</v>
      </c>
      <c r="E421" s="29" t="s">
        <v>125</v>
      </c>
      <c r="F421" s="30" t="s">
        <v>10</v>
      </c>
      <c r="G421" s="29" t="s">
        <v>13</v>
      </c>
      <c r="H421" s="29">
        <f>MATCH(G421, {"Waiting for Input","Analyzing Object","Found Object","Needs Help","Confused","None"}, 0) - 1</f>
        <v>2</v>
      </c>
      <c r="I421" s="31" t="s">
        <v>12</v>
      </c>
      <c r="J421" s="29">
        <f>MATCH(I421, {"Waiting for Input","Analyzing Object","Found Object","Needs Help","Confused","None"}, 0) - 1</f>
        <v>1</v>
      </c>
      <c r="K421" s="29">
        <v>3</v>
      </c>
      <c r="L421" s="29">
        <f t="shared" si="6"/>
        <v>0</v>
      </c>
    </row>
    <row r="422" spans="4:12" x14ac:dyDescent="0.3">
      <c r="D422" s="29">
        <v>397</v>
      </c>
      <c r="E422" s="29" t="s">
        <v>125</v>
      </c>
      <c r="F422" s="30" t="s">
        <v>10</v>
      </c>
      <c r="G422" s="29" t="s">
        <v>13</v>
      </c>
      <c r="H422" s="29">
        <f>MATCH(G422, {"Waiting for Input","Analyzing Object","Found Object","Needs Help","Confused","None"}, 0) - 1</f>
        <v>2</v>
      </c>
      <c r="I422" s="31" t="s">
        <v>11</v>
      </c>
      <c r="J422" s="29">
        <f>MATCH(I422, {"Waiting for Input","Analyzing Object","Found Object","Needs Help","Confused","None"}, 0) - 1</f>
        <v>0</v>
      </c>
      <c r="K422" s="29">
        <v>5</v>
      </c>
      <c r="L422" s="29">
        <f t="shared" si="6"/>
        <v>0</v>
      </c>
    </row>
    <row r="423" spans="4:12" x14ac:dyDescent="0.3">
      <c r="D423" s="29">
        <v>398</v>
      </c>
      <c r="E423" s="29" t="s">
        <v>124</v>
      </c>
      <c r="F423" s="30" t="s">
        <v>10</v>
      </c>
      <c r="G423" s="29" t="s">
        <v>13</v>
      </c>
      <c r="H423" s="29">
        <f>MATCH(G423, {"Waiting for Input","Analyzing Object","Found Object","Needs Help","Confused","None"}, 0) - 1</f>
        <v>2</v>
      </c>
      <c r="I423" s="31" t="s">
        <v>12</v>
      </c>
      <c r="J423" s="29">
        <f>MATCH(I423, {"Waiting for Input","Analyzing Object","Found Object","Needs Help","Confused","None"}, 0) - 1</f>
        <v>1</v>
      </c>
      <c r="K423" s="29">
        <v>3</v>
      </c>
      <c r="L423" s="29">
        <f t="shared" si="6"/>
        <v>0</v>
      </c>
    </row>
    <row r="424" spans="4:12" x14ac:dyDescent="0.3">
      <c r="D424" s="29">
        <v>399</v>
      </c>
      <c r="E424" s="29" t="s">
        <v>124</v>
      </c>
      <c r="F424" s="30" t="s">
        <v>10</v>
      </c>
      <c r="G424" s="29" t="s">
        <v>13</v>
      </c>
      <c r="H424" s="29">
        <f>MATCH(G424, {"Waiting for Input","Analyzing Object","Found Object","Needs Help","Confused","None"}, 0) - 1</f>
        <v>2</v>
      </c>
      <c r="I424" s="31" t="s">
        <v>13</v>
      </c>
      <c r="J424" s="29">
        <f>MATCH(I424, {"Waiting for Input","Analyzing Object","Found Object","Needs Help","Confused","None"}, 0) - 1</f>
        <v>2</v>
      </c>
      <c r="K424" s="29">
        <v>5</v>
      </c>
      <c r="L424" s="29">
        <f t="shared" si="6"/>
        <v>1</v>
      </c>
    </row>
    <row r="425" spans="4:12" x14ac:dyDescent="0.3">
      <c r="D425" s="29">
        <v>400</v>
      </c>
      <c r="E425" s="29" t="s">
        <v>124</v>
      </c>
      <c r="F425" s="30" t="s">
        <v>10</v>
      </c>
      <c r="G425" s="29" t="s">
        <v>13</v>
      </c>
      <c r="H425" s="29">
        <f>MATCH(G425, {"Waiting for Input","Analyzing Object","Found Object","Needs Help","Confused","None"}, 0) - 1</f>
        <v>2</v>
      </c>
      <c r="I425" s="31" t="s">
        <v>13</v>
      </c>
      <c r="J425" s="29">
        <f>MATCH(I425, {"Waiting for Input","Analyzing Object","Found Object","Needs Help","Confused","None"}, 0) - 1</f>
        <v>2</v>
      </c>
      <c r="K425" s="29">
        <v>5</v>
      </c>
      <c r="L425" s="29">
        <f t="shared" si="6"/>
        <v>1</v>
      </c>
    </row>
    <row r="426" spans="4:12" x14ac:dyDescent="0.3">
      <c r="D426" s="29">
        <v>401</v>
      </c>
      <c r="E426" s="29" t="s">
        <v>125</v>
      </c>
      <c r="F426" s="30" t="s">
        <v>10</v>
      </c>
      <c r="G426" s="29" t="s">
        <v>13</v>
      </c>
      <c r="H426" s="29">
        <f>MATCH(G426, {"Waiting for Input","Analyzing Object","Found Object","Needs Help","Confused","None"}, 0) - 1</f>
        <v>2</v>
      </c>
      <c r="I426" s="31" t="s">
        <v>13</v>
      </c>
      <c r="J426" s="29">
        <f>MATCH(I426, {"Waiting for Input","Analyzing Object","Found Object","Needs Help","Confused","None"}, 0) - 1</f>
        <v>2</v>
      </c>
      <c r="K426" s="29">
        <v>2</v>
      </c>
      <c r="L426" s="29">
        <f t="shared" si="6"/>
        <v>1</v>
      </c>
    </row>
    <row r="427" spans="4:12" x14ac:dyDescent="0.3">
      <c r="D427" s="29">
        <v>402</v>
      </c>
      <c r="E427" s="29" t="s">
        <v>125</v>
      </c>
      <c r="F427" s="30" t="s">
        <v>10</v>
      </c>
      <c r="G427" s="29" t="s">
        <v>13</v>
      </c>
      <c r="H427" s="29">
        <f>MATCH(G427, {"Waiting for Input","Analyzing Object","Found Object","Needs Help","Confused","None"}, 0) - 1</f>
        <v>2</v>
      </c>
      <c r="I427" s="31" t="s">
        <v>13</v>
      </c>
      <c r="J427" s="29">
        <f>MATCH(I427, {"Waiting for Input","Analyzing Object","Found Object","Needs Help","Confused","None"}, 0) - 1</f>
        <v>2</v>
      </c>
      <c r="K427" s="29">
        <v>4</v>
      </c>
      <c r="L427" s="29">
        <f t="shared" si="6"/>
        <v>1</v>
      </c>
    </row>
    <row r="428" spans="4:12" x14ac:dyDescent="0.3">
      <c r="D428" s="29">
        <v>403</v>
      </c>
      <c r="E428" s="29" t="s">
        <v>125</v>
      </c>
      <c r="F428" s="30" t="s">
        <v>10</v>
      </c>
      <c r="G428" s="29" t="s">
        <v>13</v>
      </c>
      <c r="H428" s="29">
        <f>MATCH(G428, {"Waiting for Input","Analyzing Object","Found Object","Needs Help","Confused","None"}, 0) - 1</f>
        <v>2</v>
      </c>
      <c r="I428" s="31" t="s">
        <v>12</v>
      </c>
      <c r="J428" s="29">
        <f>MATCH(I428, {"Waiting for Input","Analyzing Object","Found Object","Needs Help","Confused","None"}, 0) - 1</f>
        <v>1</v>
      </c>
      <c r="K428" s="29">
        <v>3</v>
      </c>
      <c r="L428" s="29">
        <f t="shared" si="6"/>
        <v>0</v>
      </c>
    </row>
    <row r="429" spans="4:12" x14ac:dyDescent="0.3">
      <c r="D429" s="29">
        <v>404</v>
      </c>
      <c r="E429" s="29" t="s">
        <v>125</v>
      </c>
      <c r="F429" s="30" t="s">
        <v>10</v>
      </c>
      <c r="G429" s="29" t="s">
        <v>13</v>
      </c>
      <c r="H429" s="29">
        <f>MATCH(G429, {"Waiting for Input","Analyzing Object","Found Object","Needs Help","Confused","None"}, 0) - 1</f>
        <v>2</v>
      </c>
      <c r="I429" s="31" t="s">
        <v>12</v>
      </c>
      <c r="J429" s="29">
        <f>MATCH(I429, {"Waiting for Input","Analyzing Object","Found Object","Needs Help","Confused","None"}, 0) - 1</f>
        <v>1</v>
      </c>
      <c r="K429" s="29">
        <v>4</v>
      </c>
      <c r="L429" s="29">
        <f t="shared" si="6"/>
        <v>0</v>
      </c>
    </row>
    <row r="430" spans="4:12" x14ac:dyDescent="0.3">
      <c r="D430" s="29">
        <v>405</v>
      </c>
      <c r="E430" s="29" t="s">
        <v>125</v>
      </c>
      <c r="F430" s="30" t="s">
        <v>10</v>
      </c>
      <c r="G430" s="29" t="s">
        <v>13</v>
      </c>
      <c r="H430" s="29">
        <f>MATCH(G430, {"Waiting for Input","Analyzing Object","Found Object","Needs Help","Confused","None"}, 0) - 1</f>
        <v>2</v>
      </c>
      <c r="I430" s="31" t="s">
        <v>13</v>
      </c>
      <c r="J430" s="29">
        <f>MATCH(I430, {"Waiting for Input","Analyzing Object","Found Object","Needs Help","Confused","None"}, 0) - 1</f>
        <v>2</v>
      </c>
      <c r="K430" s="29">
        <v>3</v>
      </c>
      <c r="L430" s="29">
        <f t="shared" si="6"/>
        <v>1</v>
      </c>
    </row>
    <row r="431" spans="4:12" x14ac:dyDescent="0.3">
      <c r="D431" s="29">
        <v>406</v>
      </c>
      <c r="E431" s="29" t="s">
        <v>125</v>
      </c>
      <c r="F431" s="30" t="s">
        <v>10</v>
      </c>
      <c r="G431" s="29" t="s">
        <v>13</v>
      </c>
      <c r="H431" s="29">
        <f>MATCH(G431, {"Waiting for Input","Analyzing Object","Found Object","Needs Help","Confused","None"}, 0) - 1</f>
        <v>2</v>
      </c>
      <c r="I431" s="31" t="s">
        <v>12</v>
      </c>
      <c r="J431" s="29">
        <f>MATCH(I431, {"Waiting for Input","Analyzing Object","Found Object","Needs Help","Confused","None"}, 0) - 1</f>
        <v>1</v>
      </c>
      <c r="K431" s="29">
        <v>3</v>
      </c>
      <c r="L431" s="29">
        <f t="shared" si="6"/>
        <v>0</v>
      </c>
    </row>
    <row r="432" spans="4:12" x14ac:dyDescent="0.3">
      <c r="D432" s="29">
        <v>407</v>
      </c>
      <c r="E432" s="29" t="s">
        <v>125</v>
      </c>
      <c r="F432" s="30" t="s">
        <v>10</v>
      </c>
      <c r="G432" s="29" t="s">
        <v>13</v>
      </c>
      <c r="H432" s="29">
        <f>MATCH(G432, {"Waiting for Input","Analyzing Object","Found Object","Needs Help","Confused","None"}, 0) - 1</f>
        <v>2</v>
      </c>
      <c r="I432" s="31" t="s">
        <v>12</v>
      </c>
      <c r="J432" s="29">
        <f>MATCH(I432, {"Waiting for Input","Analyzing Object","Found Object","Needs Help","Confused","None"}, 0) - 1</f>
        <v>1</v>
      </c>
      <c r="K432" s="29">
        <v>4</v>
      </c>
      <c r="L432" s="29">
        <f t="shared" si="6"/>
        <v>0</v>
      </c>
    </row>
    <row r="433" spans="4:12" x14ac:dyDescent="0.3">
      <c r="D433" s="29">
        <v>408</v>
      </c>
      <c r="E433" s="29" t="s">
        <v>125</v>
      </c>
      <c r="F433" s="30" t="s">
        <v>10</v>
      </c>
      <c r="G433" s="29" t="s">
        <v>13</v>
      </c>
      <c r="H433" s="29">
        <f>MATCH(G433, {"Waiting for Input","Analyzing Object","Found Object","Needs Help","Confused","None"}, 0) - 1</f>
        <v>2</v>
      </c>
      <c r="I433" s="31" t="s">
        <v>12</v>
      </c>
      <c r="J433" s="29">
        <f>MATCH(I433, {"Waiting for Input","Analyzing Object","Found Object","Needs Help","Confused","None"}, 0) - 1</f>
        <v>1</v>
      </c>
      <c r="K433" s="29">
        <v>5</v>
      </c>
      <c r="L433" s="29">
        <f t="shared" si="6"/>
        <v>0</v>
      </c>
    </row>
    <row r="434" spans="4:12" x14ac:dyDescent="0.3">
      <c r="D434" s="29">
        <v>409</v>
      </c>
      <c r="E434" s="29" t="s">
        <v>125</v>
      </c>
      <c r="F434" s="30" t="s">
        <v>10</v>
      </c>
      <c r="G434" s="29" t="s">
        <v>13</v>
      </c>
      <c r="H434" s="29">
        <f>MATCH(G434, {"Waiting for Input","Analyzing Object","Found Object","Needs Help","Confused","None"}, 0) - 1</f>
        <v>2</v>
      </c>
      <c r="I434" s="31" t="s">
        <v>13</v>
      </c>
      <c r="J434" s="29">
        <f>MATCH(I434, {"Waiting for Input","Analyzing Object","Found Object","Needs Help","Confused","None"}, 0) - 1</f>
        <v>2</v>
      </c>
      <c r="K434" s="29">
        <v>4</v>
      </c>
      <c r="L434" s="29">
        <f t="shared" si="6"/>
        <v>1</v>
      </c>
    </row>
    <row r="435" spans="4:12" x14ac:dyDescent="0.3">
      <c r="D435" s="29">
        <v>410</v>
      </c>
      <c r="E435" s="29" t="s">
        <v>125</v>
      </c>
      <c r="F435" s="30" t="s">
        <v>10</v>
      </c>
      <c r="G435" s="29" t="s">
        <v>13</v>
      </c>
      <c r="H435" s="29">
        <f>MATCH(G435, {"Waiting for Input","Analyzing Object","Found Object","Needs Help","Confused","None"}, 0) - 1</f>
        <v>2</v>
      </c>
      <c r="I435" s="31" t="s">
        <v>12</v>
      </c>
      <c r="J435" s="29">
        <f>MATCH(I435, {"Waiting for Input","Analyzing Object","Found Object","Needs Help","Confused","None"}, 0) - 1</f>
        <v>1</v>
      </c>
      <c r="K435" s="29">
        <v>3</v>
      </c>
      <c r="L435" s="29">
        <f t="shared" si="6"/>
        <v>0</v>
      </c>
    </row>
    <row r="436" spans="4:12" x14ac:dyDescent="0.3">
      <c r="D436" s="29">
        <v>411</v>
      </c>
      <c r="E436" s="29" t="s">
        <v>124</v>
      </c>
      <c r="F436" s="30" t="s">
        <v>10</v>
      </c>
      <c r="G436" s="29" t="s">
        <v>13</v>
      </c>
      <c r="H436" s="29">
        <f>MATCH(G436, {"Waiting for Input","Analyzing Object","Found Object","Needs Help","Confused","None"}, 0) - 1</f>
        <v>2</v>
      </c>
      <c r="I436" s="31" t="s">
        <v>12</v>
      </c>
      <c r="J436" s="29">
        <f>MATCH(I436, {"Waiting for Input","Analyzing Object","Found Object","Needs Help","Confused","None"}, 0) - 1</f>
        <v>1</v>
      </c>
      <c r="K436" s="29">
        <v>4</v>
      </c>
      <c r="L436" s="29">
        <f t="shared" si="6"/>
        <v>0</v>
      </c>
    </row>
    <row r="437" spans="4:12" x14ac:dyDescent="0.3">
      <c r="D437" s="29">
        <v>412</v>
      </c>
      <c r="E437" s="29" t="s">
        <v>125</v>
      </c>
      <c r="F437" s="30" t="s">
        <v>10</v>
      </c>
      <c r="G437" s="29" t="s">
        <v>13</v>
      </c>
      <c r="H437" s="29">
        <f>MATCH(G437, {"Waiting for Input","Analyzing Object","Found Object","Needs Help","Confused","None"}, 0) - 1</f>
        <v>2</v>
      </c>
      <c r="I437" s="31" t="s">
        <v>13</v>
      </c>
      <c r="J437" s="29">
        <f>MATCH(I437, {"Waiting for Input","Analyzing Object","Found Object","Needs Help","Confused","None"}, 0) - 1</f>
        <v>2</v>
      </c>
      <c r="K437" s="29">
        <v>5</v>
      </c>
      <c r="L437" s="29">
        <f t="shared" si="6"/>
        <v>1</v>
      </c>
    </row>
    <row r="438" spans="4:12" x14ac:dyDescent="0.3">
      <c r="D438" s="29">
        <v>413</v>
      </c>
      <c r="E438" s="29" t="s">
        <v>125</v>
      </c>
      <c r="F438" s="30" t="s">
        <v>10</v>
      </c>
      <c r="G438" s="29" t="s">
        <v>13</v>
      </c>
      <c r="H438" s="29">
        <f>MATCH(G438, {"Waiting for Input","Analyzing Object","Found Object","Needs Help","Confused","None"}, 0) - 1</f>
        <v>2</v>
      </c>
      <c r="I438" s="31" t="s">
        <v>12</v>
      </c>
      <c r="J438" s="29">
        <f>MATCH(I438, {"Waiting for Input","Analyzing Object","Found Object","Needs Help","Confused","None"}, 0) - 1</f>
        <v>1</v>
      </c>
      <c r="K438" s="29">
        <v>4</v>
      </c>
      <c r="L438" s="29">
        <f t="shared" si="6"/>
        <v>0</v>
      </c>
    </row>
    <row r="439" spans="4:12" x14ac:dyDescent="0.3">
      <c r="D439" s="29">
        <v>414</v>
      </c>
      <c r="E439" s="29" t="s">
        <v>124</v>
      </c>
      <c r="F439" s="30" t="s">
        <v>10</v>
      </c>
      <c r="G439" s="29" t="s">
        <v>13</v>
      </c>
      <c r="H439" s="29">
        <f>MATCH(G439, {"Waiting for Input","Analyzing Object","Found Object","Needs Help","Confused","None"}, 0) - 1</f>
        <v>2</v>
      </c>
      <c r="I439" s="31" t="s">
        <v>13</v>
      </c>
      <c r="J439" s="29">
        <f>MATCH(I439, {"Waiting for Input","Analyzing Object","Found Object","Needs Help","Confused","None"}, 0) - 1</f>
        <v>2</v>
      </c>
      <c r="K439" s="29">
        <v>4</v>
      </c>
      <c r="L439" s="29">
        <f t="shared" si="6"/>
        <v>1</v>
      </c>
    </row>
    <row r="440" spans="4:12" x14ac:dyDescent="0.3">
      <c r="D440" s="29">
        <v>415</v>
      </c>
      <c r="E440" s="29" t="s">
        <v>125</v>
      </c>
      <c r="F440" s="30" t="s">
        <v>10</v>
      </c>
      <c r="G440" s="29" t="s">
        <v>13</v>
      </c>
      <c r="H440" s="29">
        <f>MATCH(G440, {"Waiting for Input","Analyzing Object","Found Object","Needs Help","Confused","None"}, 0) - 1</f>
        <v>2</v>
      </c>
      <c r="I440" s="31" t="s">
        <v>12</v>
      </c>
      <c r="J440" s="29">
        <f>MATCH(I440, {"Waiting for Input","Analyzing Object","Found Object","Needs Help","Confused","None"}, 0) - 1</f>
        <v>1</v>
      </c>
      <c r="K440" s="29">
        <v>3</v>
      </c>
      <c r="L440" s="29">
        <f t="shared" si="6"/>
        <v>0</v>
      </c>
    </row>
    <row r="441" spans="4:12" x14ac:dyDescent="0.3">
      <c r="D441" s="29">
        <v>416</v>
      </c>
      <c r="E441" s="29" t="s">
        <v>125</v>
      </c>
      <c r="F441" s="30" t="s">
        <v>10</v>
      </c>
      <c r="G441" s="29" t="s">
        <v>13</v>
      </c>
      <c r="H441" s="29">
        <f>MATCH(G441, {"Waiting for Input","Analyzing Object","Found Object","Needs Help","Confused","None"}, 0) - 1</f>
        <v>2</v>
      </c>
      <c r="I441" s="31" t="s">
        <v>13</v>
      </c>
      <c r="J441" s="29">
        <f>MATCH(I441, {"Waiting for Input","Analyzing Object","Found Object","Needs Help","Confused","None"}, 0) - 1</f>
        <v>2</v>
      </c>
      <c r="K441" s="29">
        <v>5</v>
      </c>
      <c r="L441" s="29">
        <f t="shared" si="6"/>
        <v>1</v>
      </c>
    </row>
    <row r="442" spans="4:12" x14ac:dyDescent="0.3">
      <c r="D442" s="29">
        <v>417</v>
      </c>
      <c r="E442" s="29" t="s">
        <v>125</v>
      </c>
      <c r="F442" s="30" t="s">
        <v>10</v>
      </c>
      <c r="G442" s="29" t="s">
        <v>13</v>
      </c>
      <c r="H442" s="29">
        <f>MATCH(G442, {"Waiting for Input","Analyzing Object","Found Object","Needs Help","Confused","None"}, 0) - 1</f>
        <v>2</v>
      </c>
      <c r="I442" s="31" t="s">
        <v>12</v>
      </c>
      <c r="J442" s="29">
        <f>MATCH(I442, {"Waiting for Input","Analyzing Object","Found Object","Needs Help","Confused","None"}, 0) - 1</f>
        <v>1</v>
      </c>
      <c r="K442" s="29">
        <v>2</v>
      </c>
      <c r="L442" s="29">
        <f t="shared" si="6"/>
        <v>0</v>
      </c>
    </row>
    <row r="443" spans="4:12" x14ac:dyDescent="0.3">
      <c r="D443" s="29">
        <v>418</v>
      </c>
      <c r="E443" s="29" t="s">
        <v>124</v>
      </c>
      <c r="F443" s="30" t="s">
        <v>10</v>
      </c>
      <c r="G443" s="29" t="s">
        <v>13</v>
      </c>
      <c r="H443" s="29">
        <f>MATCH(G443, {"Waiting for Input","Analyzing Object","Found Object","Needs Help","Confused","None"}, 0) - 1</f>
        <v>2</v>
      </c>
      <c r="I443" s="31" t="s">
        <v>16</v>
      </c>
      <c r="J443" s="29">
        <f>MATCH(I443, {"Waiting for Input","Analyzing Object","Found Object","Needs Help","Confused","None"}, 0) - 1</f>
        <v>5</v>
      </c>
      <c r="K443" s="31"/>
      <c r="L443" s="29">
        <f t="shared" si="6"/>
        <v>0</v>
      </c>
    </row>
    <row r="444" spans="4:12" x14ac:dyDescent="0.3">
      <c r="D444" s="29">
        <v>419</v>
      </c>
      <c r="E444" s="29" t="s">
        <v>125</v>
      </c>
      <c r="F444" s="30" t="s">
        <v>10</v>
      </c>
      <c r="G444" s="29" t="s">
        <v>13</v>
      </c>
      <c r="H444" s="29">
        <f>MATCH(G444, {"Waiting for Input","Analyzing Object","Found Object","Needs Help","Confused","None"}, 0) - 1</f>
        <v>2</v>
      </c>
      <c r="I444" s="31" t="s">
        <v>12</v>
      </c>
      <c r="J444" s="29">
        <f>MATCH(I444, {"Waiting for Input","Analyzing Object","Found Object","Needs Help","Confused","None"}, 0) - 1</f>
        <v>1</v>
      </c>
      <c r="K444" s="29">
        <v>3</v>
      </c>
      <c r="L444" s="29">
        <f t="shared" si="6"/>
        <v>0</v>
      </c>
    </row>
    <row r="445" spans="4:12" x14ac:dyDescent="0.3">
      <c r="D445" s="29">
        <v>420</v>
      </c>
      <c r="E445" s="29" t="s">
        <v>124</v>
      </c>
      <c r="F445" s="30" t="s">
        <v>17</v>
      </c>
      <c r="G445" s="29" t="s">
        <v>13</v>
      </c>
      <c r="H445" s="29">
        <f>MATCH(G445, {"Waiting for Input","Analyzing Object","Found Object","Needs Help","Confused","None"}, 0) - 1</f>
        <v>2</v>
      </c>
      <c r="I445" s="31" t="s">
        <v>13</v>
      </c>
      <c r="J445" s="29">
        <f>MATCH(I445, {"Waiting for Input","Analyzing Object","Found Object","Needs Help","Confused","None"}, 0) - 1</f>
        <v>2</v>
      </c>
      <c r="K445" s="29">
        <v>3</v>
      </c>
      <c r="L445" s="29">
        <f t="shared" si="6"/>
        <v>1</v>
      </c>
    </row>
    <row r="446" spans="4:12" x14ac:dyDescent="0.3">
      <c r="D446" s="29">
        <v>421</v>
      </c>
      <c r="E446" s="29" t="s">
        <v>124</v>
      </c>
      <c r="F446" s="30" t="s">
        <v>17</v>
      </c>
      <c r="G446" s="29" t="s">
        <v>13</v>
      </c>
      <c r="H446" s="29">
        <f>MATCH(G446, {"Waiting for Input","Analyzing Object","Found Object","Needs Help","Confused","None"}, 0) - 1</f>
        <v>2</v>
      </c>
      <c r="I446" s="31" t="s">
        <v>12</v>
      </c>
      <c r="J446" s="29">
        <f>MATCH(I446, {"Waiting for Input","Analyzing Object","Found Object","Needs Help","Confused","None"}, 0) - 1</f>
        <v>1</v>
      </c>
      <c r="K446" s="29">
        <v>4</v>
      </c>
      <c r="L446" s="29">
        <f t="shared" si="6"/>
        <v>0</v>
      </c>
    </row>
    <row r="447" spans="4:12" x14ac:dyDescent="0.3">
      <c r="D447" s="29">
        <v>422</v>
      </c>
      <c r="E447" s="29" t="s">
        <v>124</v>
      </c>
      <c r="F447" s="30" t="s">
        <v>17</v>
      </c>
      <c r="G447" s="29" t="s">
        <v>13</v>
      </c>
      <c r="H447" s="29">
        <f>MATCH(G447, {"Waiting for Input","Analyzing Object","Found Object","Needs Help","Confused","None"}, 0) - 1</f>
        <v>2</v>
      </c>
      <c r="I447" s="31" t="s">
        <v>13</v>
      </c>
      <c r="J447" s="29">
        <f>MATCH(I447, {"Waiting for Input","Analyzing Object","Found Object","Needs Help","Confused","None"}, 0) - 1</f>
        <v>2</v>
      </c>
      <c r="K447" s="29">
        <v>2</v>
      </c>
      <c r="L447" s="29">
        <f t="shared" si="6"/>
        <v>1</v>
      </c>
    </row>
    <row r="448" spans="4:12" x14ac:dyDescent="0.3">
      <c r="D448" s="29">
        <v>423</v>
      </c>
      <c r="E448" s="29" t="s">
        <v>125</v>
      </c>
      <c r="F448" s="30" t="s">
        <v>17</v>
      </c>
      <c r="G448" s="29" t="s">
        <v>13</v>
      </c>
      <c r="H448" s="29">
        <f>MATCH(G448, {"Waiting for Input","Analyzing Object","Found Object","Needs Help","Confused","None"}, 0) - 1</f>
        <v>2</v>
      </c>
      <c r="I448" s="31" t="s">
        <v>13</v>
      </c>
      <c r="J448" s="29">
        <f>MATCH(I448, {"Waiting for Input","Analyzing Object","Found Object","Needs Help","Confused","None"}, 0) - 1</f>
        <v>2</v>
      </c>
      <c r="K448" s="29">
        <v>5</v>
      </c>
      <c r="L448" s="29">
        <f t="shared" si="6"/>
        <v>1</v>
      </c>
    </row>
    <row r="449" spans="4:12" x14ac:dyDescent="0.3">
      <c r="D449" s="29">
        <v>424</v>
      </c>
      <c r="E449" s="29" t="s">
        <v>125</v>
      </c>
      <c r="F449" s="30" t="s">
        <v>17</v>
      </c>
      <c r="G449" s="29" t="s">
        <v>13</v>
      </c>
      <c r="H449" s="29">
        <f>MATCH(G449, {"Waiting for Input","Analyzing Object","Found Object","Needs Help","Confused","None"}, 0) - 1</f>
        <v>2</v>
      </c>
      <c r="I449" s="31" t="s">
        <v>13</v>
      </c>
      <c r="J449" s="29">
        <f>MATCH(I449, {"Waiting for Input","Analyzing Object","Found Object","Needs Help","Confused","None"}, 0) - 1</f>
        <v>2</v>
      </c>
      <c r="K449" s="29">
        <v>3</v>
      </c>
      <c r="L449" s="29">
        <f t="shared" si="6"/>
        <v>1</v>
      </c>
    </row>
    <row r="450" spans="4:12" x14ac:dyDescent="0.3">
      <c r="D450" s="29">
        <v>425</v>
      </c>
      <c r="E450" s="29" t="s">
        <v>124</v>
      </c>
      <c r="F450" s="30" t="s">
        <v>17</v>
      </c>
      <c r="G450" s="29" t="s">
        <v>13</v>
      </c>
      <c r="H450" s="29">
        <f>MATCH(G450, {"Waiting for Input","Analyzing Object","Found Object","Needs Help","Confused","None"}, 0) - 1</f>
        <v>2</v>
      </c>
      <c r="I450" s="31" t="s">
        <v>12</v>
      </c>
      <c r="J450" s="29">
        <f>MATCH(I450, {"Waiting for Input","Analyzing Object","Found Object","Needs Help","Confused","None"}, 0) - 1</f>
        <v>1</v>
      </c>
      <c r="K450" s="29">
        <v>5</v>
      </c>
      <c r="L450" s="29">
        <f t="shared" si="6"/>
        <v>0</v>
      </c>
    </row>
    <row r="451" spans="4:12" x14ac:dyDescent="0.3">
      <c r="D451" s="29">
        <v>426</v>
      </c>
      <c r="E451" s="29" t="s">
        <v>125</v>
      </c>
      <c r="F451" s="30" t="s">
        <v>17</v>
      </c>
      <c r="G451" s="29" t="s">
        <v>13</v>
      </c>
      <c r="H451" s="29">
        <f>MATCH(G451, {"Waiting for Input","Analyzing Object","Found Object","Needs Help","Confused","None"}, 0) - 1</f>
        <v>2</v>
      </c>
      <c r="I451" s="31" t="s">
        <v>13</v>
      </c>
      <c r="J451" s="29">
        <f>MATCH(I451, {"Waiting for Input","Analyzing Object","Found Object","Needs Help","Confused","None"}, 0) - 1</f>
        <v>2</v>
      </c>
      <c r="K451" s="29">
        <v>2</v>
      </c>
      <c r="L451" s="29">
        <f t="shared" si="6"/>
        <v>1</v>
      </c>
    </row>
    <row r="452" spans="4:12" x14ac:dyDescent="0.3">
      <c r="D452" s="29">
        <v>427</v>
      </c>
      <c r="E452" s="29" t="s">
        <v>124</v>
      </c>
      <c r="F452" s="30" t="s">
        <v>17</v>
      </c>
      <c r="G452" s="29" t="s">
        <v>13</v>
      </c>
      <c r="H452" s="29">
        <f>MATCH(G452, {"Waiting for Input","Analyzing Object","Found Object","Needs Help","Confused","None"}, 0) - 1</f>
        <v>2</v>
      </c>
      <c r="I452" s="31" t="s">
        <v>12</v>
      </c>
      <c r="J452" s="29">
        <f>MATCH(I452, {"Waiting for Input","Analyzing Object","Found Object","Needs Help","Confused","None"}, 0) - 1</f>
        <v>1</v>
      </c>
      <c r="K452" s="29">
        <v>4</v>
      </c>
      <c r="L452" s="29">
        <f t="shared" si="6"/>
        <v>0</v>
      </c>
    </row>
    <row r="453" spans="4:12" x14ac:dyDescent="0.3">
      <c r="D453" s="29">
        <v>428</v>
      </c>
      <c r="E453" s="29" t="s">
        <v>124</v>
      </c>
      <c r="F453" s="30" t="s">
        <v>17</v>
      </c>
      <c r="G453" s="29" t="s">
        <v>13</v>
      </c>
      <c r="H453" s="29">
        <f>MATCH(G453, {"Waiting for Input","Analyzing Object","Found Object","Needs Help","Confused","None"}, 0) - 1</f>
        <v>2</v>
      </c>
      <c r="I453" s="31" t="s">
        <v>13</v>
      </c>
      <c r="J453" s="29">
        <f>MATCH(I453, {"Waiting for Input","Analyzing Object","Found Object","Needs Help","Confused","None"}, 0) - 1</f>
        <v>2</v>
      </c>
      <c r="K453" s="29">
        <v>3</v>
      </c>
      <c r="L453" s="29">
        <f t="shared" si="6"/>
        <v>1</v>
      </c>
    </row>
    <row r="454" spans="4:12" x14ac:dyDescent="0.3">
      <c r="D454" s="29">
        <v>429</v>
      </c>
      <c r="E454" s="29" t="s">
        <v>124</v>
      </c>
      <c r="F454" s="30" t="s">
        <v>17</v>
      </c>
      <c r="G454" s="29" t="s">
        <v>13</v>
      </c>
      <c r="H454" s="29">
        <f>MATCH(G454, {"Waiting for Input","Analyzing Object","Found Object","Needs Help","Confused","None"}, 0) - 1</f>
        <v>2</v>
      </c>
      <c r="I454" s="31" t="s">
        <v>12</v>
      </c>
      <c r="J454" s="29">
        <f>MATCH(I454, {"Waiting for Input","Analyzing Object","Found Object","Needs Help","Confused","None"}, 0) - 1</f>
        <v>1</v>
      </c>
      <c r="K454" s="29">
        <v>5</v>
      </c>
      <c r="L454" s="29">
        <f t="shared" si="6"/>
        <v>0</v>
      </c>
    </row>
    <row r="455" spans="4:12" x14ac:dyDescent="0.3">
      <c r="D455" s="29">
        <v>430</v>
      </c>
      <c r="E455" s="29" t="s">
        <v>125</v>
      </c>
      <c r="F455" s="30" t="s">
        <v>17</v>
      </c>
      <c r="G455" s="29" t="s">
        <v>13</v>
      </c>
      <c r="H455" s="29">
        <f>MATCH(G455, {"Waiting for Input","Analyzing Object","Found Object","Needs Help","Confused","None"}, 0) - 1</f>
        <v>2</v>
      </c>
      <c r="I455" s="31" t="s">
        <v>12</v>
      </c>
      <c r="J455" s="29">
        <f>MATCH(I455, {"Waiting for Input","Analyzing Object","Found Object","Needs Help","Confused","None"}, 0) - 1</f>
        <v>1</v>
      </c>
      <c r="K455" s="29">
        <v>4</v>
      </c>
      <c r="L455" s="29">
        <f t="shared" si="6"/>
        <v>0</v>
      </c>
    </row>
    <row r="456" spans="4:12" x14ac:dyDescent="0.3">
      <c r="D456" s="29">
        <v>431</v>
      </c>
      <c r="E456" s="29" t="s">
        <v>125</v>
      </c>
      <c r="F456" s="30" t="s">
        <v>17</v>
      </c>
      <c r="G456" s="29" t="s">
        <v>13</v>
      </c>
      <c r="H456" s="29">
        <f>MATCH(G456, {"Waiting for Input","Analyzing Object","Found Object","Needs Help","Confused","None"}, 0) - 1</f>
        <v>2</v>
      </c>
      <c r="I456" s="31" t="s">
        <v>13</v>
      </c>
      <c r="J456" s="29">
        <f>MATCH(I456, {"Waiting for Input","Analyzing Object","Found Object","Needs Help","Confused","None"}, 0) - 1</f>
        <v>2</v>
      </c>
      <c r="K456" s="29">
        <v>5</v>
      </c>
      <c r="L456" s="29">
        <f t="shared" si="6"/>
        <v>1</v>
      </c>
    </row>
    <row r="457" spans="4:12" x14ac:dyDescent="0.3">
      <c r="D457" s="29">
        <v>432</v>
      </c>
      <c r="E457" s="29" t="s">
        <v>125</v>
      </c>
      <c r="F457" s="30" t="s">
        <v>17</v>
      </c>
      <c r="G457" s="29" t="s">
        <v>13</v>
      </c>
      <c r="H457" s="29">
        <f>MATCH(G457, {"Waiting for Input","Analyzing Object","Found Object","Needs Help","Confused","None"}, 0) - 1</f>
        <v>2</v>
      </c>
      <c r="I457" s="31" t="s">
        <v>12</v>
      </c>
      <c r="J457" s="29">
        <f>MATCH(I457, {"Waiting for Input","Analyzing Object","Found Object","Needs Help","Confused","None"}, 0) - 1</f>
        <v>1</v>
      </c>
      <c r="K457" s="29">
        <v>2</v>
      </c>
      <c r="L457" s="29">
        <f t="shared" si="6"/>
        <v>0</v>
      </c>
    </row>
    <row r="458" spans="4:12" x14ac:dyDescent="0.3">
      <c r="D458" s="29">
        <v>433</v>
      </c>
      <c r="E458" s="29" t="s">
        <v>125</v>
      </c>
      <c r="F458" s="30" t="s">
        <v>17</v>
      </c>
      <c r="G458" s="29" t="s">
        <v>13</v>
      </c>
      <c r="H458" s="29">
        <f>MATCH(G458, {"Waiting for Input","Analyzing Object","Found Object","Needs Help","Confused","None"}, 0) - 1</f>
        <v>2</v>
      </c>
      <c r="I458" s="31" t="s">
        <v>12</v>
      </c>
      <c r="J458" s="29">
        <f>MATCH(I458, {"Waiting for Input","Analyzing Object","Found Object","Needs Help","Confused","None"}, 0) - 1</f>
        <v>1</v>
      </c>
      <c r="K458" s="29">
        <v>4</v>
      </c>
      <c r="L458" s="29">
        <f t="shared" si="6"/>
        <v>0</v>
      </c>
    </row>
    <row r="459" spans="4:12" x14ac:dyDescent="0.3">
      <c r="D459" s="29">
        <v>434</v>
      </c>
      <c r="E459" s="29" t="s">
        <v>124</v>
      </c>
      <c r="F459" s="30" t="s">
        <v>17</v>
      </c>
      <c r="G459" s="29" t="s">
        <v>13</v>
      </c>
      <c r="H459" s="29">
        <f>MATCH(G459, {"Waiting for Input","Analyzing Object","Found Object","Needs Help","Confused","None"}, 0) - 1</f>
        <v>2</v>
      </c>
      <c r="I459" s="31" t="s">
        <v>12</v>
      </c>
      <c r="J459" s="29">
        <f>MATCH(I459, {"Waiting for Input","Analyzing Object","Found Object","Needs Help","Confused","None"}, 0) - 1</f>
        <v>1</v>
      </c>
      <c r="K459" s="29">
        <v>3</v>
      </c>
      <c r="L459" s="29">
        <f t="shared" si="6"/>
        <v>0</v>
      </c>
    </row>
    <row r="460" spans="4:12" x14ac:dyDescent="0.3">
      <c r="D460" s="29">
        <v>435</v>
      </c>
      <c r="E460" s="29" t="s">
        <v>124</v>
      </c>
      <c r="F460" s="30" t="s">
        <v>17</v>
      </c>
      <c r="G460" s="29" t="s">
        <v>13</v>
      </c>
      <c r="H460" s="29">
        <f>MATCH(G460, {"Waiting for Input","Analyzing Object","Found Object","Needs Help","Confused","None"}, 0) - 1</f>
        <v>2</v>
      </c>
      <c r="I460" s="31" t="s">
        <v>13</v>
      </c>
      <c r="J460" s="29">
        <f>MATCH(I460, {"Waiting for Input","Analyzing Object","Found Object","Needs Help","Confused","None"}, 0) - 1</f>
        <v>2</v>
      </c>
      <c r="K460" s="29">
        <v>3</v>
      </c>
      <c r="L460" s="29">
        <f t="shared" si="6"/>
        <v>1</v>
      </c>
    </row>
    <row r="461" spans="4:12" x14ac:dyDescent="0.3">
      <c r="D461" s="29">
        <v>436</v>
      </c>
      <c r="E461" s="29" t="s">
        <v>124</v>
      </c>
      <c r="F461" s="30" t="s">
        <v>17</v>
      </c>
      <c r="G461" s="29" t="s">
        <v>13</v>
      </c>
      <c r="H461" s="29">
        <f>MATCH(G461, {"Waiting for Input","Analyzing Object","Found Object","Needs Help","Confused","None"}, 0) - 1</f>
        <v>2</v>
      </c>
      <c r="I461" s="31" t="s">
        <v>12</v>
      </c>
      <c r="J461" s="29">
        <f>MATCH(I461, {"Waiting for Input","Analyzing Object","Found Object","Needs Help","Confused","None"}, 0) - 1</f>
        <v>1</v>
      </c>
      <c r="K461" s="29">
        <v>2</v>
      </c>
      <c r="L461" s="29">
        <f t="shared" si="6"/>
        <v>0</v>
      </c>
    </row>
    <row r="462" spans="4:12" x14ac:dyDescent="0.3">
      <c r="D462" s="29">
        <v>437</v>
      </c>
      <c r="E462" s="29" t="s">
        <v>125</v>
      </c>
      <c r="F462" s="30" t="s">
        <v>17</v>
      </c>
      <c r="G462" s="29" t="s">
        <v>13</v>
      </c>
      <c r="H462" s="29">
        <f>MATCH(G462, {"Waiting for Input","Analyzing Object","Found Object","Needs Help","Confused","None"}, 0) - 1</f>
        <v>2</v>
      </c>
      <c r="I462" s="31" t="s">
        <v>13</v>
      </c>
      <c r="J462" s="29">
        <f>MATCH(I462, {"Waiting for Input","Analyzing Object","Found Object","Needs Help","Confused","None"}, 0) - 1</f>
        <v>2</v>
      </c>
      <c r="K462" s="29">
        <v>2</v>
      </c>
      <c r="L462" s="29">
        <f t="shared" si="6"/>
        <v>1</v>
      </c>
    </row>
    <row r="463" spans="4:12" x14ac:dyDescent="0.3">
      <c r="D463" s="29">
        <v>438</v>
      </c>
      <c r="E463" s="29" t="s">
        <v>125</v>
      </c>
      <c r="F463" s="30" t="s">
        <v>17</v>
      </c>
      <c r="G463" s="29" t="s">
        <v>13</v>
      </c>
      <c r="H463" s="29">
        <f>MATCH(G463, {"Waiting for Input","Analyzing Object","Found Object","Needs Help","Confused","None"}, 0) - 1</f>
        <v>2</v>
      </c>
      <c r="I463" s="31" t="s">
        <v>13</v>
      </c>
      <c r="J463" s="29">
        <f>MATCH(I463, {"Waiting for Input","Analyzing Object","Found Object","Needs Help","Confused","None"}, 0) - 1</f>
        <v>2</v>
      </c>
      <c r="K463" s="29">
        <v>5</v>
      </c>
      <c r="L463" s="29">
        <f t="shared" si="6"/>
        <v>1</v>
      </c>
    </row>
    <row r="464" spans="4:12" x14ac:dyDescent="0.3">
      <c r="D464" s="29">
        <v>439</v>
      </c>
      <c r="E464" s="29" t="s">
        <v>124</v>
      </c>
      <c r="F464" s="30" t="s">
        <v>17</v>
      </c>
      <c r="G464" s="29" t="s">
        <v>13</v>
      </c>
      <c r="H464" s="29">
        <f>MATCH(G464, {"Waiting for Input","Analyzing Object","Found Object","Needs Help","Confused","None"}, 0) - 1</f>
        <v>2</v>
      </c>
      <c r="I464" s="31" t="s">
        <v>12</v>
      </c>
      <c r="J464" s="29">
        <f>MATCH(I464, {"Waiting for Input","Analyzing Object","Found Object","Needs Help","Confused","None"}, 0) - 1</f>
        <v>1</v>
      </c>
      <c r="K464" s="29">
        <v>4</v>
      </c>
      <c r="L464" s="29">
        <f t="shared" si="6"/>
        <v>0</v>
      </c>
    </row>
    <row r="465" spans="4:12" x14ac:dyDescent="0.3">
      <c r="D465" s="29">
        <v>440</v>
      </c>
      <c r="E465" s="29" t="s">
        <v>124</v>
      </c>
      <c r="F465" s="30" t="s">
        <v>17</v>
      </c>
      <c r="G465" s="29" t="s">
        <v>13</v>
      </c>
      <c r="H465" s="29">
        <f>MATCH(G465, {"Waiting for Input","Analyzing Object","Found Object","Needs Help","Confused","None"}, 0) - 1</f>
        <v>2</v>
      </c>
      <c r="I465" s="31" t="s">
        <v>12</v>
      </c>
      <c r="J465" s="29">
        <f>MATCH(I465, {"Waiting for Input","Analyzing Object","Found Object","Needs Help","Confused","None"}, 0) - 1</f>
        <v>1</v>
      </c>
      <c r="K465" s="29">
        <v>2</v>
      </c>
      <c r="L465" s="29">
        <f t="shared" si="6"/>
        <v>0</v>
      </c>
    </row>
    <row r="466" spans="4:12" x14ac:dyDescent="0.3">
      <c r="D466" s="29">
        <v>441</v>
      </c>
      <c r="E466" s="29" t="s">
        <v>125</v>
      </c>
      <c r="F466" s="30" t="s">
        <v>17</v>
      </c>
      <c r="G466" s="29" t="s">
        <v>13</v>
      </c>
      <c r="H466" s="29">
        <f>MATCH(G466, {"Waiting for Input","Analyzing Object","Found Object","Needs Help","Confused","None"}, 0) - 1</f>
        <v>2</v>
      </c>
      <c r="I466" s="31" t="s">
        <v>13</v>
      </c>
      <c r="J466" s="29">
        <f>MATCH(I466, {"Waiting for Input","Analyzing Object","Found Object","Needs Help","Confused","None"}, 0) - 1</f>
        <v>2</v>
      </c>
      <c r="K466" s="29">
        <v>4</v>
      </c>
      <c r="L466" s="29">
        <f t="shared" si="6"/>
        <v>1</v>
      </c>
    </row>
    <row r="467" spans="4:12" x14ac:dyDescent="0.3">
      <c r="D467" s="29">
        <v>442</v>
      </c>
      <c r="E467" s="29" t="s">
        <v>125</v>
      </c>
      <c r="F467" s="30" t="s">
        <v>17</v>
      </c>
      <c r="G467" s="29" t="s">
        <v>13</v>
      </c>
      <c r="H467" s="29">
        <f>MATCH(G467, {"Waiting for Input","Analyzing Object","Found Object","Needs Help","Confused","None"}, 0) - 1</f>
        <v>2</v>
      </c>
      <c r="I467" s="31" t="s">
        <v>13</v>
      </c>
      <c r="J467" s="29">
        <f>MATCH(I467, {"Waiting for Input","Analyzing Object","Found Object","Needs Help","Confused","None"}, 0) - 1</f>
        <v>2</v>
      </c>
      <c r="K467" s="29">
        <v>3</v>
      </c>
      <c r="L467" s="29">
        <f t="shared" si="6"/>
        <v>1</v>
      </c>
    </row>
    <row r="468" spans="4:12" x14ac:dyDescent="0.3">
      <c r="D468" s="29">
        <v>443</v>
      </c>
      <c r="E468" s="29" t="s">
        <v>124</v>
      </c>
      <c r="F468" s="30" t="s">
        <v>17</v>
      </c>
      <c r="G468" s="29" t="s">
        <v>13</v>
      </c>
      <c r="H468" s="29">
        <f>MATCH(G468, {"Waiting for Input","Analyzing Object","Found Object","Needs Help","Confused","None"}, 0) - 1</f>
        <v>2</v>
      </c>
      <c r="I468" s="31" t="s">
        <v>13</v>
      </c>
      <c r="J468" s="29">
        <f>MATCH(I468, {"Waiting for Input","Analyzing Object","Found Object","Needs Help","Confused","None"}, 0) - 1</f>
        <v>2</v>
      </c>
      <c r="K468" s="29">
        <v>4</v>
      </c>
      <c r="L468" s="29">
        <f t="shared" si="6"/>
        <v>1</v>
      </c>
    </row>
    <row r="469" spans="4:12" x14ac:dyDescent="0.3">
      <c r="D469" s="29">
        <v>444</v>
      </c>
      <c r="E469" s="29" t="s">
        <v>124</v>
      </c>
      <c r="F469" s="30" t="s">
        <v>17</v>
      </c>
      <c r="G469" s="29" t="s">
        <v>13</v>
      </c>
      <c r="H469" s="29">
        <f>MATCH(G469, {"Waiting for Input","Analyzing Object","Found Object","Needs Help","Confused","None"}, 0) - 1</f>
        <v>2</v>
      </c>
      <c r="I469" s="31" t="s">
        <v>12</v>
      </c>
      <c r="J469" s="29">
        <f>MATCH(I469, {"Waiting for Input","Analyzing Object","Found Object","Needs Help","Confused","None"}, 0) - 1</f>
        <v>1</v>
      </c>
      <c r="K469" s="29">
        <v>3</v>
      </c>
      <c r="L469" s="29">
        <f t="shared" si="6"/>
        <v>0</v>
      </c>
    </row>
    <row r="470" spans="4:12" x14ac:dyDescent="0.3">
      <c r="D470" s="29">
        <v>445</v>
      </c>
      <c r="E470" s="29" t="s">
        <v>125</v>
      </c>
      <c r="F470" s="30" t="s">
        <v>17</v>
      </c>
      <c r="G470" s="29" t="s">
        <v>13</v>
      </c>
      <c r="H470" s="29">
        <f>MATCH(G470, {"Waiting for Input","Analyzing Object","Found Object","Needs Help","Confused","None"}, 0) - 1</f>
        <v>2</v>
      </c>
      <c r="I470" s="31" t="s">
        <v>12</v>
      </c>
      <c r="J470" s="29">
        <f>MATCH(I470, {"Waiting for Input","Analyzing Object","Found Object","Needs Help","Confused","None"}, 0) - 1</f>
        <v>1</v>
      </c>
      <c r="K470" s="29">
        <v>3</v>
      </c>
      <c r="L470" s="29">
        <f t="shared" si="6"/>
        <v>0</v>
      </c>
    </row>
    <row r="471" spans="4:12" x14ac:dyDescent="0.3">
      <c r="D471" s="29">
        <v>446</v>
      </c>
      <c r="E471" s="29" t="s">
        <v>125</v>
      </c>
      <c r="F471" s="30" t="s">
        <v>17</v>
      </c>
      <c r="G471" s="29" t="s">
        <v>13</v>
      </c>
      <c r="H471" s="29">
        <f>MATCH(G471, {"Waiting for Input","Analyzing Object","Found Object","Needs Help","Confused","None"}, 0) - 1</f>
        <v>2</v>
      </c>
      <c r="I471" s="31" t="s">
        <v>12</v>
      </c>
      <c r="J471" s="29">
        <f>MATCH(I471, {"Waiting for Input","Analyzing Object","Found Object","Needs Help","Confused","None"}, 0) - 1</f>
        <v>1</v>
      </c>
      <c r="K471" s="29">
        <v>4</v>
      </c>
      <c r="L471" s="29">
        <f t="shared" si="6"/>
        <v>0</v>
      </c>
    </row>
    <row r="472" spans="4:12" x14ac:dyDescent="0.3">
      <c r="D472" s="29">
        <v>447</v>
      </c>
      <c r="E472" s="29" t="s">
        <v>125</v>
      </c>
      <c r="F472" s="30" t="s">
        <v>17</v>
      </c>
      <c r="G472" s="29" t="s">
        <v>13</v>
      </c>
      <c r="H472" s="29">
        <f>MATCH(G472, {"Waiting for Input","Analyzing Object","Found Object","Needs Help","Confused","None"}, 0) - 1</f>
        <v>2</v>
      </c>
      <c r="I472" s="31" t="s">
        <v>13</v>
      </c>
      <c r="J472" s="29">
        <f>MATCH(I472, {"Waiting for Input","Analyzing Object","Found Object","Needs Help","Confused","None"}, 0) - 1</f>
        <v>2</v>
      </c>
      <c r="K472" s="29">
        <v>4</v>
      </c>
      <c r="L472" s="29">
        <f t="shared" si="6"/>
        <v>1</v>
      </c>
    </row>
    <row r="473" spans="4:12" x14ac:dyDescent="0.3">
      <c r="D473" s="29">
        <v>448</v>
      </c>
      <c r="E473" s="29" t="s">
        <v>125</v>
      </c>
      <c r="F473" s="30" t="s">
        <v>17</v>
      </c>
      <c r="G473" s="29" t="s">
        <v>13</v>
      </c>
      <c r="H473" s="29">
        <f>MATCH(G473, {"Waiting for Input","Analyzing Object","Found Object","Needs Help","Confused","None"}, 0) - 1</f>
        <v>2</v>
      </c>
      <c r="I473" s="31" t="s">
        <v>13</v>
      </c>
      <c r="J473" s="29">
        <f>MATCH(I473, {"Waiting for Input","Analyzing Object","Found Object","Needs Help","Confused","None"}, 0) - 1</f>
        <v>2</v>
      </c>
      <c r="K473" s="29">
        <v>4</v>
      </c>
      <c r="L473" s="29">
        <f t="shared" ref="L473:L536" si="7">IF(H473=J473, 1, 0)</f>
        <v>1</v>
      </c>
    </row>
    <row r="474" spans="4:12" x14ac:dyDescent="0.3">
      <c r="D474" s="29">
        <v>449</v>
      </c>
      <c r="E474" s="29" t="s">
        <v>125</v>
      </c>
      <c r="F474" s="30" t="s">
        <v>17</v>
      </c>
      <c r="G474" s="29" t="s">
        <v>13</v>
      </c>
      <c r="H474" s="29">
        <f>MATCH(G474, {"Waiting for Input","Analyzing Object","Found Object","Needs Help","Confused","None"}, 0) - 1</f>
        <v>2</v>
      </c>
      <c r="I474" s="31" t="s">
        <v>12</v>
      </c>
      <c r="J474" s="29">
        <f>MATCH(I474, {"Waiting for Input","Analyzing Object","Found Object","Needs Help","Confused","None"}, 0) - 1</f>
        <v>1</v>
      </c>
      <c r="K474" s="29">
        <v>2</v>
      </c>
      <c r="L474" s="29">
        <f t="shared" si="7"/>
        <v>0</v>
      </c>
    </row>
    <row r="475" spans="4:12" x14ac:dyDescent="0.3">
      <c r="D475" s="29">
        <v>450</v>
      </c>
      <c r="E475" s="29" t="s">
        <v>125</v>
      </c>
      <c r="F475" s="30" t="s">
        <v>17</v>
      </c>
      <c r="G475" s="29" t="s">
        <v>13</v>
      </c>
      <c r="H475" s="29">
        <f>MATCH(G475, {"Waiting for Input","Analyzing Object","Found Object","Needs Help","Confused","None"}, 0) - 1</f>
        <v>2</v>
      </c>
      <c r="I475" s="31" t="s">
        <v>13</v>
      </c>
      <c r="J475" s="29">
        <f>MATCH(I475, {"Waiting for Input","Analyzing Object","Found Object","Needs Help","Confused","None"}, 0) - 1</f>
        <v>2</v>
      </c>
      <c r="K475" s="29">
        <v>4</v>
      </c>
      <c r="L475" s="29">
        <f t="shared" si="7"/>
        <v>1</v>
      </c>
    </row>
    <row r="476" spans="4:12" x14ac:dyDescent="0.3">
      <c r="D476" s="29">
        <v>451</v>
      </c>
      <c r="E476" s="29" t="s">
        <v>124</v>
      </c>
      <c r="F476" s="30" t="s">
        <v>17</v>
      </c>
      <c r="G476" s="29" t="s">
        <v>13</v>
      </c>
      <c r="H476" s="29">
        <f>MATCH(G476, {"Waiting for Input","Analyzing Object","Found Object","Needs Help","Confused","None"}, 0) - 1</f>
        <v>2</v>
      </c>
      <c r="I476" s="31" t="s">
        <v>13</v>
      </c>
      <c r="J476" s="29">
        <f>MATCH(I476, {"Waiting for Input","Analyzing Object","Found Object","Needs Help","Confused","None"}, 0) - 1</f>
        <v>2</v>
      </c>
      <c r="K476" s="29">
        <v>4</v>
      </c>
      <c r="L476" s="29">
        <f t="shared" si="7"/>
        <v>1</v>
      </c>
    </row>
    <row r="477" spans="4:12" x14ac:dyDescent="0.3">
      <c r="D477" s="29">
        <v>452</v>
      </c>
      <c r="E477" s="29" t="s">
        <v>125</v>
      </c>
      <c r="F477" s="30" t="s">
        <v>17</v>
      </c>
      <c r="G477" s="29" t="s">
        <v>13</v>
      </c>
      <c r="H477" s="29">
        <f>MATCH(G477, {"Waiting for Input","Analyzing Object","Found Object","Needs Help","Confused","None"}, 0) - 1</f>
        <v>2</v>
      </c>
      <c r="I477" s="31" t="s">
        <v>12</v>
      </c>
      <c r="J477" s="29">
        <f>MATCH(I477, {"Waiting for Input","Analyzing Object","Found Object","Needs Help","Confused","None"}, 0) - 1</f>
        <v>1</v>
      </c>
      <c r="K477" s="29">
        <v>5</v>
      </c>
      <c r="L477" s="29">
        <f t="shared" si="7"/>
        <v>0</v>
      </c>
    </row>
    <row r="478" spans="4:12" x14ac:dyDescent="0.3">
      <c r="D478" s="29">
        <v>453</v>
      </c>
      <c r="E478" s="29" t="s">
        <v>124</v>
      </c>
      <c r="F478" s="30" t="s">
        <v>17</v>
      </c>
      <c r="G478" s="29" t="s">
        <v>13</v>
      </c>
      <c r="H478" s="29">
        <f>MATCH(G478, {"Waiting for Input","Analyzing Object","Found Object","Needs Help","Confused","None"}, 0) - 1</f>
        <v>2</v>
      </c>
      <c r="I478" s="31" t="s">
        <v>13</v>
      </c>
      <c r="J478" s="29">
        <f>MATCH(I478, {"Waiting for Input","Analyzing Object","Found Object","Needs Help","Confused","None"}, 0) - 1</f>
        <v>2</v>
      </c>
      <c r="K478" s="29">
        <v>5</v>
      </c>
      <c r="L478" s="29">
        <f t="shared" si="7"/>
        <v>1</v>
      </c>
    </row>
    <row r="479" spans="4:12" x14ac:dyDescent="0.3">
      <c r="D479" s="29">
        <v>454</v>
      </c>
      <c r="E479" s="29" t="s">
        <v>124</v>
      </c>
      <c r="F479" s="30" t="s">
        <v>17</v>
      </c>
      <c r="G479" s="29" t="s">
        <v>13</v>
      </c>
      <c r="H479" s="29">
        <f>MATCH(G479, {"Waiting for Input","Analyzing Object","Found Object","Needs Help","Confused","None"}, 0) - 1</f>
        <v>2</v>
      </c>
      <c r="I479" s="31" t="s">
        <v>13</v>
      </c>
      <c r="J479" s="29">
        <f>MATCH(I479, {"Waiting for Input","Analyzing Object","Found Object","Needs Help","Confused","None"}, 0) - 1</f>
        <v>2</v>
      </c>
      <c r="K479" s="29">
        <v>4</v>
      </c>
      <c r="L479" s="29">
        <f t="shared" si="7"/>
        <v>1</v>
      </c>
    </row>
    <row r="480" spans="4:12" x14ac:dyDescent="0.3">
      <c r="D480" s="29">
        <v>455</v>
      </c>
      <c r="E480" s="29" t="s">
        <v>124</v>
      </c>
      <c r="F480" s="30" t="s">
        <v>17</v>
      </c>
      <c r="G480" s="29" t="s">
        <v>13</v>
      </c>
      <c r="H480" s="29">
        <f>MATCH(G480, {"Waiting for Input","Analyzing Object","Found Object","Needs Help","Confused","None"}, 0) - 1</f>
        <v>2</v>
      </c>
      <c r="I480" s="31" t="s">
        <v>12</v>
      </c>
      <c r="J480" s="29">
        <f>MATCH(I480, {"Waiting for Input","Analyzing Object","Found Object","Needs Help","Confused","None"}, 0) - 1</f>
        <v>1</v>
      </c>
      <c r="K480" s="29">
        <v>5</v>
      </c>
      <c r="L480" s="29">
        <f t="shared" si="7"/>
        <v>0</v>
      </c>
    </row>
    <row r="481" spans="4:12" x14ac:dyDescent="0.3">
      <c r="D481" s="29">
        <v>456</v>
      </c>
      <c r="E481" s="29" t="s">
        <v>125</v>
      </c>
      <c r="F481" s="30" t="s">
        <v>17</v>
      </c>
      <c r="G481" s="29" t="s">
        <v>13</v>
      </c>
      <c r="H481" s="29">
        <f>MATCH(G481, {"Waiting for Input","Analyzing Object","Found Object","Needs Help","Confused","None"}, 0) - 1</f>
        <v>2</v>
      </c>
      <c r="I481" s="31" t="s">
        <v>13</v>
      </c>
      <c r="J481" s="29">
        <f>MATCH(I481, {"Waiting for Input","Analyzing Object","Found Object","Needs Help","Confused","None"}, 0) - 1</f>
        <v>2</v>
      </c>
      <c r="K481" s="29">
        <v>3</v>
      </c>
      <c r="L481" s="29">
        <f t="shared" si="7"/>
        <v>1</v>
      </c>
    </row>
    <row r="482" spans="4:12" x14ac:dyDescent="0.3">
      <c r="D482" s="29">
        <v>457</v>
      </c>
      <c r="E482" s="29" t="s">
        <v>125</v>
      </c>
      <c r="F482" s="30" t="s">
        <v>17</v>
      </c>
      <c r="G482" s="29" t="s">
        <v>13</v>
      </c>
      <c r="H482" s="29">
        <f>MATCH(G482, {"Waiting for Input","Analyzing Object","Found Object","Needs Help","Confused","None"}, 0) - 1</f>
        <v>2</v>
      </c>
      <c r="I482" s="31" t="s">
        <v>14</v>
      </c>
      <c r="J482" s="29">
        <f>MATCH(I482, {"Waiting for Input","Analyzing Object","Found Object","Needs Help","Confused","None"}, 0) - 1</f>
        <v>3</v>
      </c>
      <c r="K482" s="29">
        <v>4</v>
      </c>
      <c r="L482" s="29">
        <f t="shared" si="7"/>
        <v>0</v>
      </c>
    </row>
    <row r="483" spans="4:12" x14ac:dyDescent="0.3">
      <c r="D483" s="29">
        <v>458</v>
      </c>
      <c r="E483" s="29" t="s">
        <v>124</v>
      </c>
      <c r="F483" s="30" t="s">
        <v>17</v>
      </c>
      <c r="G483" s="29" t="s">
        <v>13</v>
      </c>
      <c r="H483" s="29">
        <f>MATCH(G483, {"Waiting for Input","Analyzing Object","Found Object","Needs Help","Confused","None"}, 0) - 1</f>
        <v>2</v>
      </c>
      <c r="I483" s="31" t="s">
        <v>13</v>
      </c>
      <c r="J483" s="29">
        <f>MATCH(I483, {"Waiting for Input","Analyzing Object","Found Object","Needs Help","Confused","None"}, 0) - 1</f>
        <v>2</v>
      </c>
      <c r="K483" s="29">
        <v>5</v>
      </c>
      <c r="L483" s="29">
        <f t="shared" si="7"/>
        <v>1</v>
      </c>
    </row>
    <row r="484" spans="4:12" x14ac:dyDescent="0.3">
      <c r="D484" s="29">
        <v>459</v>
      </c>
      <c r="E484" s="29" t="s">
        <v>124</v>
      </c>
      <c r="F484" s="30" t="s">
        <v>17</v>
      </c>
      <c r="G484" s="29" t="s">
        <v>13</v>
      </c>
      <c r="H484" s="29">
        <f>MATCH(G484, {"Waiting for Input","Analyzing Object","Found Object","Needs Help","Confused","None"}, 0) - 1</f>
        <v>2</v>
      </c>
      <c r="I484" s="31" t="s">
        <v>13</v>
      </c>
      <c r="J484" s="29">
        <f>MATCH(I484, {"Waiting for Input","Analyzing Object","Found Object","Needs Help","Confused","None"}, 0) - 1</f>
        <v>2</v>
      </c>
      <c r="K484" s="29">
        <v>3</v>
      </c>
      <c r="L484" s="29">
        <f t="shared" si="7"/>
        <v>1</v>
      </c>
    </row>
    <row r="485" spans="4:12" x14ac:dyDescent="0.3">
      <c r="D485" s="29">
        <v>460</v>
      </c>
      <c r="E485" s="29" t="s">
        <v>124</v>
      </c>
      <c r="F485" s="30" t="s">
        <v>17</v>
      </c>
      <c r="G485" s="29" t="s">
        <v>13</v>
      </c>
      <c r="H485" s="29">
        <f>MATCH(G485, {"Waiting for Input","Analyzing Object","Found Object","Needs Help","Confused","None"}, 0) - 1</f>
        <v>2</v>
      </c>
      <c r="I485" s="31" t="s">
        <v>13</v>
      </c>
      <c r="J485" s="29">
        <f>MATCH(I485, {"Waiting for Input","Analyzing Object","Found Object","Needs Help","Confused","None"}, 0) - 1</f>
        <v>2</v>
      </c>
      <c r="K485" s="29">
        <v>5</v>
      </c>
      <c r="L485" s="29">
        <f t="shared" si="7"/>
        <v>1</v>
      </c>
    </row>
    <row r="486" spans="4:12" x14ac:dyDescent="0.3">
      <c r="D486" s="29">
        <v>461</v>
      </c>
      <c r="E486" s="29" t="s">
        <v>125</v>
      </c>
      <c r="F486" s="30" t="s">
        <v>17</v>
      </c>
      <c r="G486" s="29" t="s">
        <v>13</v>
      </c>
      <c r="H486" s="29">
        <f>MATCH(G486, {"Waiting for Input","Analyzing Object","Found Object","Needs Help","Confused","None"}, 0) - 1</f>
        <v>2</v>
      </c>
      <c r="I486" s="31" t="s">
        <v>12</v>
      </c>
      <c r="J486" s="29">
        <f>MATCH(I486, {"Waiting for Input","Analyzing Object","Found Object","Needs Help","Confused","None"}, 0) - 1</f>
        <v>1</v>
      </c>
      <c r="K486" s="29">
        <v>3</v>
      </c>
      <c r="L486" s="29">
        <f t="shared" si="7"/>
        <v>0</v>
      </c>
    </row>
    <row r="487" spans="4:12" x14ac:dyDescent="0.3">
      <c r="D487" s="29">
        <v>462</v>
      </c>
      <c r="E487" s="29" t="s">
        <v>125</v>
      </c>
      <c r="F487" s="30" t="s">
        <v>17</v>
      </c>
      <c r="G487" s="29" t="s">
        <v>13</v>
      </c>
      <c r="H487" s="29">
        <f>MATCH(G487, {"Waiting for Input","Analyzing Object","Found Object","Needs Help","Confused","None"}, 0) - 1</f>
        <v>2</v>
      </c>
      <c r="I487" s="31" t="s">
        <v>12</v>
      </c>
      <c r="J487" s="29">
        <f>MATCH(I487, {"Waiting for Input","Analyzing Object","Found Object","Needs Help","Confused","None"}, 0) - 1</f>
        <v>1</v>
      </c>
      <c r="K487" s="29">
        <v>2</v>
      </c>
      <c r="L487" s="29">
        <f t="shared" si="7"/>
        <v>0</v>
      </c>
    </row>
    <row r="488" spans="4:12" x14ac:dyDescent="0.3">
      <c r="D488" s="29">
        <v>463</v>
      </c>
      <c r="E488" s="29" t="s">
        <v>125</v>
      </c>
      <c r="F488" s="30" t="s">
        <v>17</v>
      </c>
      <c r="G488" s="29" t="s">
        <v>13</v>
      </c>
      <c r="H488" s="29">
        <f>MATCH(G488, {"Waiting for Input","Analyzing Object","Found Object","Needs Help","Confused","None"}, 0) - 1</f>
        <v>2</v>
      </c>
      <c r="I488" s="31" t="s">
        <v>12</v>
      </c>
      <c r="J488" s="29">
        <f>MATCH(I488, {"Waiting for Input","Analyzing Object","Found Object","Needs Help","Confused","None"}, 0) - 1</f>
        <v>1</v>
      </c>
      <c r="K488" s="29">
        <v>3</v>
      </c>
      <c r="L488" s="29">
        <f t="shared" si="7"/>
        <v>0</v>
      </c>
    </row>
    <row r="489" spans="4:12" x14ac:dyDescent="0.3">
      <c r="D489" s="29">
        <v>464</v>
      </c>
      <c r="E489" s="29" t="s">
        <v>125</v>
      </c>
      <c r="F489" s="30" t="s">
        <v>17</v>
      </c>
      <c r="G489" s="29" t="s">
        <v>13</v>
      </c>
      <c r="H489" s="29">
        <f>MATCH(G489, {"Waiting for Input","Analyzing Object","Found Object","Needs Help","Confused","None"}, 0) - 1</f>
        <v>2</v>
      </c>
      <c r="I489" s="31" t="s">
        <v>12</v>
      </c>
      <c r="J489" s="29">
        <f>MATCH(I489, {"Waiting for Input","Analyzing Object","Found Object","Needs Help","Confused","None"}, 0) - 1</f>
        <v>1</v>
      </c>
      <c r="K489" s="29">
        <v>4</v>
      </c>
      <c r="L489" s="29">
        <f t="shared" si="7"/>
        <v>0</v>
      </c>
    </row>
    <row r="490" spans="4:12" x14ac:dyDescent="0.3">
      <c r="D490" s="29">
        <v>465</v>
      </c>
      <c r="E490" s="29" t="s">
        <v>125</v>
      </c>
      <c r="F490" s="30" t="s">
        <v>17</v>
      </c>
      <c r="G490" s="29" t="s">
        <v>13</v>
      </c>
      <c r="H490" s="29">
        <f>MATCH(G490, {"Waiting for Input","Analyzing Object","Found Object","Needs Help","Confused","None"}, 0) - 1</f>
        <v>2</v>
      </c>
      <c r="I490" s="31" t="s">
        <v>12</v>
      </c>
      <c r="J490" s="29">
        <f>MATCH(I490, {"Waiting for Input","Analyzing Object","Found Object","Needs Help","Confused","None"}, 0) - 1</f>
        <v>1</v>
      </c>
      <c r="K490" s="29">
        <v>3</v>
      </c>
      <c r="L490" s="29">
        <f t="shared" si="7"/>
        <v>0</v>
      </c>
    </row>
    <row r="491" spans="4:12" x14ac:dyDescent="0.3">
      <c r="D491" s="29">
        <v>466</v>
      </c>
      <c r="E491" s="29" t="s">
        <v>125</v>
      </c>
      <c r="F491" s="30" t="s">
        <v>17</v>
      </c>
      <c r="G491" s="29" t="s">
        <v>13</v>
      </c>
      <c r="H491" s="29">
        <f>MATCH(G491, {"Waiting for Input","Analyzing Object","Found Object","Needs Help","Confused","None"}, 0) - 1</f>
        <v>2</v>
      </c>
      <c r="I491" s="31" t="s">
        <v>12</v>
      </c>
      <c r="J491" s="29">
        <f>MATCH(I491, {"Waiting for Input","Analyzing Object","Found Object","Needs Help","Confused","None"}, 0) - 1</f>
        <v>1</v>
      </c>
      <c r="K491" s="29">
        <v>3</v>
      </c>
      <c r="L491" s="29">
        <f t="shared" si="7"/>
        <v>0</v>
      </c>
    </row>
    <row r="492" spans="4:12" x14ac:dyDescent="0.3">
      <c r="D492" s="29">
        <v>467</v>
      </c>
      <c r="E492" s="29" t="s">
        <v>125</v>
      </c>
      <c r="F492" s="30" t="s">
        <v>17</v>
      </c>
      <c r="G492" s="29" t="s">
        <v>13</v>
      </c>
      <c r="H492" s="29">
        <f>MATCH(G492, {"Waiting for Input","Analyzing Object","Found Object","Needs Help","Confused","None"}, 0) - 1</f>
        <v>2</v>
      </c>
      <c r="I492" s="31" t="s">
        <v>12</v>
      </c>
      <c r="J492" s="29">
        <f>MATCH(I492, {"Waiting for Input","Analyzing Object","Found Object","Needs Help","Confused","None"}, 0) - 1</f>
        <v>1</v>
      </c>
      <c r="K492" s="29">
        <v>2</v>
      </c>
      <c r="L492" s="29">
        <f t="shared" si="7"/>
        <v>0</v>
      </c>
    </row>
    <row r="493" spans="4:12" x14ac:dyDescent="0.3">
      <c r="D493" s="29">
        <v>468</v>
      </c>
      <c r="E493" s="29" t="s">
        <v>125</v>
      </c>
      <c r="F493" s="30" t="s">
        <v>17</v>
      </c>
      <c r="G493" s="29" t="s">
        <v>13</v>
      </c>
      <c r="H493" s="29">
        <f>MATCH(G493, {"Waiting for Input","Analyzing Object","Found Object","Needs Help","Confused","None"}, 0) - 1</f>
        <v>2</v>
      </c>
      <c r="I493" s="31" t="s">
        <v>12</v>
      </c>
      <c r="J493" s="29">
        <f>MATCH(I493, {"Waiting for Input","Analyzing Object","Found Object","Needs Help","Confused","None"}, 0) - 1</f>
        <v>1</v>
      </c>
      <c r="K493" s="29">
        <v>3</v>
      </c>
      <c r="L493" s="29">
        <f t="shared" si="7"/>
        <v>0</v>
      </c>
    </row>
    <row r="494" spans="4:12" x14ac:dyDescent="0.3">
      <c r="D494" s="29">
        <v>469</v>
      </c>
      <c r="E494" s="29" t="s">
        <v>125</v>
      </c>
      <c r="F494" s="30" t="s">
        <v>17</v>
      </c>
      <c r="G494" s="29" t="s">
        <v>13</v>
      </c>
      <c r="H494" s="29">
        <f>MATCH(G494, {"Waiting for Input","Analyzing Object","Found Object","Needs Help","Confused","None"}, 0) - 1</f>
        <v>2</v>
      </c>
      <c r="I494" s="31" t="s">
        <v>13</v>
      </c>
      <c r="J494" s="29">
        <f>MATCH(I494, {"Waiting for Input","Analyzing Object","Found Object","Needs Help","Confused","None"}, 0) - 1</f>
        <v>2</v>
      </c>
      <c r="K494" s="29">
        <v>4</v>
      </c>
      <c r="L494" s="29">
        <f t="shared" si="7"/>
        <v>1</v>
      </c>
    </row>
    <row r="495" spans="4:12" x14ac:dyDescent="0.3">
      <c r="D495" s="29">
        <v>470</v>
      </c>
      <c r="E495" s="29" t="s">
        <v>125</v>
      </c>
      <c r="F495" s="30" t="s">
        <v>17</v>
      </c>
      <c r="G495" s="29" t="s">
        <v>13</v>
      </c>
      <c r="H495" s="29">
        <f>MATCH(G495, {"Waiting for Input","Analyzing Object","Found Object","Needs Help","Confused","None"}, 0) - 1</f>
        <v>2</v>
      </c>
      <c r="I495" s="31" t="s">
        <v>13</v>
      </c>
      <c r="J495" s="29">
        <f>MATCH(I495, {"Waiting for Input","Analyzing Object","Found Object","Needs Help","Confused","None"}, 0) - 1</f>
        <v>2</v>
      </c>
      <c r="K495" s="29">
        <v>5</v>
      </c>
      <c r="L495" s="29">
        <f t="shared" si="7"/>
        <v>1</v>
      </c>
    </row>
    <row r="496" spans="4:12" x14ac:dyDescent="0.3">
      <c r="D496" s="29">
        <v>471</v>
      </c>
      <c r="E496" s="29" t="s">
        <v>124</v>
      </c>
      <c r="F496" s="30" t="s">
        <v>17</v>
      </c>
      <c r="G496" s="29" t="s">
        <v>13</v>
      </c>
      <c r="H496" s="29">
        <f>MATCH(G496, {"Waiting for Input","Analyzing Object","Found Object","Needs Help","Confused","None"}, 0) - 1</f>
        <v>2</v>
      </c>
      <c r="I496" s="31" t="s">
        <v>12</v>
      </c>
      <c r="J496" s="29">
        <f>MATCH(I496, {"Waiting for Input","Analyzing Object","Found Object","Needs Help","Confused","None"}, 0) - 1</f>
        <v>1</v>
      </c>
      <c r="K496" s="29">
        <v>4</v>
      </c>
      <c r="L496" s="29">
        <f t="shared" si="7"/>
        <v>0</v>
      </c>
    </row>
    <row r="497" spans="4:12" x14ac:dyDescent="0.3">
      <c r="D497" s="29">
        <v>472</v>
      </c>
      <c r="E497" s="29" t="s">
        <v>125</v>
      </c>
      <c r="F497" s="30" t="s">
        <v>17</v>
      </c>
      <c r="G497" s="29" t="s">
        <v>13</v>
      </c>
      <c r="H497" s="29">
        <f>MATCH(G497, {"Waiting for Input","Analyzing Object","Found Object","Needs Help","Confused","None"}, 0) - 1</f>
        <v>2</v>
      </c>
      <c r="I497" s="31" t="s">
        <v>13</v>
      </c>
      <c r="J497" s="29">
        <f>MATCH(I497, {"Waiting for Input","Analyzing Object","Found Object","Needs Help","Confused","None"}, 0) - 1</f>
        <v>2</v>
      </c>
      <c r="K497" s="29">
        <v>5</v>
      </c>
      <c r="L497" s="29">
        <f t="shared" si="7"/>
        <v>1</v>
      </c>
    </row>
    <row r="498" spans="4:12" x14ac:dyDescent="0.3">
      <c r="D498" s="29">
        <v>473</v>
      </c>
      <c r="E498" s="29" t="s">
        <v>125</v>
      </c>
      <c r="F498" s="30" t="s">
        <v>17</v>
      </c>
      <c r="G498" s="29" t="s">
        <v>13</v>
      </c>
      <c r="H498" s="29">
        <f>MATCH(G498, {"Waiting for Input","Analyzing Object","Found Object","Needs Help","Confused","None"}, 0) - 1</f>
        <v>2</v>
      </c>
      <c r="I498" s="31" t="s">
        <v>12</v>
      </c>
      <c r="J498" s="29">
        <f>MATCH(I498, {"Waiting for Input","Analyzing Object","Found Object","Needs Help","Confused","None"}, 0) - 1</f>
        <v>1</v>
      </c>
      <c r="K498" s="29">
        <v>3</v>
      </c>
      <c r="L498" s="29">
        <f t="shared" si="7"/>
        <v>0</v>
      </c>
    </row>
    <row r="499" spans="4:12" x14ac:dyDescent="0.3">
      <c r="D499" s="29">
        <v>474</v>
      </c>
      <c r="E499" s="29" t="s">
        <v>124</v>
      </c>
      <c r="F499" s="30" t="s">
        <v>17</v>
      </c>
      <c r="G499" s="29" t="s">
        <v>13</v>
      </c>
      <c r="H499" s="29">
        <f>MATCH(G499, {"Waiting for Input","Analyzing Object","Found Object","Needs Help","Confused","None"}, 0) - 1</f>
        <v>2</v>
      </c>
      <c r="I499" s="31" t="s">
        <v>13</v>
      </c>
      <c r="J499" s="29">
        <f>MATCH(I499, {"Waiting for Input","Analyzing Object","Found Object","Needs Help","Confused","None"}, 0) - 1</f>
        <v>2</v>
      </c>
      <c r="K499" s="29">
        <v>4</v>
      </c>
      <c r="L499" s="29">
        <f t="shared" si="7"/>
        <v>1</v>
      </c>
    </row>
    <row r="500" spans="4:12" x14ac:dyDescent="0.3">
      <c r="D500" s="29">
        <v>475</v>
      </c>
      <c r="E500" s="29" t="s">
        <v>125</v>
      </c>
      <c r="F500" s="30" t="s">
        <v>17</v>
      </c>
      <c r="G500" s="29" t="s">
        <v>13</v>
      </c>
      <c r="H500" s="29">
        <f>MATCH(G500, {"Waiting for Input","Analyzing Object","Found Object","Needs Help","Confused","None"}, 0) - 1</f>
        <v>2</v>
      </c>
      <c r="I500" s="31" t="s">
        <v>13</v>
      </c>
      <c r="J500" s="29">
        <f>MATCH(I500, {"Waiting for Input","Analyzing Object","Found Object","Needs Help","Confused","None"}, 0) - 1</f>
        <v>2</v>
      </c>
      <c r="K500" s="29">
        <v>5</v>
      </c>
      <c r="L500" s="29">
        <f t="shared" si="7"/>
        <v>1</v>
      </c>
    </row>
    <row r="501" spans="4:12" x14ac:dyDescent="0.3">
      <c r="D501" s="29">
        <v>476</v>
      </c>
      <c r="E501" s="29" t="s">
        <v>125</v>
      </c>
      <c r="F501" s="30" t="s">
        <v>17</v>
      </c>
      <c r="G501" s="29" t="s">
        <v>13</v>
      </c>
      <c r="H501" s="29">
        <f>MATCH(G501, {"Waiting for Input","Analyzing Object","Found Object","Needs Help","Confused","None"}, 0) - 1</f>
        <v>2</v>
      </c>
      <c r="I501" s="31" t="s">
        <v>13</v>
      </c>
      <c r="J501" s="29">
        <f>MATCH(I501, {"Waiting for Input","Analyzing Object","Found Object","Needs Help","Confused","None"}, 0) - 1</f>
        <v>2</v>
      </c>
      <c r="K501" s="29">
        <v>4</v>
      </c>
      <c r="L501" s="29">
        <f t="shared" si="7"/>
        <v>1</v>
      </c>
    </row>
    <row r="502" spans="4:12" x14ac:dyDescent="0.3">
      <c r="D502" s="29">
        <v>477</v>
      </c>
      <c r="E502" s="29" t="s">
        <v>125</v>
      </c>
      <c r="F502" s="30" t="s">
        <v>17</v>
      </c>
      <c r="G502" s="29" t="s">
        <v>13</v>
      </c>
      <c r="H502" s="29">
        <f>MATCH(G502, {"Waiting for Input","Analyzing Object","Found Object","Needs Help","Confused","None"}, 0) - 1</f>
        <v>2</v>
      </c>
      <c r="I502" s="31" t="s">
        <v>12</v>
      </c>
      <c r="J502" s="29">
        <f>MATCH(I502, {"Waiting for Input","Analyzing Object","Found Object","Needs Help","Confused","None"}, 0) - 1</f>
        <v>1</v>
      </c>
      <c r="K502" s="29">
        <v>2</v>
      </c>
      <c r="L502" s="29">
        <f t="shared" si="7"/>
        <v>0</v>
      </c>
    </row>
    <row r="503" spans="4:12" x14ac:dyDescent="0.3">
      <c r="D503" s="29">
        <v>478</v>
      </c>
      <c r="E503" s="29" t="s">
        <v>124</v>
      </c>
      <c r="F503" s="30" t="s">
        <v>17</v>
      </c>
      <c r="G503" s="29" t="s">
        <v>13</v>
      </c>
      <c r="H503" s="29">
        <f>MATCH(G503, {"Waiting for Input","Analyzing Object","Found Object","Needs Help","Confused","None"}, 0) - 1</f>
        <v>2</v>
      </c>
      <c r="I503" s="31" t="s">
        <v>12</v>
      </c>
      <c r="J503" s="29">
        <f>MATCH(I503, {"Waiting for Input","Analyzing Object","Found Object","Needs Help","Confused","None"}, 0) - 1</f>
        <v>1</v>
      </c>
      <c r="K503" s="29">
        <v>5</v>
      </c>
      <c r="L503" s="29">
        <f t="shared" si="7"/>
        <v>0</v>
      </c>
    </row>
    <row r="504" spans="4:12" x14ac:dyDescent="0.3">
      <c r="D504" s="29">
        <v>479</v>
      </c>
      <c r="E504" s="29" t="s">
        <v>125</v>
      </c>
      <c r="F504" s="30" t="s">
        <v>17</v>
      </c>
      <c r="G504" s="29" t="s">
        <v>13</v>
      </c>
      <c r="H504" s="29">
        <f>MATCH(G504, {"Waiting for Input","Analyzing Object","Found Object","Needs Help","Confused","None"}, 0) - 1</f>
        <v>2</v>
      </c>
      <c r="I504" s="31" t="s">
        <v>12</v>
      </c>
      <c r="J504" s="29">
        <f>MATCH(I504, {"Waiting for Input","Analyzing Object","Found Object","Needs Help","Confused","None"}, 0) - 1</f>
        <v>1</v>
      </c>
      <c r="K504" s="29">
        <v>3</v>
      </c>
      <c r="L504" s="29">
        <f t="shared" si="7"/>
        <v>0</v>
      </c>
    </row>
    <row r="505" spans="4:12" x14ac:dyDescent="0.3">
      <c r="D505" s="29">
        <v>480</v>
      </c>
      <c r="E505" s="29" t="s">
        <v>124</v>
      </c>
      <c r="F505" s="30" t="s">
        <v>18</v>
      </c>
      <c r="G505" s="29" t="s">
        <v>13</v>
      </c>
      <c r="H505" s="29">
        <f>MATCH(G505, {"Waiting for Input","Analyzing Object","Found Object","Needs Help","Confused","None"}, 0) - 1</f>
        <v>2</v>
      </c>
      <c r="I505" s="31" t="s">
        <v>15</v>
      </c>
      <c r="J505" s="29">
        <f>MATCH(I505, {"Waiting for Input","Analyzing Object","Found Object","Needs Help","Confused","None"}, 0) - 1</f>
        <v>4</v>
      </c>
      <c r="K505" s="29">
        <v>2</v>
      </c>
      <c r="L505" s="29">
        <f t="shared" si="7"/>
        <v>0</v>
      </c>
    </row>
    <row r="506" spans="4:12" x14ac:dyDescent="0.3">
      <c r="D506" s="29">
        <v>481</v>
      </c>
      <c r="E506" s="29" t="s">
        <v>124</v>
      </c>
      <c r="F506" s="30" t="s">
        <v>18</v>
      </c>
      <c r="G506" s="29" t="s">
        <v>13</v>
      </c>
      <c r="H506" s="29">
        <f>MATCH(G506, {"Waiting for Input","Analyzing Object","Found Object","Needs Help","Confused","None"}, 0) - 1</f>
        <v>2</v>
      </c>
      <c r="I506" s="31" t="s">
        <v>15</v>
      </c>
      <c r="J506" s="29">
        <f>MATCH(I506, {"Waiting for Input","Analyzing Object","Found Object","Needs Help","Confused","None"}, 0) - 1</f>
        <v>4</v>
      </c>
      <c r="K506" s="29">
        <v>3</v>
      </c>
      <c r="L506" s="29">
        <f t="shared" si="7"/>
        <v>0</v>
      </c>
    </row>
    <row r="507" spans="4:12" x14ac:dyDescent="0.3">
      <c r="D507" s="29">
        <v>482</v>
      </c>
      <c r="E507" s="29" t="s">
        <v>124</v>
      </c>
      <c r="F507" s="30" t="s">
        <v>18</v>
      </c>
      <c r="G507" s="29" t="s">
        <v>13</v>
      </c>
      <c r="H507" s="29">
        <f>MATCH(G507, {"Waiting for Input","Analyzing Object","Found Object","Needs Help","Confused","None"}, 0) - 1</f>
        <v>2</v>
      </c>
      <c r="I507" s="31" t="s">
        <v>12</v>
      </c>
      <c r="J507" s="29">
        <f>MATCH(I507, {"Waiting for Input","Analyzing Object","Found Object","Needs Help","Confused","None"}, 0) - 1</f>
        <v>1</v>
      </c>
      <c r="K507" s="29">
        <v>3</v>
      </c>
      <c r="L507" s="29">
        <f t="shared" si="7"/>
        <v>0</v>
      </c>
    </row>
    <row r="508" spans="4:12" x14ac:dyDescent="0.3">
      <c r="D508" s="29">
        <v>483</v>
      </c>
      <c r="E508" s="29" t="s">
        <v>125</v>
      </c>
      <c r="F508" s="30" t="s">
        <v>18</v>
      </c>
      <c r="G508" s="29" t="s">
        <v>13</v>
      </c>
      <c r="H508" s="29">
        <f>MATCH(G508, {"Waiting for Input","Analyzing Object","Found Object","Needs Help","Confused","None"}, 0) - 1</f>
        <v>2</v>
      </c>
      <c r="I508" s="31" t="s">
        <v>15</v>
      </c>
      <c r="J508" s="29">
        <f>MATCH(I508, {"Waiting for Input","Analyzing Object","Found Object","Needs Help","Confused","None"}, 0) - 1</f>
        <v>4</v>
      </c>
      <c r="K508" s="29">
        <v>3</v>
      </c>
      <c r="L508" s="29">
        <f t="shared" si="7"/>
        <v>0</v>
      </c>
    </row>
    <row r="509" spans="4:12" x14ac:dyDescent="0.3">
      <c r="D509" s="29">
        <v>484</v>
      </c>
      <c r="E509" s="29" t="s">
        <v>125</v>
      </c>
      <c r="F509" s="30" t="s">
        <v>18</v>
      </c>
      <c r="G509" s="29" t="s">
        <v>13</v>
      </c>
      <c r="H509" s="29">
        <f>MATCH(G509, {"Waiting for Input","Analyzing Object","Found Object","Needs Help","Confused","None"}, 0) - 1</f>
        <v>2</v>
      </c>
      <c r="I509" s="31" t="s">
        <v>12</v>
      </c>
      <c r="J509" s="29">
        <f>MATCH(I509, {"Waiting for Input","Analyzing Object","Found Object","Needs Help","Confused","None"}, 0) - 1</f>
        <v>1</v>
      </c>
      <c r="K509" s="29">
        <v>4</v>
      </c>
      <c r="L509" s="29">
        <f t="shared" si="7"/>
        <v>0</v>
      </c>
    </row>
    <row r="510" spans="4:12" x14ac:dyDescent="0.3">
      <c r="D510" s="29">
        <v>485</v>
      </c>
      <c r="E510" s="29" t="s">
        <v>124</v>
      </c>
      <c r="F510" s="30" t="s">
        <v>18</v>
      </c>
      <c r="G510" s="29" t="s">
        <v>13</v>
      </c>
      <c r="H510" s="29">
        <f>MATCH(G510, {"Waiting for Input","Analyzing Object","Found Object","Needs Help","Confused","None"}, 0) - 1</f>
        <v>2</v>
      </c>
      <c r="I510" s="31" t="s">
        <v>14</v>
      </c>
      <c r="J510" s="29">
        <f>MATCH(I510, {"Waiting for Input","Analyzing Object","Found Object","Needs Help","Confused","None"}, 0) - 1</f>
        <v>3</v>
      </c>
      <c r="K510" s="29">
        <v>5</v>
      </c>
      <c r="L510" s="29">
        <f t="shared" si="7"/>
        <v>0</v>
      </c>
    </row>
    <row r="511" spans="4:12" x14ac:dyDescent="0.3">
      <c r="D511" s="29">
        <v>486</v>
      </c>
      <c r="E511" s="29" t="s">
        <v>125</v>
      </c>
      <c r="F511" s="30" t="s">
        <v>18</v>
      </c>
      <c r="G511" s="29" t="s">
        <v>13</v>
      </c>
      <c r="H511" s="29">
        <f>MATCH(G511, {"Waiting for Input","Analyzing Object","Found Object","Needs Help","Confused","None"}, 0) - 1</f>
        <v>2</v>
      </c>
      <c r="I511" s="31" t="s">
        <v>12</v>
      </c>
      <c r="J511" s="29">
        <f>MATCH(I511, {"Waiting for Input","Analyzing Object","Found Object","Needs Help","Confused","None"}, 0) - 1</f>
        <v>1</v>
      </c>
      <c r="K511" s="29">
        <v>3</v>
      </c>
      <c r="L511" s="29">
        <f t="shared" si="7"/>
        <v>0</v>
      </c>
    </row>
    <row r="512" spans="4:12" x14ac:dyDescent="0.3">
      <c r="D512" s="29">
        <v>487</v>
      </c>
      <c r="E512" s="29" t="s">
        <v>124</v>
      </c>
      <c r="F512" s="30" t="s">
        <v>18</v>
      </c>
      <c r="G512" s="29" t="s">
        <v>13</v>
      </c>
      <c r="H512" s="29">
        <f>MATCH(G512, {"Waiting for Input","Analyzing Object","Found Object","Needs Help","Confused","None"}, 0) - 1</f>
        <v>2</v>
      </c>
      <c r="I512" s="31" t="s">
        <v>16</v>
      </c>
      <c r="J512" s="29">
        <f>MATCH(I512, {"Waiting for Input","Analyzing Object","Found Object","Needs Help","Confused","None"}, 0) - 1</f>
        <v>5</v>
      </c>
      <c r="K512" s="29">
        <v>3</v>
      </c>
      <c r="L512" s="29">
        <f t="shared" si="7"/>
        <v>0</v>
      </c>
    </row>
    <row r="513" spans="4:12" x14ac:dyDescent="0.3">
      <c r="D513" s="29">
        <v>488</v>
      </c>
      <c r="E513" s="29" t="s">
        <v>124</v>
      </c>
      <c r="F513" s="30" t="s">
        <v>18</v>
      </c>
      <c r="G513" s="29" t="s">
        <v>13</v>
      </c>
      <c r="H513" s="29">
        <f>MATCH(G513, {"Waiting for Input","Analyzing Object","Found Object","Needs Help","Confused","None"}, 0) - 1</f>
        <v>2</v>
      </c>
      <c r="I513" s="31" t="s">
        <v>13</v>
      </c>
      <c r="J513" s="29">
        <f>MATCH(I513, {"Waiting for Input","Analyzing Object","Found Object","Needs Help","Confused","None"}, 0) - 1</f>
        <v>2</v>
      </c>
      <c r="K513" s="29">
        <v>2</v>
      </c>
      <c r="L513" s="29">
        <f t="shared" si="7"/>
        <v>1</v>
      </c>
    </row>
    <row r="514" spans="4:12" x14ac:dyDescent="0.3">
      <c r="D514" s="29">
        <v>489</v>
      </c>
      <c r="E514" s="29" t="s">
        <v>124</v>
      </c>
      <c r="F514" s="30" t="s">
        <v>18</v>
      </c>
      <c r="G514" s="29" t="s">
        <v>13</v>
      </c>
      <c r="H514" s="29">
        <f>MATCH(G514, {"Waiting for Input","Analyzing Object","Found Object","Needs Help","Confused","None"}, 0) - 1</f>
        <v>2</v>
      </c>
      <c r="I514" s="31" t="s">
        <v>14</v>
      </c>
      <c r="J514" s="29">
        <f>MATCH(I514, {"Waiting for Input","Analyzing Object","Found Object","Needs Help","Confused","None"}, 0) - 1</f>
        <v>3</v>
      </c>
      <c r="K514" s="29">
        <v>5</v>
      </c>
      <c r="L514" s="29">
        <f t="shared" si="7"/>
        <v>0</v>
      </c>
    </row>
    <row r="515" spans="4:12" x14ac:dyDescent="0.3">
      <c r="D515" s="29">
        <v>490</v>
      </c>
      <c r="E515" s="29" t="s">
        <v>125</v>
      </c>
      <c r="F515" s="30" t="s">
        <v>18</v>
      </c>
      <c r="G515" s="29" t="s">
        <v>13</v>
      </c>
      <c r="H515" s="29">
        <f>MATCH(G515, {"Waiting for Input","Analyzing Object","Found Object","Needs Help","Confused","None"}, 0) - 1</f>
        <v>2</v>
      </c>
      <c r="I515" s="31" t="s">
        <v>13</v>
      </c>
      <c r="J515" s="29">
        <f>MATCH(I515, {"Waiting for Input","Analyzing Object","Found Object","Needs Help","Confused","None"}, 0) - 1</f>
        <v>2</v>
      </c>
      <c r="K515" s="29">
        <v>4</v>
      </c>
      <c r="L515" s="29">
        <f t="shared" si="7"/>
        <v>1</v>
      </c>
    </row>
    <row r="516" spans="4:12" x14ac:dyDescent="0.3">
      <c r="D516" s="29">
        <v>491</v>
      </c>
      <c r="E516" s="29" t="s">
        <v>125</v>
      </c>
      <c r="F516" s="30" t="s">
        <v>18</v>
      </c>
      <c r="G516" s="29" t="s">
        <v>13</v>
      </c>
      <c r="H516" s="29">
        <f>MATCH(G516, {"Waiting for Input","Analyzing Object","Found Object","Needs Help","Confused","None"}, 0) - 1</f>
        <v>2</v>
      </c>
      <c r="I516" s="31" t="s">
        <v>12</v>
      </c>
      <c r="J516" s="29">
        <f>MATCH(I516, {"Waiting for Input","Analyzing Object","Found Object","Needs Help","Confused","None"}, 0) - 1</f>
        <v>1</v>
      </c>
      <c r="K516" s="29">
        <v>5</v>
      </c>
      <c r="L516" s="29">
        <f t="shared" si="7"/>
        <v>0</v>
      </c>
    </row>
    <row r="517" spans="4:12" x14ac:dyDescent="0.3">
      <c r="D517" s="29">
        <v>492</v>
      </c>
      <c r="E517" s="29" t="s">
        <v>125</v>
      </c>
      <c r="F517" s="30" t="s">
        <v>18</v>
      </c>
      <c r="G517" s="29" t="s">
        <v>13</v>
      </c>
      <c r="H517" s="29">
        <f>MATCH(G517, {"Waiting for Input","Analyzing Object","Found Object","Needs Help","Confused","None"}, 0) - 1</f>
        <v>2</v>
      </c>
      <c r="I517" s="31" t="s">
        <v>12</v>
      </c>
      <c r="J517" s="29">
        <f>MATCH(I517, {"Waiting for Input","Analyzing Object","Found Object","Needs Help","Confused","None"}, 0) - 1</f>
        <v>1</v>
      </c>
      <c r="K517" s="29">
        <v>3</v>
      </c>
      <c r="L517" s="29">
        <f t="shared" si="7"/>
        <v>0</v>
      </c>
    </row>
    <row r="518" spans="4:12" x14ac:dyDescent="0.3">
      <c r="D518" s="29">
        <v>493</v>
      </c>
      <c r="E518" s="29" t="s">
        <v>125</v>
      </c>
      <c r="F518" s="30" t="s">
        <v>18</v>
      </c>
      <c r="G518" s="29" t="s">
        <v>13</v>
      </c>
      <c r="H518" s="29">
        <f>MATCH(G518, {"Waiting for Input","Analyzing Object","Found Object","Needs Help","Confused","None"}, 0) - 1</f>
        <v>2</v>
      </c>
      <c r="I518" s="31" t="s">
        <v>13</v>
      </c>
      <c r="J518" s="29">
        <f>MATCH(I518, {"Waiting for Input","Analyzing Object","Found Object","Needs Help","Confused","None"}, 0) - 1</f>
        <v>2</v>
      </c>
      <c r="K518" s="29">
        <v>4</v>
      </c>
      <c r="L518" s="29">
        <f t="shared" si="7"/>
        <v>1</v>
      </c>
    </row>
    <row r="519" spans="4:12" x14ac:dyDescent="0.3">
      <c r="D519" s="29">
        <v>494</v>
      </c>
      <c r="E519" s="29" t="s">
        <v>124</v>
      </c>
      <c r="F519" s="30" t="s">
        <v>18</v>
      </c>
      <c r="G519" s="29" t="s">
        <v>13</v>
      </c>
      <c r="H519" s="29">
        <f>MATCH(G519, {"Waiting for Input","Analyzing Object","Found Object","Needs Help","Confused","None"}, 0) - 1</f>
        <v>2</v>
      </c>
      <c r="I519" s="31" t="s">
        <v>14</v>
      </c>
      <c r="J519" s="29">
        <f>MATCH(I519, {"Waiting for Input","Analyzing Object","Found Object","Needs Help","Confused","None"}, 0) - 1</f>
        <v>3</v>
      </c>
      <c r="K519" s="29">
        <v>3</v>
      </c>
      <c r="L519" s="29">
        <f t="shared" si="7"/>
        <v>0</v>
      </c>
    </row>
    <row r="520" spans="4:12" x14ac:dyDescent="0.3">
      <c r="D520" s="29">
        <v>495</v>
      </c>
      <c r="E520" s="29" t="s">
        <v>124</v>
      </c>
      <c r="F520" s="30" t="s">
        <v>18</v>
      </c>
      <c r="G520" s="29" t="s">
        <v>13</v>
      </c>
      <c r="H520" s="29">
        <f>MATCH(G520, {"Waiting for Input","Analyzing Object","Found Object","Needs Help","Confused","None"}, 0) - 1</f>
        <v>2</v>
      </c>
      <c r="I520" s="31" t="s">
        <v>15</v>
      </c>
      <c r="J520" s="29">
        <f>MATCH(I520, {"Waiting for Input","Analyzing Object","Found Object","Needs Help","Confused","None"}, 0) - 1</f>
        <v>4</v>
      </c>
      <c r="K520" s="29">
        <v>4</v>
      </c>
      <c r="L520" s="29">
        <f t="shared" si="7"/>
        <v>0</v>
      </c>
    </row>
    <row r="521" spans="4:12" x14ac:dyDescent="0.3">
      <c r="D521" s="29">
        <v>496</v>
      </c>
      <c r="E521" s="29" t="s">
        <v>124</v>
      </c>
      <c r="F521" s="30" t="s">
        <v>18</v>
      </c>
      <c r="G521" s="29" t="s">
        <v>13</v>
      </c>
      <c r="H521" s="29">
        <f>MATCH(G521, {"Waiting for Input","Analyzing Object","Found Object","Needs Help","Confused","None"}, 0) - 1</f>
        <v>2</v>
      </c>
      <c r="I521" s="31" t="s">
        <v>12</v>
      </c>
      <c r="J521" s="29">
        <f>MATCH(I521, {"Waiting for Input","Analyzing Object","Found Object","Needs Help","Confused","None"}, 0) - 1</f>
        <v>1</v>
      </c>
      <c r="K521" s="29">
        <v>2</v>
      </c>
      <c r="L521" s="29">
        <f t="shared" si="7"/>
        <v>0</v>
      </c>
    </row>
    <row r="522" spans="4:12" x14ac:dyDescent="0.3">
      <c r="D522" s="29">
        <v>497</v>
      </c>
      <c r="E522" s="29" t="s">
        <v>125</v>
      </c>
      <c r="F522" s="30" t="s">
        <v>18</v>
      </c>
      <c r="G522" s="29" t="s">
        <v>13</v>
      </c>
      <c r="H522" s="29">
        <f>MATCH(G522, {"Waiting for Input","Analyzing Object","Found Object","Needs Help","Confused","None"}, 0) - 1</f>
        <v>2</v>
      </c>
      <c r="I522" s="31" t="s">
        <v>15</v>
      </c>
      <c r="J522" s="29">
        <f>MATCH(I522, {"Waiting for Input","Analyzing Object","Found Object","Needs Help","Confused","None"}, 0) - 1</f>
        <v>4</v>
      </c>
      <c r="K522" s="29">
        <v>2</v>
      </c>
      <c r="L522" s="29">
        <f t="shared" si="7"/>
        <v>0</v>
      </c>
    </row>
    <row r="523" spans="4:12" x14ac:dyDescent="0.3">
      <c r="D523" s="29">
        <v>498</v>
      </c>
      <c r="E523" s="29" t="s">
        <v>125</v>
      </c>
      <c r="F523" s="30" t="s">
        <v>18</v>
      </c>
      <c r="G523" s="29" t="s">
        <v>13</v>
      </c>
      <c r="H523" s="29">
        <f>MATCH(G523, {"Waiting for Input","Analyzing Object","Found Object","Needs Help","Confused","None"}, 0) - 1</f>
        <v>2</v>
      </c>
      <c r="I523" s="31" t="s">
        <v>13</v>
      </c>
      <c r="J523" s="29">
        <f>MATCH(I523, {"Waiting for Input","Analyzing Object","Found Object","Needs Help","Confused","None"}, 0) - 1</f>
        <v>2</v>
      </c>
      <c r="K523" s="29">
        <v>2</v>
      </c>
      <c r="L523" s="29">
        <f t="shared" si="7"/>
        <v>1</v>
      </c>
    </row>
    <row r="524" spans="4:12" x14ac:dyDescent="0.3">
      <c r="D524" s="29">
        <v>499</v>
      </c>
      <c r="E524" s="29" t="s">
        <v>124</v>
      </c>
      <c r="F524" s="30" t="s">
        <v>18</v>
      </c>
      <c r="G524" s="29" t="s">
        <v>13</v>
      </c>
      <c r="H524" s="29">
        <f>MATCH(G524, {"Waiting for Input","Analyzing Object","Found Object","Needs Help","Confused","None"}, 0) - 1</f>
        <v>2</v>
      </c>
      <c r="I524" s="31" t="s">
        <v>14</v>
      </c>
      <c r="J524" s="29">
        <f>MATCH(I524, {"Waiting for Input","Analyzing Object","Found Object","Needs Help","Confused","None"}, 0) - 1</f>
        <v>3</v>
      </c>
      <c r="K524" s="29">
        <v>3</v>
      </c>
      <c r="L524" s="29">
        <f t="shared" si="7"/>
        <v>0</v>
      </c>
    </row>
    <row r="525" spans="4:12" x14ac:dyDescent="0.3">
      <c r="D525" s="29">
        <v>500</v>
      </c>
      <c r="E525" s="29" t="s">
        <v>124</v>
      </c>
      <c r="F525" s="30" t="s">
        <v>18</v>
      </c>
      <c r="G525" s="29" t="s">
        <v>13</v>
      </c>
      <c r="H525" s="29">
        <f>MATCH(G525, {"Waiting for Input","Analyzing Object","Found Object","Needs Help","Confused","None"}, 0) - 1</f>
        <v>2</v>
      </c>
      <c r="I525" s="31" t="s">
        <v>15</v>
      </c>
      <c r="J525" s="29">
        <f>MATCH(I525, {"Waiting for Input","Analyzing Object","Found Object","Needs Help","Confused","None"}, 0) - 1</f>
        <v>4</v>
      </c>
      <c r="K525" s="29">
        <v>2</v>
      </c>
      <c r="L525" s="29">
        <f t="shared" si="7"/>
        <v>0</v>
      </c>
    </row>
    <row r="526" spans="4:12" x14ac:dyDescent="0.3">
      <c r="D526" s="29">
        <v>501</v>
      </c>
      <c r="E526" s="29" t="s">
        <v>125</v>
      </c>
      <c r="F526" s="30" t="s">
        <v>18</v>
      </c>
      <c r="G526" s="29" t="s">
        <v>13</v>
      </c>
      <c r="H526" s="29">
        <f>MATCH(G526, {"Waiting for Input","Analyzing Object","Found Object","Needs Help","Confused","None"}, 0) - 1</f>
        <v>2</v>
      </c>
      <c r="I526" s="31" t="s">
        <v>15</v>
      </c>
      <c r="J526" s="29">
        <f>MATCH(I526, {"Waiting for Input","Analyzing Object","Found Object","Needs Help","Confused","None"}, 0) - 1</f>
        <v>4</v>
      </c>
      <c r="K526" s="29">
        <v>3</v>
      </c>
      <c r="L526" s="29">
        <f t="shared" si="7"/>
        <v>0</v>
      </c>
    </row>
    <row r="527" spans="4:12" x14ac:dyDescent="0.3">
      <c r="D527" s="29">
        <v>502</v>
      </c>
      <c r="E527" s="29" t="s">
        <v>125</v>
      </c>
      <c r="F527" s="30" t="s">
        <v>18</v>
      </c>
      <c r="G527" s="29" t="s">
        <v>13</v>
      </c>
      <c r="H527" s="29">
        <f>MATCH(G527, {"Waiting for Input","Analyzing Object","Found Object","Needs Help","Confused","None"}, 0) - 1</f>
        <v>2</v>
      </c>
      <c r="I527" s="31" t="s">
        <v>15</v>
      </c>
      <c r="J527" s="29">
        <f>MATCH(I527, {"Waiting for Input","Analyzing Object","Found Object","Needs Help","Confused","None"}, 0) - 1</f>
        <v>4</v>
      </c>
      <c r="K527" s="29">
        <v>2</v>
      </c>
      <c r="L527" s="29">
        <f t="shared" si="7"/>
        <v>0</v>
      </c>
    </row>
    <row r="528" spans="4:12" x14ac:dyDescent="0.3">
      <c r="D528" s="29">
        <v>503</v>
      </c>
      <c r="E528" s="29" t="s">
        <v>124</v>
      </c>
      <c r="F528" s="30" t="s">
        <v>18</v>
      </c>
      <c r="G528" s="29" t="s">
        <v>13</v>
      </c>
      <c r="H528" s="29">
        <f>MATCH(G528, {"Waiting for Input","Analyzing Object","Found Object","Needs Help","Confused","None"}, 0) - 1</f>
        <v>2</v>
      </c>
      <c r="I528" s="31" t="s">
        <v>15</v>
      </c>
      <c r="J528" s="29">
        <f>MATCH(I528, {"Waiting for Input","Analyzing Object","Found Object","Needs Help","Confused","None"}, 0) - 1</f>
        <v>4</v>
      </c>
      <c r="K528" s="29">
        <v>1</v>
      </c>
      <c r="L528" s="29">
        <f t="shared" si="7"/>
        <v>0</v>
      </c>
    </row>
    <row r="529" spans="4:12" x14ac:dyDescent="0.3">
      <c r="D529" s="29">
        <v>504</v>
      </c>
      <c r="E529" s="29" t="s">
        <v>124</v>
      </c>
      <c r="F529" s="30" t="s">
        <v>18</v>
      </c>
      <c r="G529" s="29" t="s">
        <v>13</v>
      </c>
      <c r="H529" s="29">
        <f>MATCH(G529, {"Waiting for Input","Analyzing Object","Found Object","Needs Help","Confused","None"}, 0) - 1</f>
        <v>2</v>
      </c>
      <c r="I529" s="31" t="s">
        <v>12</v>
      </c>
      <c r="J529" s="29">
        <f>MATCH(I529, {"Waiting for Input","Analyzing Object","Found Object","Needs Help","Confused","None"}, 0) - 1</f>
        <v>1</v>
      </c>
      <c r="K529" s="29">
        <v>4</v>
      </c>
      <c r="L529" s="29">
        <f t="shared" si="7"/>
        <v>0</v>
      </c>
    </row>
    <row r="530" spans="4:12" x14ac:dyDescent="0.3">
      <c r="D530" s="29">
        <v>505</v>
      </c>
      <c r="E530" s="29" t="s">
        <v>125</v>
      </c>
      <c r="F530" s="30" t="s">
        <v>18</v>
      </c>
      <c r="G530" s="29" t="s">
        <v>13</v>
      </c>
      <c r="H530" s="29">
        <f>MATCH(G530, {"Waiting for Input","Analyzing Object","Found Object","Needs Help","Confused","None"}, 0) - 1</f>
        <v>2</v>
      </c>
      <c r="I530" s="31" t="s">
        <v>12</v>
      </c>
      <c r="J530" s="29">
        <f>MATCH(I530, {"Waiting for Input","Analyzing Object","Found Object","Needs Help","Confused","None"}, 0) - 1</f>
        <v>1</v>
      </c>
      <c r="K530" s="29">
        <v>2</v>
      </c>
      <c r="L530" s="29">
        <f t="shared" si="7"/>
        <v>0</v>
      </c>
    </row>
    <row r="531" spans="4:12" x14ac:dyDescent="0.3">
      <c r="D531" s="29">
        <v>506</v>
      </c>
      <c r="E531" s="29" t="s">
        <v>125</v>
      </c>
      <c r="F531" s="30" t="s">
        <v>18</v>
      </c>
      <c r="G531" s="29" t="s">
        <v>13</v>
      </c>
      <c r="H531" s="29">
        <f>MATCH(G531, {"Waiting for Input","Analyzing Object","Found Object","Needs Help","Confused","None"}, 0) - 1</f>
        <v>2</v>
      </c>
      <c r="I531" s="31" t="s">
        <v>14</v>
      </c>
      <c r="J531" s="29">
        <f>MATCH(I531, {"Waiting for Input","Analyzing Object","Found Object","Needs Help","Confused","None"}, 0) - 1</f>
        <v>3</v>
      </c>
      <c r="K531" s="29">
        <v>3</v>
      </c>
      <c r="L531" s="29">
        <f t="shared" si="7"/>
        <v>0</v>
      </c>
    </row>
    <row r="532" spans="4:12" x14ac:dyDescent="0.3">
      <c r="D532" s="29">
        <v>507</v>
      </c>
      <c r="E532" s="29" t="s">
        <v>125</v>
      </c>
      <c r="F532" s="30" t="s">
        <v>18</v>
      </c>
      <c r="G532" s="29" t="s">
        <v>13</v>
      </c>
      <c r="H532" s="29">
        <f>MATCH(G532, {"Waiting for Input","Analyzing Object","Found Object","Needs Help","Confused","None"}, 0) - 1</f>
        <v>2</v>
      </c>
      <c r="I532" s="31" t="s">
        <v>12</v>
      </c>
      <c r="J532" s="29">
        <f>MATCH(I532, {"Waiting for Input","Analyzing Object","Found Object","Needs Help","Confused","None"}, 0) - 1</f>
        <v>1</v>
      </c>
      <c r="K532" s="29">
        <v>3</v>
      </c>
      <c r="L532" s="29">
        <f t="shared" si="7"/>
        <v>0</v>
      </c>
    </row>
    <row r="533" spans="4:12" x14ac:dyDescent="0.3">
      <c r="D533" s="29">
        <v>508</v>
      </c>
      <c r="E533" s="29" t="s">
        <v>125</v>
      </c>
      <c r="F533" s="30" t="s">
        <v>18</v>
      </c>
      <c r="G533" s="29" t="s">
        <v>13</v>
      </c>
      <c r="H533" s="29">
        <f>MATCH(G533, {"Waiting for Input","Analyzing Object","Found Object","Needs Help","Confused","None"}, 0) - 1</f>
        <v>2</v>
      </c>
      <c r="I533" s="31" t="s">
        <v>15</v>
      </c>
      <c r="J533" s="29">
        <f>MATCH(I533, {"Waiting for Input","Analyzing Object","Found Object","Needs Help","Confused","None"}, 0) - 1</f>
        <v>4</v>
      </c>
      <c r="K533" s="29">
        <v>4</v>
      </c>
      <c r="L533" s="29">
        <f t="shared" si="7"/>
        <v>0</v>
      </c>
    </row>
    <row r="534" spans="4:12" x14ac:dyDescent="0.3">
      <c r="D534" s="29">
        <v>509</v>
      </c>
      <c r="E534" s="29" t="s">
        <v>125</v>
      </c>
      <c r="F534" s="30" t="s">
        <v>18</v>
      </c>
      <c r="G534" s="29" t="s">
        <v>13</v>
      </c>
      <c r="H534" s="29">
        <f>MATCH(G534, {"Waiting for Input","Analyzing Object","Found Object","Needs Help","Confused","None"}, 0) - 1</f>
        <v>2</v>
      </c>
      <c r="I534" s="31" t="s">
        <v>15</v>
      </c>
      <c r="J534" s="29">
        <f>MATCH(I534, {"Waiting for Input","Analyzing Object","Found Object","Needs Help","Confused","None"}, 0) - 1</f>
        <v>4</v>
      </c>
      <c r="K534" s="29">
        <v>2</v>
      </c>
      <c r="L534" s="29">
        <f t="shared" si="7"/>
        <v>0</v>
      </c>
    </row>
    <row r="535" spans="4:12" x14ac:dyDescent="0.3">
      <c r="D535" s="29">
        <v>510</v>
      </c>
      <c r="E535" s="29" t="s">
        <v>125</v>
      </c>
      <c r="F535" s="30" t="s">
        <v>18</v>
      </c>
      <c r="G535" s="29" t="s">
        <v>13</v>
      </c>
      <c r="H535" s="29">
        <f>MATCH(G535, {"Waiting for Input","Analyzing Object","Found Object","Needs Help","Confused","None"}, 0) - 1</f>
        <v>2</v>
      </c>
      <c r="I535" s="31" t="s">
        <v>12</v>
      </c>
      <c r="J535" s="29">
        <f>MATCH(I535, {"Waiting for Input","Analyzing Object","Found Object","Needs Help","Confused","None"}, 0) - 1</f>
        <v>1</v>
      </c>
      <c r="K535" s="29">
        <v>4</v>
      </c>
      <c r="L535" s="29">
        <f t="shared" si="7"/>
        <v>0</v>
      </c>
    </row>
    <row r="536" spans="4:12" x14ac:dyDescent="0.3">
      <c r="D536" s="29">
        <v>511</v>
      </c>
      <c r="E536" s="29" t="s">
        <v>124</v>
      </c>
      <c r="F536" s="30" t="s">
        <v>18</v>
      </c>
      <c r="G536" s="29" t="s">
        <v>13</v>
      </c>
      <c r="H536" s="29">
        <f>MATCH(G536, {"Waiting for Input","Analyzing Object","Found Object","Needs Help","Confused","None"}, 0) - 1</f>
        <v>2</v>
      </c>
      <c r="I536" s="31" t="s">
        <v>14</v>
      </c>
      <c r="J536" s="29">
        <f>MATCH(I536, {"Waiting for Input","Analyzing Object","Found Object","Needs Help","Confused","None"}, 0) - 1</f>
        <v>3</v>
      </c>
      <c r="K536" s="29">
        <v>4</v>
      </c>
      <c r="L536" s="29">
        <f t="shared" si="7"/>
        <v>0</v>
      </c>
    </row>
    <row r="537" spans="4:12" x14ac:dyDescent="0.3">
      <c r="D537" s="29">
        <v>512</v>
      </c>
      <c r="E537" s="29" t="s">
        <v>125</v>
      </c>
      <c r="F537" s="30" t="s">
        <v>18</v>
      </c>
      <c r="G537" s="29" t="s">
        <v>13</v>
      </c>
      <c r="H537" s="29">
        <f>MATCH(G537, {"Waiting for Input","Analyzing Object","Found Object","Needs Help","Confused","None"}, 0) - 1</f>
        <v>2</v>
      </c>
      <c r="I537" s="31" t="s">
        <v>13</v>
      </c>
      <c r="J537" s="29">
        <f>MATCH(I537, {"Waiting for Input","Analyzing Object","Found Object","Needs Help","Confused","None"}, 0) - 1</f>
        <v>2</v>
      </c>
      <c r="K537" s="29">
        <v>4</v>
      </c>
      <c r="L537" s="29">
        <f t="shared" ref="L537:L600" si="8">IF(H537=J537, 1, 0)</f>
        <v>1</v>
      </c>
    </row>
    <row r="538" spans="4:12" x14ac:dyDescent="0.3">
      <c r="D538" s="29">
        <v>513</v>
      </c>
      <c r="E538" s="29" t="s">
        <v>124</v>
      </c>
      <c r="F538" s="30" t="s">
        <v>18</v>
      </c>
      <c r="G538" s="29" t="s">
        <v>13</v>
      </c>
      <c r="H538" s="29">
        <f>MATCH(G538, {"Waiting for Input","Analyzing Object","Found Object","Needs Help","Confused","None"}, 0) - 1</f>
        <v>2</v>
      </c>
      <c r="I538" s="31" t="s">
        <v>14</v>
      </c>
      <c r="J538" s="29">
        <f>MATCH(I538, {"Waiting for Input","Analyzing Object","Found Object","Needs Help","Confused","None"}, 0) - 1</f>
        <v>3</v>
      </c>
      <c r="K538" s="29">
        <v>3</v>
      </c>
      <c r="L538" s="29">
        <f t="shared" si="8"/>
        <v>0</v>
      </c>
    </row>
    <row r="539" spans="4:12" x14ac:dyDescent="0.3">
      <c r="D539" s="29">
        <v>514</v>
      </c>
      <c r="E539" s="29" t="s">
        <v>124</v>
      </c>
      <c r="F539" s="30" t="s">
        <v>18</v>
      </c>
      <c r="G539" s="29" t="s">
        <v>13</v>
      </c>
      <c r="H539" s="29">
        <f>MATCH(G539, {"Waiting for Input","Analyzing Object","Found Object","Needs Help","Confused","None"}, 0) - 1</f>
        <v>2</v>
      </c>
      <c r="I539" s="31" t="s">
        <v>14</v>
      </c>
      <c r="J539" s="29">
        <f>MATCH(I539, {"Waiting for Input","Analyzing Object","Found Object","Needs Help","Confused","None"}, 0) - 1</f>
        <v>3</v>
      </c>
      <c r="K539" s="29">
        <v>3</v>
      </c>
      <c r="L539" s="29">
        <f t="shared" si="8"/>
        <v>0</v>
      </c>
    </row>
    <row r="540" spans="4:12" x14ac:dyDescent="0.3">
      <c r="D540" s="29">
        <v>515</v>
      </c>
      <c r="E540" s="29" t="s">
        <v>124</v>
      </c>
      <c r="F540" s="30" t="s">
        <v>18</v>
      </c>
      <c r="G540" s="29" t="s">
        <v>13</v>
      </c>
      <c r="H540" s="29">
        <f>MATCH(G540, {"Waiting for Input","Analyzing Object","Found Object","Needs Help","Confused","None"}, 0) - 1</f>
        <v>2</v>
      </c>
      <c r="I540" s="31" t="s">
        <v>14</v>
      </c>
      <c r="J540" s="29">
        <f>MATCH(I540, {"Waiting for Input","Analyzing Object","Found Object","Needs Help","Confused","None"}, 0) - 1</f>
        <v>3</v>
      </c>
      <c r="K540" s="29">
        <v>3</v>
      </c>
      <c r="L540" s="29">
        <f t="shared" si="8"/>
        <v>0</v>
      </c>
    </row>
    <row r="541" spans="4:12" x14ac:dyDescent="0.3">
      <c r="D541" s="29">
        <v>516</v>
      </c>
      <c r="E541" s="29" t="s">
        <v>125</v>
      </c>
      <c r="F541" s="30" t="s">
        <v>18</v>
      </c>
      <c r="G541" s="29" t="s">
        <v>13</v>
      </c>
      <c r="H541" s="29">
        <f>MATCH(G541, {"Waiting for Input","Analyzing Object","Found Object","Needs Help","Confused","None"}, 0) - 1</f>
        <v>2</v>
      </c>
      <c r="I541" s="31" t="s">
        <v>14</v>
      </c>
      <c r="J541" s="29">
        <f>MATCH(I541, {"Waiting for Input","Analyzing Object","Found Object","Needs Help","Confused","None"}, 0) - 1</f>
        <v>3</v>
      </c>
      <c r="K541" s="29">
        <v>4</v>
      </c>
      <c r="L541" s="29">
        <f t="shared" si="8"/>
        <v>0</v>
      </c>
    </row>
    <row r="542" spans="4:12" x14ac:dyDescent="0.3">
      <c r="D542" s="29">
        <v>517</v>
      </c>
      <c r="E542" s="29" t="s">
        <v>125</v>
      </c>
      <c r="F542" s="30" t="s">
        <v>18</v>
      </c>
      <c r="G542" s="29" t="s">
        <v>13</v>
      </c>
      <c r="H542" s="29">
        <f>MATCH(G542, {"Waiting for Input","Analyzing Object","Found Object","Needs Help","Confused","None"}, 0) - 1</f>
        <v>2</v>
      </c>
      <c r="I542" s="31" t="s">
        <v>12</v>
      </c>
      <c r="J542" s="29">
        <f>MATCH(I542, {"Waiting for Input","Analyzing Object","Found Object","Needs Help","Confused","None"}, 0) - 1</f>
        <v>1</v>
      </c>
      <c r="K542" s="29">
        <v>4</v>
      </c>
      <c r="L542" s="29">
        <f t="shared" si="8"/>
        <v>0</v>
      </c>
    </row>
    <row r="543" spans="4:12" x14ac:dyDescent="0.3">
      <c r="D543" s="29">
        <v>518</v>
      </c>
      <c r="E543" s="29" t="s">
        <v>124</v>
      </c>
      <c r="F543" s="30" t="s">
        <v>18</v>
      </c>
      <c r="G543" s="29" t="s">
        <v>13</v>
      </c>
      <c r="H543" s="29">
        <f>MATCH(G543, {"Waiting for Input","Analyzing Object","Found Object","Needs Help","Confused","None"}, 0) - 1</f>
        <v>2</v>
      </c>
      <c r="I543" s="31" t="s">
        <v>13</v>
      </c>
      <c r="J543" s="29">
        <f>MATCH(I543, {"Waiting for Input","Analyzing Object","Found Object","Needs Help","Confused","None"}, 0) - 1</f>
        <v>2</v>
      </c>
      <c r="K543" s="29">
        <v>3</v>
      </c>
      <c r="L543" s="29">
        <f t="shared" si="8"/>
        <v>1</v>
      </c>
    </row>
    <row r="544" spans="4:12" x14ac:dyDescent="0.3">
      <c r="D544" s="29">
        <v>519</v>
      </c>
      <c r="E544" s="29" t="s">
        <v>124</v>
      </c>
      <c r="F544" s="30" t="s">
        <v>18</v>
      </c>
      <c r="G544" s="29" t="s">
        <v>13</v>
      </c>
      <c r="H544" s="29">
        <f>MATCH(G544, {"Waiting for Input","Analyzing Object","Found Object","Needs Help","Confused","None"}, 0) - 1</f>
        <v>2</v>
      </c>
      <c r="I544" s="31" t="s">
        <v>12</v>
      </c>
      <c r="J544" s="29">
        <f>MATCH(I544, {"Waiting for Input","Analyzing Object","Found Object","Needs Help","Confused","None"}, 0) - 1</f>
        <v>1</v>
      </c>
      <c r="K544" s="29">
        <v>5</v>
      </c>
      <c r="L544" s="29">
        <f t="shared" si="8"/>
        <v>0</v>
      </c>
    </row>
    <row r="545" spans="4:12" x14ac:dyDescent="0.3">
      <c r="D545" s="29">
        <v>520</v>
      </c>
      <c r="E545" s="29" t="s">
        <v>124</v>
      </c>
      <c r="F545" s="30" t="s">
        <v>18</v>
      </c>
      <c r="G545" s="29" t="s">
        <v>13</v>
      </c>
      <c r="H545" s="29">
        <f>MATCH(G545, {"Waiting for Input","Analyzing Object","Found Object","Needs Help","Confused","None"}, 0) - 1</f>
        <v>2</v>
      </c>
      <c r="I545" s="31" t="s">
        <v>12</v>
      </c>
      <c r="J545" s="29">
        <f>MATCH(I545, {"Waiting for Input","Analyzing Object","Found Object","Needs Help","Confused","None"}, 0) - 1</f>
        <v>1</v>
      </c>
      <c r="K545" s="29">
        <v>5</v>
      </c>
      <c r="L545" s="29">
        <f t="shared" si="8"/>
        <v>0</v>
      </c>
    </row>
    <row r="546" spans="4:12" x14ac:dyDescent="0.3">
      <c r="D546" s="29">
        <v>521</v>
      </c>
      <c r="E546" s="29" t="s">
        <v>125</v>
      </c>
      <c r="F546" s="30" t="s">
        <v>18</v>
      </c>
      <c r="G546" s="29" t="s">
        <v>13</v>
      </c>
      <c r="H546" s="29">
        <f>MATCH(G546, {"Waiting for Input","Analyzing Object","Found Object","Needs Help","Confused","None"}, 0) - 1</f>
        <v>2</v>
      </c>
      <c r="I546" s="31" t="s">
        <v>12</v>
      </c>
      <c r="J546" s="29">
        <f>MATCH(I546, {"Waiting for Input","Analyzing Object","Found Object","Needs Help","Confused","None"}, 0) - 1</f>
        <v>1</v>
      </c>
      <c r="K546" s="29">
        <v>2</v>
      </c>
      <c r="L546" s="29">
        <f t="shared" si="8"/>
        <v>0</v>
      </c>
    </row>
    <row r="547" spans="4:12" x14ac:dyDescent="0.3">
      <c r="D547" s="29">
        <v>522</v>
      </c>
      <c r="E547" s="29" t="s">
        <v>125</v>
      </c>
      <c r="F547" s="30" t="s">
        <v>18</v>
      </c>
      <c r="G547" s="29" t="s">
        <v>13</v>
      </c>
      <c r="H547" s="29">
        <f>MATCH(G547, {"Waiting for Input","Analyzing Object","Found Object","Needs Help","Confused","None"}, 0) - 1</f>
        <v>2</v>
      </c>
      <c r="I547" s="31" t="s">
        <v>14</v>
      </c>
      <c r="J547" s="29">
        <f>MATCH(I547, {"Waiting for Input","Analyzing Object","Found Object","Needs Help","Confused","None"}, 0) - 1</f>
        <v>3</v>
      </c>
      <c r="K547" s="29">
        <v>3</v>
      </c>
      <c r="L547" s="29">
        <f t="shared" si="8"/>
        <v>0</v>
      </c>
    </row>
    <row r="548" spans="4:12" x14ac:dyDescent="0.3">
      <c r="D548" s="29">
        <v>523</v>
      </c>
      <c r="E548" s="29" t="s">
        <v>125</v>
      </c>
      <c r="F548" s="30" t="s">
        <v>18</v>
      </c>
      <c r="G548" s="29" t="s">
        <v>13</v>
      </c>
      <c r="H548" s="29">
        <f>MATCH(G548, {"Waiting for Input","Analyzing Object","Found Object","Needs Help","Confused","None"}, 0) - 1</f>
        <v>2</v>
      </c>
      <c r="I548" s="31" t="s">
        <v>13</v>
      </c>
      <c r="J548" s="29">
        <f>MATCH(I548, {"Waiting for Input","Analyzing Object","Found Object","Needs Help","Confused","None"}, 0) - 1</f>
        <v>2</v>
      </c>
      <c r="K548" s="29">
        <v>1</v>
      </c>
      <c r="L548" s="29">
        <f t="shared" si="8"/>
        <v>1</v>
      </c>
    </row>
    <row r="549" spans="4:12" x14ac:dyDescent="0.3">
      <c r="D549" s="29">
        <v>524</v>
      </c>
      <c r="E549" s="29" t="s">
        <v>125</v>
      </c>
      <c r="F549" s="30" t="s">
        <v>18</v>
      </c>
      <c r="G549" s="29" t="s">
        <v>13</v>
      </c>
      <c r="H549" s="29">
        <f>MATCH(G549, {"Waiting for Input","Analyzing Object","Found Object","Needs Help","Confused","None"}, 0) - 1</f>
        <v>2</v>
      </c>
      <c r="I549" s="31" t="s">
        <v>15</v>
      </c>
      <c r="J549" s="29">
        <f>MATCH(I549, {"Waiting for Input","Analyzing Object","Found Object","Needs Help","Confused","None"}, 0) - 1</f>
        <v>4</v>
      </c>
      <c r="K549" s="29">
        <v>4</v>
      </c>
      <c r="L549" s="29">
        <f t="shared" si="8"/>
        <v>0</v>
      </c>
    </row>
    <row r="550" spans="4:12" x14ac:dyDescent="0.3">
      <c r="D550" s="29">
        <v>525</v>
      </c>
      <c r="E550" s="29" t="s">
        <v>125</v>
      </c>
      <c r="F550" s="30" t="s">
        <v>18</v>
      </c>
      <c r="G550" s="29" t="s">
        <v>13</v>
      </c>
      <c r="H550" s="29">
        <f>MATCH(G550, {"Waiting for Input","Analyzing Object","Found Object","Needs Help","Confused","None"}, 0) - 1</f>
        <v>2</v>
      </c>
      <c r="I550" s="31" t="s">
        <v>14</v>
      </c>
      <c r="J550" s="29">
        <f>MATCH(I550, {"Waiting for Input","Analyzing Object","Found Object","Needs Help","Confused","None"}, 0) - 1</f>
        <v>3</v>
      </c>
      <c r="K550" s="29">
        <v>3</v>
      </c>
      <c r="L550" s="29">
        <f t="shared" si="8"/>
        <v>0</v>
      </c>
    </row>
    <row r="551" spans="4:12" x14ac:dyDescent="0.3">
      <c r="D551" s="29">
        <v>526</v>
      </c>
      <c r="E551" s="29" t="s">
        <v>125</v>
      </c>
      <c r="F551" s="30" t="s">
        <v>18</v>
      </c>
      <c r="G551" s="29" t="s">
        <v>13</v>
      </c>
      <c r="H551" s="29">
        <f>MATCH(G551, {"Waiting for Input","Analyzing Object","Found Object","Needs Help","Confused","None"}, 0) - 1</f>
        <v>2</v>
      </c>
      <c r="I551" s="31" t="s">
        <v>14</v>
      </c>
      <c r="J551" s="29">
        <f>MATCH(I551, {"Waiting for Input","Analyzing Object","Found Object","Needs Help","Confused","None"}, 0) - 1</f>
        <v>3</v>
      </c>
      <c r="K551" s="29">
        <v>3</v>
      </c>
      <c r="L551" s="29">
        <f t="shared" si="8"/>
        <v>0</v>
      </c>
    </row>
    <row r="552" spans="4:12" x14ac:dyDescent="0.3">
      <c r="D552" s="29">
        <v>527</v>
      </c>
      <c r="E552" s="29" t="s">
        <v>125</v>
      </c>
      <c r="F552" s="30" t="s">
        <v>18</v>
      </c>
      <c r="G552" s="29" t="s">
        <v>13</v>
      </c>
      <c r="H552" s="29">
        <f>MATCH(G552, {"Waiting for Input","Analyzing Object","Found Object","Needs Help","Confused","None"}, 0) - 1</f>
        <v>2</v>
      </c>
      <c r="I552" s="31" t="s">
        <v>12</v>
      </c>
      <c r="J552" s="29">
        <f>MATCH(I552, {"Waiting for Input","Analyzing Object","Found Object","Needs Help","Confused","None"}, 0) - 1</f>
        <v>1</v>
      </c>
      <c r="K552" s="29">
        <v>2</v>
      </c>
      <c r="L552" s="29">
        <f t="shared" si="8"/>
        <v>0</v>
      </c>
    </row>
    <row r="553" spans="4:12" x14ac:dyDescent="0.3">
      <c r="D553" s="29">
        <v>528</v>
      </c>
      <c r="E553" s="29" t="s">
        <v>125</v>
      </c>
      <c r="F553" s="30" t="s">
        <v>18</v>
      </c>
      <c r="G553" s="29" t="s">
        <v>13</v>
      </c>
      <c r="H553" s="29">
        <f>MATCH(G553, {"Waiting for Input","Analyzing Object","Found Object","Needs Help","Confused","None"}, 0) - 1</f>
        <v>2</v>
      </c>
      <c r="I553" s="31" t="s">
        <v>13</v>
      </c>
      <c r="J553" s="29">
        <f>MATCH(I553, {"Waiting for Input","Analyzing Object","Found Object","Needs Help","Confused","None"}, 0) - 1</f>
        <v>2</v>
      </c>
      <c r="K553" s="29">
        <v>3</v>
      </c>
      <c r="L553" s="29">
        <f t="shared" si="8"/>
        <v>1</v>
      </c>
    </row>
    <row r="554" spans="4:12" x14ac:dyDescent="0.3">
      <c r="D554" s="29">
        <v>529</v>
      </c>
      <c r="E554" s="29" t="s">
        <v>125</v>
      </c>
      <c r="F554" s="30" t="s">
        <v>18</v>
      </c>
      <c r="G554" s="29" t="s">
        <v>13</v>
      </c>
      <c r="H554" s="29">
        <f>MATCH(G554, {"Waiting for Input","Analyzing Object","Found Object","Needs Help","Confused","None"}, 0) - 1</f>
        <v>2</v>
      </c>
      <c r="I554" s="31" t="s">
        <v>12</v>
      </c>
      <c r="J554" s="29">
        <f>MATCH(I554, {"Waiting for Input","Analyzing Object","Found Object","Needs Help","Confused","None"}, 0) - 1</f>
        <v>1</v>
      </c>
      <c r="K554" s="29">
        <v>4</v>
      </c>
      <c r="L554" s="29">
        <f t="shared" si="8"/>
        <v>0</v>
      </c>
    </row>
    <row r="555" spans="4:12" x14ac:dyDescent="0.3">
      <c r="D555" s="29">
        <v>530</v>
      </c>
      <c r="E555" s="29" t="s">
        <v>125</v>
      </c>
      <c r="F555" s="30" t="s">
        <v>18</v>
      </c>
      <c r="G555" s="29" t="s">
        <v>13</v>
      </c>
      <c r="H555" s="29">
        <f>MATCH(G555, {"Waiting for Input","Analyzing Object","Found Object","Needs Help","Confused","None"}, 0) - 1</f>
        <v>2</v>
      </c>
      <c r="I555" s="31" t="s">
        <v>15</v>
      </c>
      <c r="J555" s="29">
        <f>MATCH(I555, {"Waiting for Input","Analyzing Object","Found Object","Needs Help","Confused","None"}, 0) - 1</f>
        <v>4</v>
      </c>
      <c r="K555" s="29">
        <v>2</v>
      </c>
      <c r="L555" s="29">
        <f t="shared" si="8"/>
        <v>0</v>
      </c>
    </row>
    <row r="556" spans="4:12" x14ac:dyDescent="0.3">
      <c r="D556" s="29">
        <v>531</v>
      </c>
      <c r="E556" s="29" t="s">
        <v>124</v>
      </c>
      <c r="F556" s="30" t="s">
        <v>18</v>
      </c>
      <c r="G556" s="29" t="s">
        <v>13</v>
      </c>
      <c r="H556" s="29">
        <f>MATCH(G556, {"Waiting for Input","Analyzing Object","Found Object","Needs Help","Confused","None"}, 0) - 1</f>
        <v>2</v>
      </c>
      <c r="I556" s="31" t="s">
        <v>14</v>
      </c>
      <c r="J556" s="29">
        <f>MATCH(I556, {"Waiting for Input","Analyzing Object","Found Object","Needs Help","Confused","None"}, 0) - 1</f>
        <v>3</v>
      </c>
      <c r="K556" s="29">
        <v>4</v>
      </c>
      <c r="L556" s="29">
        <f t="shared" si="8"/>
        <v>0</v>
      </c>
    </row>
    <row r="557" spans="4:12" x14ac:dyDescent="0.3">
      <c r="D557" s="29">
        <v>532</v>
      </c>
      <c r="E557" s="29" t="s">
        <v>125</v>
      </c>
      <c r="F557" s="30" t="s">
        <v>18</v>
      </c>
      <c r="G557" s="29" t="s">
        <v>13</v>
      </c>
      <c r="H557" s="29">
        <f>MATCH(G557, {"Waiting for Input","Analyzing Object","Found Object","Needs Help","Confused","None"}, 0) - 1</f>
        <v>2</v>
      </c>
      <c r="I557" s="31" t="s">
        <v>14</v>
      </c>
      <c r="J557" s="29">
        <f>MATCH(I557, {"Waiting for Input","Analyzing Object","Found Object","Needs Help","Confused","None"}, 0) - 1</f>
        <v>3</v>
      </c>
      <c r="K557" s="29">
        <v>5</v>
      </c>
      <c r="L557" s="29">
        <f t="shared" si="8"/>
        <v>0</v>
      </c>
    </row>
    <row r="558" spans="4:12" x14ac:dyDescent="0.3">
      <c r="D558" s="29">
        <v>533</v>
      </c>
      <c r="E558" s="29" t="s">
        <v>125</v>
      </c>
      <c r="F558" s="30" t="s">
        <v>18</v>
      </c>
      <c r="G558" s="29" t="s">
        <v>13</v>
      </c>
      <c r="H558" s="29">
        <f>MATCH(G558, {"Waiting for Input","Analyzing Object","Found Object","Needs Help","Confused","None"}, 0) - 1</f>
        <v>2</v>
      </c>
      <c r="I558" s="31" t="s">
        <v>14</v>
      </c>
      <c r="J558" s="29">
        <f>MATCH(I558, {"Waiting for Input","Analyzing Object","Found Object","Needs Help","Confused","None"}, 0) - 1</f>
        <v>3</v>
      </c>
      <c r="K558" s="29">
        <v>3</v>
      </c>
      <c r="L558" s="29">
        <f t="shared" si="8"/>
        <v>0</v>
      </c>
    </row>
    <row r="559" spans="4:12" x14ac:dyDescent="0.3">
      <c r="D559" s="29">
        <v>534</v>
      </c>
      <c r="E559" s="29" t="s">
        <v>124</v>
      </c>
      <c r="F559" s="30" t="s">
        <v>18</v>
      </c>
      <c r="G559" s="29" t="s">
        <v>13</v>
      </c>
      <c r="H559" s="29">
        <f>MATCH(G559, {"Waiting for Input","Analyzing Object","Found Object","Needs Help","Confused","None"}, 0) - 1</f>
        <v>2</v>
      </c>
      <c r="I559" s="31" t="s">
        <v>12</v>
      </c>
      <c r="J559" s="29">
        <f>MATCH(I559, {"Waiting for Input","Analyzing Object","Found Object","Needs Help","Confused","None"}, 0) - 1</f>
        <v>1</v>
      </c>
      <c r="K559" s="29">
        <v>4</v>
      </c>
      <c r="L559" s="29">
        <f t="shared" si="8"/>
        <v>0</v>
      </c>
    </row>
    <row r="560" spans="4:12" x14ac:dyDescent="0.3">
      <c r="D560" s="29">
        <v>535</v>
      </c>
      <c r="E560" s="29" t="s">
        <v>125</v>
      </c>
      <c r="F560" s="30" t="s">
        <v>18</v>
      </c>
      <c r="G560" s="29" t="s">
        <v>13</v>
      </c>
      <c r="H560" s="29">
        <f>MATCH(G560, {"Waiting for Input","Analyzing Object","Found Object","Needs Help","Confused","None"}, 0) - 1</f>
        <v>2</v>
      </c>
      <c r="I560" s="31" t="s">
        <v>15</v>
      </c>
      <c r="J560" s="29">
        <f>MATCH(I560, {"Waiting for Input","Analyzing Object","Found Object","Needs Help","Confused","None"}, 0) - 1</f>
        <v>4</v>
      </c>
      <c r="K560" s="29">
        <v>2</v>
      </c>
      <c r="L560" s="29">
        <f t="shared" si="8"/>
        <v>0</v>
      </c>
    </row>
    <row r="561" spans="4:12" x14ac:dyDescent="0.3">
      <c r="D561" s="29">
        <v>536</v>
      </c>
      <c r="E561" s="29" t="s">
        <v>125</v>
      </c>
      <c r="F561" s="30" t="s">
        <v>18</v>
      </c>
      <c r="G561" s="29" t="s">
        <v>13</v>
      </c>
      <c r="H561" s="29">
        <f>MATCH(G561, {"Waiting for Input","Analyzing Object","Found Object","Needs Help","Confused","None"}, 0) - 1</f>
        <v>2</v>
      </c>
      <c r="I561" s="31" t="s">
        <v>12</v>
      </c>
      <c r="J561" s="29">
        <f>MATCH(I561, {"Waiting for Input","Analyzing Object","Found Object","Needs Help","Confused","None"}, 0) - 1</f>
        <v>1</v>
      </c>
      <c r="K561" s="29">
        <v>4</v>
      </c>
      <c r="L561" s="29">
        <f t="shared" si="8"/>
        <v>0</v>
      </c>
    </row>
    <row r="562" spans="4:12" x14ac:dyDescent="0.3">
      <c r="D562" s="29">
        <v>537</v>
      </c>
      <c r="E562" s="29" t="s">
        <v>125</v>
      </c>
      <c r="F562" s="30" t="s">
        <v>18</v>
      </c>
      <c r="G562" s="29" t="s">
        <v>13</v>
      </c>
      <c r="H562" s="29">
        <f>MATCH(G562, {"Waiting for Input","Analyzing Object","Found Object","Needs Help","Confused","None"}, 0) - 1</f>
        <v>2</v>
      </c>
      <c r="I562" s="31" t="s">
        <v>14</v>
      </c>
      <c r="J562" s="29">
        <f>MATCH(I562, {"Waiting for Input","Analyzing Object","Found Object","Needs Help","Confused","None"}, 0) - 1</f>
        <v>3</v>
      </c>
      <c r="K562" s="29">
        <v>2</v>
      </c>
      <c r="L562" s="29">
        <f t="shared" si="8"/>
        <v>0</v>
      </c>
    </row>
    <row r="563" spans="4:12" x14ac:dyDescent="0.3">
      <c r="D563" s="29">
        <v>538</v>
      </c>
      <c r="E563" s="29" t="s">
        <v>124</v>
      </c>
      <c r="F563" s="30" t="s">
        <v>18</v>
      </c>
      <c r="G563" s="29" t="s">
        <v>13</v>
      </c>
      <c r="H563" s="29">
        <f>MATCH(G563, {"Waiting for Input","Analyzing Object","Found Object","Needs Help","Confused","None"}, 0) - 1</f>
        <v>2</v>
      </c>
      <c r="I563" s="31" t="s">
        <v>13</v>
      </c>
      <c r="J563" s="29">
        <f>MATCH(I563, {"Waiting for Input","Analyzing Object","Found Object","Needs Help","Confused","None"}, 0) - 1</f>
        <v>2</v>
      </c>
      <c r="K563" s="29">
        <v>5</v>
      </c>
      <c r="L563" s="29">
        <f t="shared" si="8"/>
        <v>1</v>
      </c>
    </row>
    <row r="564" spans="4:12" x14ac:dyDescent="0.3">
      <c r="D564" s="29">
        <v>539</v>
      </c>
      <c r="E564" s="29" t="s">
        <v>125</v>
      </c>
      <c r="F564" s="30" t="s">
        <v>18</v>
      </c>
      <c r="G564" s="29" t="s">
        <v>13</v>
      </c>
      <c r="H564" s="29">
        <f>MATCH(G564, {"Waiting for Input","Analyzing Object","Found Object","Needs Help","Confused","None"}, 0) - 1</f>
        <v>2</v>
      </c>
      <c r="I564" s="31" t="s">
        <v>13</v>
      </c>
      <c r="J564" s="29">
        <f>MATCH(I564, {"Waiting for Input","Analyzing Object","Found Object","Needs Help","Confused","None"}, 0) - 1</f>
        <v>2</v>
      </c>
      <c r="K564" s="29">
        <v>2</v>
      </c>
      <c r="L564" s="29">
        <f t="shared" si="8"/>
        <v>1</v>
      </c>
    </row>
    <row r="565" spans="4:12" x14ac:dyDescent="0.3">
      <c r="D565" s="29">
        <v>540</v>
      </c>
      <c r="E565" s="29" t="s">
        <v>124</v>
      </c>
      <c r="F565" s="30" t="s">
        <v>10</v>
      </c>
      <c r="G565" s="29" t="s">
        <v>14</v>
      </c>
      <c r="H565" s="29">
        <f>MATCH(G565, {"Waiting for Input","Analyzing Object","Found Object","Needs Help","Confused","None"}, 0) - 1</f>
        <v>3</v>
      </c>
      <c r="I565" s="31" t="s">
        <v>15</v>
      </c>
      <c r="J565" s="29">
        <f>MATCH(I565, {"Waiting for Input","Analyzing Object","Found Object","Needs Help","Confused","None"}, 0) - 1</f>
        <v>4</v>
      </c>
      <c r="K565" s="29">
        <v>2</v>
      </c>
      <c r="L565" s="29">
        <f t="shared" si="8"/>
        <v>0</v>
      </c>
    </row>
    <row r="566" spans="4:12" x14ac:dyDescent="0.3">
      <c r="D566" s="29">
        <v>541</v>
      </c>
      <c r="E566" s="29" t="s">
        <v>124</v>
      </c>
      <c r="F566" s="30" t="s">
        <v>10</v>
      </c>
      <c r="G566" s="29" t="s">
        <v>14</v>
      </c>
      <c r="H566" s="29">
        <f>MATCH(G566, {"Waiting for Input","Analyzing Object","Found Object","Needs Help","Confused","None"}, 0) - 1</f>
        <v>3</v>
      </c>
      <c r="I566" s="31" t="s">
        <v>15</v>
      </c>
      <c r="J566" s="29">
        <f>MATCH(I566, {"Waiting for Input","Analyzing Object","Found Object","Needs Help","Confused","None"}, 0) - 1</f>
        <v>4</v>
      </c>
      <c r="K566" s="29">
        <v>3</v>
      </c>
      <c r="L566" s="29">
        <f t="shared" si="8"/>
        <v>0</v>
      </c>
    </row>
    <row r="567" spans="4:12" x14ac:dyDescent="0.3">
      <c r="D567" s="29">
        <v>542</v>
      </c>
      <c r="E567" s="29" t="s">
        <v>124</v>
      </c>
      <c r="F567" s="30" t="s">
        <v>10</v>
      </c>
      <c r="G567" s="29" t="s">
        <v>14</v>
      </c>
      <c r="H567" s="29">
        <f>MATCH(G567, {"Waiting for Input","Analyzing Object","Found Object","Needs Help","Confused","None"}, 0) - 1</f>
        <v>3</v>
      </c>
      <c r="I567" s="31" t="s">
        <v>14</v>
      </c>
      <c r="J567" s="29">
        <f>MATCH(I567, {"Waiting for Input","Analyzing Object","Found Object","Needs Help","Confused","None"}, 0) - 1</f>
        <v>3</v>
      </c>
      <c r="K567" s="29">
        <v>2</v>
      </c>
      <c r="L567" s="29">
        <f t="shared" si="8"/>
        <v>1</v>
      </c>
    </row>
    <row r="568" spans="4:12" x14ac:dyDescent="0.3">
      <c r="D568" s="29">
        <v>543</v>
      </c>
      <c r="E568" s="29" t="s">
        <v>125</v>
      </c>
      <c r="F568" s="30" t="s">
        <v>10</v>
      </c>
      <c r="G568" s="29" t="s">
        <v>14</v>
      </c>
      <c r="H568" s="29">
        <f>MATCH(G568, {"Waiting for Input","Analyzing Object","Found Object","Needs Help","Confused","None"}, 0) - 1</f>
        <v>3</v>
      </c>
      <c r="I568" s="31" t="s">
        <v>14</v>
      </c>
      <c r="J568" s="29">
        <f>MATCH(I568, {"Waiting for Input","Analyzing Object","Found Object","Needs Help","Confused","None"}, 0) - 1</f>
        <v>3</v>
      </c>
      <c r="K568" s="29">
        <v>3</v>
      </c>
      <c r="L568" s="29">
        <f t="shared" si="8"/>
        <v>1</v>
      </c>
    </row>
    <row r="569" spans="4:12" x14ac:dyDescent="0.3">
      <c r="D569" s="29">
        <v>544</v>
      </c>
      <c r="E569" s="29" t="s">
        <v>125</v>
      </c>
      <c r="F569" s="30" t="s">
        <v>10</v>
      </c>
      <c r="G569" s="29" t="s">
        <v>14</v>
      </c>
      <c r="H569" s="29">
        <f>MATCH(G569, {"Waiting for Input","Analyzing Object","Found Object","Needs Help","Confused","None"}, 0) - 1</f>
        <v>3</v>
      </c>
      <c r="I569" s="31" t="s">
        <v>15</v>
      </c>
      <c r="J569" s="29">
        <f>MATCH(I569, {"Waiting for Input","Analyzing Object","Found Object","Needs Help","Confused","None"}, 0) - 1</f>
        <v>4</v>
      </c>
      <c r="K569" s="29">
        <v>3</v>
      </c>
      <c r="L569" s="29">
        <f t="shared" si="8"/>
        <v>0</v>
      </c>
    </row>
    <row r="570" spans="4:12" x14ac:dyDescent="0.3">
      <c r="D570" s="29">
        <v>545</v>
      </c>
      <c r="E570" s="29" t="s">
        <v>124</v>
      </c>
      <c r="F570" s="30" t="s">
        <v>10</v>
      </c>
      <c r="G570" s="29" t="s">
        <v>14</v>
      </c>
      <c r="H570" s="29">
        <f>MATCH(G570, {"Waiting for Input","Analyzing Object","Found Object","Needs Help","Confused","None"}, 0) - 1</f>
        <v>3</v>
      </c>
      <c r="I570" s="31" t="s">
        <v>11</v>
      </c>
      <c r="J570" s="29">
        <f>MATCH(I570, {"Waiting for Input","Analyzing Object","Found Object","Needs Help","Confused","None"}, 0) - 1</f>
        <v>0</v>
      </c>
      <c r="K570" s="29">
        <v>5</v>
      </c>
      <c r="L570" s="29">
        <f t="shared" si="8"/>
        <v>0</v>
      </c>
    </row>
    <row r="571" spans="4:12" x14ac:dyDescent="0.3">
      <c r="D571" s="29">
        <v>546</v>
      </c>
      <c r="E571" s="29" t="s">
        <v>125</v>
      </c>
      <c r="F571" s="30" t="s">
        <v>10</v>
      </c>
      <c r="G571" s="29" t="s">
        <v>14</v>
      </c>
      <c r="H571" s="29">
        <f>MATCH(G571, {"Waiting for Input","Analyzing Object","Found Object","Needs Help","Confused","None"}, 0) - 1</f>
        <v>3</v>
      </c>
      <c r="I571" s="31" t="s">
        <v>14</v>
      </c>
      <c r="J571" s="29">
        <f>MATCH(I571, {"Waiting for Input","Analyzing Object","Found Object","Needs Help","Confused","None"}, 0) - 1</f>
        <v>3</v>
      </c>
      <c r="K571" s="29">
        <v>2</v>
      </c>
      <c r="L571" s="29">
        <f t="shared" si="8"/>
        <v>1</v>
      </c>
    </row>
    <row r="572" spans="4:12" x14ac:dyDescent="0.3">
      <c r="D572" s="29">
        <v>547</v>
      </c>
      <c r="E572" s="29" t="s">
        <v>124</v>
      </c>
      <c r="F572" s="30" t="s">
        <v>10</v>
      </c>
      <c r="G572" s="29" t="s">
        <v>14</v>
      </c>
      <c r="H572" s="29">
        <f>MATCH(G572, {"Waiting for Input","Analyzing Object","Found Object","Needs Help","Confused","None"}, 0) - 1</f>
        <v>3</v>
      </c>
      <c r="I572" s="31" t="s">
        <v>14</v>
      </c>
      <c r="J572" s="29">
        <f>MATCH(I572, {"Waiting for Input","Analyzing Object","Found Object","Needs Help","Confused","None"}, 0) - 1</f>
        <v>3</v>
      </c>
      <c r="K572" s="29">
        <v>3</v>
      </c>
      <c r="L572" s="29">
        <f t="shared" si="8"/>
        <v>1</v>
      </c>
    </row>
    <row r="573" spans="4:12" x14ac:dyDescent="0.3">
      <c r="D573" s="29">
        <v>548</v>
      </c>
      <c r="E573" s="29" t="s">
        <v>124</v>
      </c>
      <c r="F573" s="30" t="s">
        <v>10</v>
      </c>
      <c r="G573" s="29" t="s">
        <v>14</v>
      </c>
      <c r="H573" s="29">
        <f>MATCH(G573, {"Waiting for Input","Analyzing Object","Found Object","Needs Help","Confused","None"}, 0) - 1</f>
        <v>3</v>
      </c>
      <c r="I573" s="31" t="s">
        <v>14</v>
      </c>
      <c r="J573" s="29">
        <f>MATCH(I573, {"Waiting for Input","Analyzing Object","Found Object","Needs Help","Confused","None"}, 0) - 1</f>
        <v>3</v>
      </c>
      <c r="K573" s="29">
        <v>3</v>
      </c>
      <c r="L573" s="29">
        <f t="shared" si="8"/>
        <v>1</v>
      </c>
    </row>
    <row r="574" spans="4:12" x14ac:dyDescent="0.3">
      <c r="D574" s="29">
        <v>549</v>
      </c>
      <c r="E574" s="29" t="s">
        <v>124</v>
      </c>
      <c r="F574" s="30" t="s">
        <v>10</v>
      </c>
      <c r="G574" s="29" t="s">
        <v>14</v>
      </c>
      <c r="H574" s="29">
        <f>MATCH(G574, {"Waiting for Input","Analyzing Object","Found Object","Needs Help","Confused","None"}, 0) - 1</f>
        <v>3</v>
      </c>
      <c r="I574" s="31" t="s">
        <v>14</v>
      </c>
      <c r="J574" s="29">
        <f>MATCH(I574, {"Waiting for Input","Analyzing Object","Found Object","Needs Help","Confused","None"}, 0) - 1</f>
        <v>3</v>
      </c>
      <c r="K574" s="29">
        <v>2</v>
      </c>
      <c r="L574" s="29">
        <f t="shared" si="8"/>
        <v>1</v>
      </c>
    </row>
    <row r="575" spans="4:12" x14ac:dyDescent="0.3">
      <c r="D575" s="29">
        <v>550</v>
      </c>
      <c r="E575" s="29" t="s">
        <v>125</v>
      </c>
      <c r="F575" s="30" t="s">
        <v>10</v>
      </c>
      <c r="G575" s="29" t="s">
        <v>14</v>
      </c>
      <c r="H575" s="29">
        <f>MATCH(G575, {"Waiting for Input","Analyzing Object","Found Object","Needs Help","Confused","None"}, 0) - 1</f>
        <v>3</v>
      </c>
      <c r="I575" s="31" t="s">
        <v>14</v>
      </c>
      <c r="J575" s="29">
        <f>MATCH(I575, {"Waiting for Input","Analyzing Object","Found Object","Needs Help","Confused","None"}, 0) - 1</f>
        <v>3</v>
      </c>
      <c r="K575" s="29">
        <v>3</v>
      </c>
      <c r="L575" s="29">
        <f t="shared" si="8"/>
        <v>1</v>
      </c>
    </row>
    <row r="576" spans="4:12" x14ac:dyDescent="0.3">
      <c r="D576" s="29">
        <v>551</v>
      </c>
      <c r="E576" s="29" t="s">
        <v>125</v>
      </c>
      <c r="F576" s="30" t="s">
        <v>10</v>
      </c>
      <c r="G576" s="29" t="s">
        <v>14</v>
      </c>
      <c r="H576" s="29">
        <f>MATCH(G576, {"Waiting for Input","Analyzing Object","Found Object","Needs Help","Confused","None"}, 0) - 1</f>
        <v>3</v>
      </c>
      <c r="I576" s="31" t="s">
        <v>14</v>
      </c>
      <c r="J576" s="29">
        <f>MATCH(I576, {"Waiting for Input","Analyzing Object","Found Object","Needs Help","Confused","None"}, 0) - 1</f>
        <v>3</v>
      </c>
      <c r="K576" s="29">
        <v>5</v>
      </c>
      <c r="L576" s="29">
        <f t="shared" si="8"/>
        <v>1</v>
      </c>
    </row>
    <row r="577" spans="4:12" x14ac:dyDescent="0.3">
      <c r="D577" s="29">
        <v>552</v>
      </c>
      <c r="E577" s="29" t="s">
        <v>125</v>
      </c>
      <c r="F577" s="30" t="s">
        <v>10</v>
      </c>
      <c r="G577" s="29" t="s">
        <v>14</v>
      </c>
      <c r="H577" s="29">
        <f>MATCH(G577, {"Waiting for Input","Analyzing Object","Found Object","Needs Help","Confused","None"}, 0) - 1</f>
        <v>3</v>
      </c>
      <c r="I577" s="31" t="s">
        <v>14</v>
      </c>
      <c r="J577" s="29">
        <f>MATCH(I577, {"Waiting for Input","Analyzing Object","Found Object","Needs Help","Confused","None"}, 0) - 1</f>
        <v>3</v>
      </c>
      <c r="K577" s="29">
        <v>3</v>
      </c>
      <c r="L577" s="29">
        <f t="shared" si="8"/>
        <v>1</v>
      </c>
    </row>
    <row r="578" spans="4:12" x14ac:dyDescent="0.3">
      <c r="D578" s="29">
        <v>553</v>
      </c>
      <c r="E578" s="29" t="s">
        <v>125</v>
      </c>
      <c r="F578" s="30" t="s">
        <v>10</v>
      </c>
      <c r="G578" s="29" t="s">
        <v>14</v>
      </c>
      <c r="H578" s="29">
        <f>MATCH(G578, {"Waiting for Input","Analyzing Object","Found Object","Needs Help","Confused","None"}, 0) - 1</f>
        <v>3</v>
      </c>
      <c r="I578" s="31" t="s">
        <v>15</v>
      </c>
      <c r="J578" s="29">
        <f>MATCH(I578, {"Waiting for Input","Analyzing Object","Found Object","Needs Help","Confused","None"}, 0) - 1</f>
        <v>4</v>
      </c>
      <c r="K578" s="29">
        <v>3</v>
      </c>
      <c r="L578" s="29">
        <f t="shared" si="8"/>
        <v>0</v>
      </c>
    </row>
    <row r="579" spans="4:12" x14ac:dyDescent="0.3">
      <c r="D579" s="29">
        <v>554</v>
      </c>
      <c r="E579" s="29" t="s">
        <v>124</v>
      </c>
      <c r="F579" s="30" t="s">
        <v>10</v>
      </c>
      <c r="G579" s="29" t="s">
        <v>14</v>
      </c>
      <c r="H579" s="29">
        <f>MATCH(G579, {"Waiting for Input","Analyzing Object","Found Object","Needs Help","Confused","None"}, 0) - 1</f>
        <v>3</v>
      </c>
      <c r="I579" s="31" t="s">
        <v>15</v>
      </c>
      <c r="J579" s="29">
        <f>MATCH(I579, {"Waiting for Input","Analyzing Object","Found Object","Needs Help","Confused","None"}, 0) - 1</f>
        <v>4</v>
      </c>
      <c r="K579" s="29">
        <v>3</v>
      </c>
      <c r="L579" s="29">
        <f t="shared" si="8"/>
        <v>0</v>
      </c>
    </row>
    <row r="580" spans="4:12" x14ac:dyDescent="0.3">
      <c r="D580" s="29">
        <v>555</v>
      </c>
      <c r="E580" s="29" t="s">
        <v>124</v>
      </c>
      <c r="F580" s="30" t="s">
        <v>10</v>
      </c>
      <c r="G580" s="29" t="s">
        <v>14</v>
      </c>
      <c r="H580" s="29">
        <f>MATCH(G580, {"Waiting for Input","Analyzing Object","Found Object","Needs Help","Confused","None"}, 0) - 1</f>
        <v>3</v>
      </c>
      <c r="I580" s="31" t="s">
        <v>11</v>
      </c>
      <c r="J580" s="29">
        <f>MATCH(I580, {"Waiting for Input","Analyzing Object","Found Object","Needs Help","Confused","None"}, 0) - 1</f>
        <v>0</v>
      </c>
      <c r="K580" s="29">
        <v>2</v>
      </c>
      <c r="L580" s="29">
        <f t="shared" si="8"/>
        <v>0</v>
      </c>
    </row>
    <row r="581" spans="4:12" x14ac:dyDescent="0.3">
      <c r="D581" s="29">
        <v>556</v>
      </c>
      <c r="E581" s="29" t="s">
        <v>124</v>
      </c>
      <c r="F581" s="30" t="s">
        <v>10</v>
      </c>
      <c r="G581" s="29" t="s">
        <v>14</v>
      </c>
      <c r="H581" s="29">
        <f>MATCH(G581, {"Waiting for Input","Analyzing Object","Found Object","Needs Help","Confused","None"}, 0) - 1</f>
        <v>3</v>
      </c>
      <c r="I581" s="31" t="s">
        <v>11</v>
      </c>
      <c r="J581" s="29">
        <f>MATCH(I581, {"Waiting for Input","Analyzing Object","Found Object","Needs Help","Confused","None"}, 0) - 1</f>
        <v>0</v>
      </c>
      <c r="K581" s="29">
        <v>4</v>
      </c>
      <c r="L581" s="29">
        <f t="shared" si="8"/>
        <v>0</v>
      </c>
    </row>
    <row r="582" spans="4:12" x14ac:dyDescent="0.3">
      <c r="D582" s="29">
        <v>557</v>
      </c>
      <c r="E582" s="29" t="s">
        <v>125</v>
      </c>
      <c r="F582" s="30" t="s">
        <v>10</v>
      </c>
      <c r="G582" s="29" t="s">
        <v>14</v>
      </c>
      <c r="H582" s="29">
        <f>MATCH(G582, {"Waiting for Input","Analyzing Object","Found Object","Needs Help","Confused","None"}, 0) - 1</f>
        <v>3</v>
      </c>
      <c r="I582" s="31" t="s">
        <v>11</v>
      </c>
      <c r="J582" s="29">
        <f>MATCH(I582, {"Waiting for Input","Analyzing Object","Found Object","Needs Help","Confused","None"}, 0) - 1</f>
        <v>0</v>
      </c>
      <c r="K582" s="29">
        <v>2</v>
      </c>
      <c r="L582" s="29">
        <f t="shared" si="8"/>
        <v>0</v>
      </c>
    </row>
    <row r="583" spans="4:12" x14ac:dyDescent="0.3">
      <c r="D583" s="29">
        <v>558</v>
      </c>
      <c r="E583" s="29" t="s">
        <v>125</v>
      </c>
      <c r="F583" s="30" t="s">
        <v>10</v>
      </c>
      <c r="G583" s="29" t="s">
        <v>14</v>
      </c>
      <c r="H583" s="29">
        <f>MATCH(G583, {"Waiting for Input","Analyzing Object","Found Object","Needs Help","Confused","None"}, 0) - 1</f>
        <v>3</v>
      </c>
      <c r="I583" s="31" t="s">
        <v>14</v>
      </c>
      <c r="J583" s="29">
        <f>MATCH(I583, {"Waiting for Input","Analyzing Object","Found Object","Needs Help","Confused","None"}, 0) - 1</f>
        <v>3</v>
      </c>
      <c r="K583" s="29">
        <v>2</v>
      </c>
      <c r="L583" s="29">
        <f t="shared" si="8"/>
        <v>1</v>
      </c>
    </row>
    <row r="584" spans="4:12" x14ac:dyDescent="0.3">
      <c r="D584" s="29">
        <v>559</v>
      </c>
      <c r="E584" s="29" t="s">
        <v>124</v>
      </c>
      <c r="F584" s="30" t="s">
        <v>10</v>
      </c>
      <c r="G584" s="29" t="s">
        <v>14</v>
      </c>
      <c r="H584" s="29">
        <f>MATCH(G584, {"Waiting for Input","Analyzing Object","Found Object","Needs Help","Confused","None"}, 0) - 1</f>
        <v>3</v>
      </c>
      <c r="I584" s="31" t="s">
        <v>12</v>
      </c>
      <c r="J584" s="29">
        <f>MATCH(I584, {"Waiting for Input","Analyzing Object","Found Object","Needs Help","Confused","None"}, 0) - 1</f>
        <v>1</v>
      </c>
      <c r="K584" s="29">
        <v>2</v>
      </c>
      <c r="L584" s="29">
        <f t="shared" si="8"/>
        <v>0</v>
      </c>
    </row>
    <row r="585" spans="4:12" x14ac:dyDescent="0.3">
      <c r="D585" s="29">
        <v>560</v>
      </c>
      <c r="E585" s="29" t="s">
        <v>124</v>
      </c>
      <c r="F585" s="30" t="s">
        <v>10</v>
      </c>
      <c r="G585" s="29" t="s">
        <v>14</v>
      </c>
      <c r="H585" s="29">
        <f>MATCH(G585, {"Waiting for Input","Analyzing Object","Found Object","Needs Help","Confused","None"}, 0) - 1</f>
        <v>3</v>
      </c>
      <c r="I585" s="31" t="s">
        <v>15</v>
      </c>
      <c r="J585" s="29">
        <f>MATCH(I585, {"Waiting for Input","Analyzing Object","Found Object","Needs Help","Confused","None"}, 0) - 1</f>
        <v>4</v>
      </c>
      <c r="K585" s="29">
        <v>2</v>
      </c>
      <c r="L585" s="29">
        <f t="shared" si="8"/>
        <v>0</v>
      </c>
    </row>
    <row r="586" spans="4:12" x14ac:dyDescent="0.3">
      <c r="D586" s="29">
        <v>561</v>
      </c>
      <c r="E586" s="29" t="s">
        <v>125</v>
      </c>
      <c r="F586" s="30" t="s">
        <v>10</v>
      </c>
      <c r="G586" s="29" t="s">
        <v>14</v>
      </c>
      <c r="H586" s="29">
        <f>MATCH(G586, {"Waiting for Input","Analyzing Object","Found Object","Needs Help","Confused","None"}, 0) - 1</f>
        <v>3</v>
      </c>
      <c r="I586" s="31" t="s">
        <v>13</v>
      </c>
      <c r="J586" s="29">
        <f>MATCH(I586, {"Waiting for Input","Analyzing Object","Found Object","Needs Help","Confused","None"}, 0) - 1</f>
        <v>2</v>
      </c>
      <c r="K586" s="29">
        <v>2</v>
      </c>
      <c r="L586" s="29">
        <f t="shared" si="8"/>
        <v>0</v>
      </c>
    </row>
    <row r="587" spans="4:12" x14ac:dyDescent="0.3">
      <c r="D587" s="29">
        <v>562</v>
      </c>
      <c r="E587" s="29" t="s">
        <v>125</v>
      </c>
      <c r="F587" s="30" t="s">
        <v>10</v>
      </c>
      <c r="G587" s="29" t="s">
        <v>14</v>
      </c>
      <c r="H587" s="29">
        <f>MATCH(G587, {"Waiting for Input","Analyzing Object","Found Object","Needs Help","Confused","None"}, 0) - 1</f>
        <v>3</v>
      </c>
      <c r="I587" s="31" t="s">
        <v>14</v>
      </c>
      <c r="J587" s="29">
        <f>MATCH(I587, {"Waiting for Input","Analyzing Object","Found Object","Needs Help","Confused","None"}, 0) - 1</f>
        <v>3</v>
      </c>
      <c r="K587" s="29">
        <v>4</v>
      </c>
      <c r="L587" s="29">
        <f t="shared" si="8"/>
        <v>1</v>
      </c>
    </row>
    <row r="588" spans="4:12" x14ac:dyDescent="0.3">
      <c r="D588" s="29">
        <v>563</v>
      </c>
      <c r="E588" s="29" t="s">
        <v>124</v>
      </c>
      <c r="F588" s="30" t="s">
        <v>10</v>
      </c>
      <c r="G588" s="29" t="s">
        <v>14</v>
      </c>
      <c r="H588" s="29">
        <f>MATCH(G588, {"Waiting for Input","Analyzing Object","Found Object","Needs Help","Confused","None"}, 0) - 1</f>
        <v>3</v>
      </c>
      <c r="I588" s="31" t="s">
        <v>16</v>
      </c>
      <c r="J588" s="29">
        <f>MATCH(I588, {"Waiting for Input","Analyzing Object","Found Object","Needs Help","Confused","None"}, 0) - 1</f>
        <v>5</v>
      </c>
      <c r="K588" s="29">
        <v>3</v>
      </c>
      <c r="L588" s="29">
        <f t="shared" si="8"/>
        <v>0</v>
      </c>
    </row>
    <row r="589" spans="4:12" x14ac:dyDescent="0.3">
      <c r="D589" s="29">
        <v>564</v>
      </c>
      <c r="E589" s="29" t="s">
        <v>124</v>
      </c>
      <c r="F589" s="30" t="s">
        <v>10</v>
      </c>
      <c r="G589" s="29" t="s">
        <v>14</v>
      </c>
      <c r="H589" s="29">
        <f>MATCH(G589, {"Waiting for Input","Analyzing Object","Found Object","Needs Help","Confused","None"}, 0) - 1</f>
        <v>3</v>
      </c>
      <c r="I589" s="31" t="s">
        <v>14</v>
      </c>
      <c r="J589" s="29">
        <f>MATCH(I589, {"Waiting for Input","Analyzing Object","Found Object","Needs Help","Confused","None"}, 0) - 1</f>
        <v>3</v>
      </c>
      <c r="K589" s="29">
        <v>3</v>
      </c>
      <c r="L589" s="29">
        <f t="shared" si="8"/>
        <v>1</v>
      </c>
    </row>
    <row r="590" spans="4:12" x14ac:dyDescent="0.3">
      <c r="D590" s="29">
        <v>565</v>
      </c>
      <c r="E590" s="29" t="s">
        <v>125</v>
      </c>
      <c r="F590" s="30" t="s">
        <v>10</v>
      </c>
      <c r="G590" s="29" t="s">
        <v>14</v>
      </c>
      <c r="H590" s="29">
        <f>MATCH(G590, {"Waiting for Input","Analyzing Object","Found Object","Needs Help","Confused","None"}, 0) - 1</f>
        <v>3</v>
      </c>
      <c r="I590" s="31" t="s">
        <v>14</v>
      </c>
      <c r="J590" s="29">
        <f>MATCH(I590, {"Waiting for Input","Analyzing Object","Found Object","Needs Help","Confused","None"}, 0) - 1</f>
        <v>3</v>
      </c>
      <c r="K590" s="29">
        <v>2</v>
      </c>
      <c r="L590" s="29">
        <f t="shared" si="8"/>
        <v>1</v>
      </c>
    </row>
    <row r="591" spans="4:12" x14ac:dyDescent="0.3">
      <c r="D591" s="29">
        <v>566</v>
      </c>
      <c r="E591" s="29" t="s">
        <v>125</v>
      </c>
      <c r="F591" s="30" t="s">
        <v>10</v>
      </c>
      <c r="G591" s="29" t="s">
        <v>14</v>
      </c>
      <c r="H591" s="29">
        <f>MATCH(G591, {"Waiting for Input","Analyzing Object","Found Object","Needs Help","Confused","None"}, 0) - 1</f>
        <v>3</v>
      </c>
      <c r="I591" s="31" t="s">
        <v>14</v>
      </c>
      <c r="J591" s="29">
        <f>MATCH(I591, {"Waiting for Input","Analyzing Object","Found Object","Needs Help","Confused","None"}, 0) - 1</f>
        <v>3</v>
      </c>
      <c r="K591" s="29">
        <v>3</v>
      </c>
      <c r="L591" s="29">
        <f t="shared" si="8"/>
        <v>1</v>
      </c>
    </row>
    <row r="592" spans="4:12" x14ac:dyDescent="0.3">
      <c r="D592" s="29">
        <v>567</v>
      </c>
      <c r="E592" s="29" t="s">
        <v>125</v>
      </c>
      <c r="F592" s="30" t="s">
        <v>10</v>
      </c>
      <c r="G592" s="29" t="s">
        <v>14</v>
      </c>
      <c r="H592" s="29">
        <f>MATCH(G592, {"Waiting for Input","Analyzing Object","Found Object","Needs Help","Confused","None"}, 0) - 1</f>
        <v>3</v>
      </c>
      <c r="I592" s="31" t="s">
        <v>16</v>
      </c>
      <c r="J592" s="29">
        <f>MATCH(I592, {"Waiting for Input","Analyzing Object","Found Object","Needs Help","Confused","None"}, 0) - 1</f>
        <v>5</v>
      </c>
      <c r="K592" s="29">
        <v>2</v>
      </c>
      <c r="L592" s="29">
        <f t="shared" si="8"/>
        <v>0</v>
      </c>
    </row>
    <row r="593" spans="4:12" x14ac:dyDescent="0.3">
      <c r="D593" s="29">
        <v>568</v>
      </c>
      <c r="E593" s="29" t="s">
        <v>125</v>
      </c>
      <c r="F593" s="30" t="s">
        <v>10</v>
      </c>
      <c r="G593" s="29" t="s">
        <v>14</v>
      </c>
      <c r="H593" s="29">
        <f>MATCH(G593, {"Waiting for Input","Analyzing Object","Found Object","Needs Help","Confused","None"}, 0) - 1</f>
        <v>3</v>
      </c>
      <c r="I593" s="31" t="s">
        <v>14</v>
      </c>
      <c r="J593" s="29">
        <f>MATCH(I593, {"Waiting for Input","Analyzing Object","Found Object","Needs Help","Confused","None"}, 0) - 1</f>
        <v>3</v>
      </c>
      <c r="K593" s="29">
        <v>3</v>
      </c>
      <c r="L593" s="29">
        <f t="shared" si="8"/>
        <v>1</v>
      </c>
    </row>
    <row r="594" spans="4:12" x14ac:dyDescent="0.3">
      <c r="D594" s="29">
        <v>569</v>
      </c>
      <c r="E594" s="29" t="s">
        <v>125</v>
      </c>
      <c r="F594" s="30" t="s">
        <v>10</v>
      </c>
      <c r="G594" s="29" t="s">
        <v>14</v>
      </c>
      <c r="H594" s="29">
        <f>MATCH(G594, {"Waiting for Input","Analyzing Object","Found Object","Needs Help","Confused","None"}, 0) - 1</f>
        <v>3</v>
      </c>
      <c r="I594" s="31" t="s">
        <v>14</v>
      </c>
      <c r="J594" s="29">
        <f>MATCH(I594, {"Waiting for Input","Analyzing Object","Found Object","Needs Help","Confused","None"}, 0) - 1</f>
        <v>3</v>
      </c>
      <c r="K594" s="29">
        <v>3</v>
      </c>
      <c r="L594" s="29">
        <f t="shared" si="8"/>
        <v>1</v>
      </c>
    </row>
    <row r="595" spans="4:12" x14ac:dyDescent="0.3">
      <c r="D595" s="29">
        <v>570</v>
      </c>
      <c r="E595" s="29" t="s">
        <v>125</v>
      </c>
      <c r="F595" s="30" t="s">
        <v>10</v>
      </c>
      <c r="G595" s="29" t="s">
        <v>14</v>
      </c>
      <c r="H595" s="29">
        <f>MATCH(G595, {"Waiting for Input","Analyzing Object","Found Object","Needs Help","Confused","None"}, 0) - 1</f>
        <v>3</v>
      </c>
      <c r="I595" s="31" t="s">
        <v>14</v>
      </c>
      <c r="J595" s="29">
        <f>MATCH(I595, {"Waiting for Input","Analyzing Object","Found Object","Needs Help","Confused","None"}, 0) - 1</f>
        <v>3</v>
      </c>
      <c r="K595" s="29">
        <v>4</v>
      </c>
      <c r="L595" s="29">
        <f t="shared" si="8"/>
        <v>1</v>
      </c>
    </row>
    <row r="596" spans="4:12" x14ac:dyDescent="0.3">
      <c r="D596" s="29">
        <v>571</v>
      </c>
      <c r="E596" s="29" t="s">
        <v>124</v>
      </c>
      <c r="F596" s="30" t="s">
        <v>10</v>
      </c>
      <c r="G596" s="29" t="s">
        <v>14</v>
      </c>
      <c r="H596" s="29">
        <f>MATCH(G596, {"Waiting for Input","Analyzing Object","Found Object","Needs Help","Confused","None"}, 0) - 1</f>
        <v>3</v>
      </c>
      <c r="I596" s="31" t="s">
        <v>12</v>
      </c>
      <c r="J596" s="29">
        <f>MATCH(I596, {"Waiting for Input","Analyzing Object","Found Object","Needs Help","Confused","None"}, 0) - 1</f>
        <v>1</v>
      </c>
      <c r="K596" s="29">
        <v>2</v>
      </c>
      <c r="L596" s="29">
        <f t="shared" si="8"/>
        <v>0</v>
      </c>
    </row>
    <row r="597" spans="4:12" x14ac:dyDescent="0.3">
      <c r="D597" s="29">
        <v>572</v>
      </c>
      <c r="E597" s="29" t="s">
        <v>125</v>
      </c>
      <c r="F597" s="30" t="s">
        <v>10</v>
      </c>
      <c r="G597" s="29" t="s">
        <v>14</v>
      </c>
      <c r="H597" s="29">
        <f>MATCH(G597, {"Waiting for Input","Analyzing Object","Found Object","Needs Help","Confused","None"}, 0) - 1</f>
        <v>3</v>
      </c>
      <c r="I597" s="31" t="s">
        <v>11</v>
      </c>
      <c r="J597" s="29">
        <f>MATCH(I597, {"Waiting for Input","Analyzing Object","Found Object","Needs Help","Confused","None"}, 0) - 1</f>
        <v>0</v>
      </c>
      <c r="K597" s="29">
        <v>3</v>
      </c>
      <c r="L597" s="29">
        <f t="shared" si="8"/>
        <v>0</v>
      </c>
    </row>
    <row r="598" spans="4:12" x14ac:dyDescent="0.3">
      <c r="D598" s="29">
        <v>573</v>
      </c>
      <c r="E598" s="29" t="s">
        <v>124</v>
      </c>
      <c r="F598" s="30" t="s">
        <v>10</v>
      </c>
      <c r="G598" s="29" t="s">
        <v>14</v>
      </c>
      <c r="H598" s="29">
        <f>MATCH(G598, {"Waiting for Input","Analyzing Object","Found Object","Needs Help","Confused","None"}, 0) - 1</f>
        <v>3</v>
      </c>
      <c r="I598" s="31" t="s">
        <v>14</v>
      </c>
      <c r="J598" s="29">
        <f>MATCH(I598, {"Waiting for Input","Analyzing Object","Found Object","Needs Help","Confused","None"}, 0) - 1</f>
        <v>3</v>
      </c>
      <c r="K598" s="29">
        <v>4</v>
      </c>
      <c r="L598" s="29">
        <f t="shared" si="8"/>
        <v>1</v>
      </c>
    </row>
    <row r="599" spans="4:12" x14ac:dyDescent="0.3">
      <c r="D599" s="29">
        <v>574</v>
      </c>
      <c r="E599" s="29" t="s">
        <v>124</v>
      </c>
      <c r="F599" s="30" t="s">
        <v>10</v>
      </c>
      <c r="G599" s="29" t="s">
        <v>14</v>
      </c>
      <c r="H599" s="29">
        <f>MATCH(G599, {"Waiting for Input","Analyzing Object","Found Object","Needs Help","Confused","None"}, 0) - 1</f>
        <v>3</v>
      </c>
      <c r="I599" s="31" t="s">
        <v>14</v>
      </c>
      <c r="J599" s="29">
        <f>MATCH(I599, {"Waiting for Input","Analyzing Object","Found Object","Needs Help","Confused","None"}, 0) - 1</f>
        <v>3</v>
      </c>
      <c r="K599" s="29">
        <v>3</v>
      </c>
      <c r="L599" s="29">
        <f t="shared" si="8"/>
        <v>1</v>
      </c>
    </row>
    <row r="600" spans="4:12" x14ac:dyDescent="0.3">
      <c r="D600" s="29">
        <v>575</v>
      </c>
      <c r="E600" s="29" t="s">
        <v>124</v>
      </c>
      <c r="F600" s="30" t="s">
        <v>10</v>
      </c>
      <c r="G600" s="29" t="s">
        <v>14</v>
      </c>
      <c r="H600" s="29">
        <f>MATCH(G600, {"Waiting for Input","Analyzing Object","Found Object","Needs Help","Confused","None"}, 0) - 1</f>
        <v>3</v>
      </c>
      <c r="I600" s="31" t="s">
        <v>14</v>
      </c>
      <c r="J600" s="29">
        <f>MATCH(I600, {"Waiting for Input","Analyzing Object","Found Object","Needs Help","Confused","None"}, 0) - 1</f>
        <v>3</v>
      </c>
      <c r="K600" s="29">
        <v>2</v>
      </c>
      <c r="L600" s="29">
        <f t="shared" si="8"/>
        <v>1</v>
      </c>
    </row>
    <row r="601" spans="4:12" x14ac:dyDescent="0.3">
      <c r="D601" s="29">
        <v>576</v>
      </c>
      <c r="E601" s="29" t="s">
        <v>125</v>
      </c>
      <c r="F601" s="30" t="s">
        <v>10</v>
      </c>
      <c r="G601" s="29" t="s">
        <v>14</v>
      </c>
      <c r="H601" s="29">
        <f>MATCH(G601, {"Waiting for Input","Analyzing Object","Found Object","Needs Help","Confused","None"}, 0) - 1</f>
        <v>3</v>
      </c>
      <c r="I601" s="31" t="s">
        <v>16</v>
      </c>
      <c r="J601" s="29">
        <f>MATCH(I601, {"Waiting for Input","Analyzing Object","Found Object","Needs Help","Confused","None"}, 0) - 1</f>
        <v>5</v>
      </c>
      <c r="K601" s="29">
        <v>1</v>
      </c>
      <c r="L601" s="29">
        <f t="shared" ref="L601:L664" si="9">IF(H601=J601, 1, 0)</f>
        <v>0</v>
      </c>
    </row>
    <row r="602" spans="4:12" x14ac:dyDescent="0.3">
      <c r="D602" s="29">
        <v>577</v>
      </c>
      <c r="E602" s="29" t="s">
        <v>125</v>
      </c>
      <c r="F602" s="30" t="s">
        <v>10</v>
      </c>
      <c r="G602" s="29" t="s">
        <v>14</v>
      </c>
      <c r="H602" s="29">
        <f>MATCH(G602, {"Waiting for Input","Analyzing Object","Found Object","Needs Help","Confused","None"}, 0) - 1</f>
        <v>3</v>
      </c>
      <c r="I602" s="31" t="s">
        <v>11</v>
      </c>
      <c r="J602" s="29">
        <f>MATCH(I602, {"Waiting for Input","Analyzing Object","Found Object","Needs Help","Confused","None"}, 0) - 1</f>
        <v>0</v>
      </c>
      <c r="K602" s="29">
        <v>5</v>
      </c>
      <c r="L602" s="29">
        <f t="shared" si="9"/>
        <v>0</v>
      </c>
    </row>
    <row r="603" spans="4:12" x14ac:dyDescent="0.3">
      <c r="D603" s="29">
        <v>578</v>
      </c>
      <c r="E603" s="29" t="s">
        <v>124</v>
      </c>
      <c r="F603" s="30" t="s">
        <v>10</v>
      </c>
      <c r="G603" s="29" t="s">
        <v>14</v>
      </c>
      <c r="H603" s="29">
        <f>MATCH(G603, {"Waiting for Input","Analyzing Object","Found Object","Needs Help","Confused","None"}, 0) - 1</f>
        <v>3</v>
      </c>
      <c r="I603" s="31" t="s">
        <v>14</v>
      </c>
      <c r="J603" s="29">
        <f>MATCH(I603, {"Waiting for Input","Analyzing Object","Found Object","Needs Help","Confused","None"}, 0) - 1</f>
        <v>3</v>
      </c>
      <c r="K603" s="29">
        <v>4</v>
      </c>
      <c r="L603" s="29">
        <f t="shared" si="9"/>
        <v>1</v>
      </c>
    </row>
    <row r="604" spans="4:12" x14ac:dyDescent="0.3">
      <c r="D604" s="29">
        <v>579</v>
      </c>
      <c r="E604" s="29" t="s">
        <v>124</v>
      </c>
      <c r="F604" s="30" t="s">
        <v>10</v>
      </c>
      <c r="G604" s="29" t="s">
        <v>14</v>
      </c>
      <c r="H604" s="29">
        <f>MATCH(G604, {"Waiting for Input","Analyzing Object","Found Object","Needs Help","Confused","None"}, 0) - 1</f>
        <v>3</v>
      </c>
      <c r="I604" s="31" t="s">
        <v>14</v>
      </c>
      <c r="J604" s="29">
        <f>MATCH(I604, {"Waiting for Input","Analyzing Object","Found Object","Needs Help","Confused","None"}, 0) - 1</f>
        <v>3</v>
      </c>
      <c r="K604" s="29">
        <v>4</v>
      </c>
      <c r="L604" s="29">
        <f t="shared" si="9"/>
        <v>1</v>
      </c>
    </row>
    <row r="605" spans="4:12" x14ac:dyDescent="0.3">
      <c r="D605" s="29">
        <v>580</v>
      </c>
      <c r="E605" s="29" t="s">
        <v>124</v>
      </c>
      <c r="F605" s="30" t="s">
        <v>10</v>
      </c>
      <c r="G605" s="29" t="s">
        <v>14</v>
      </c>
      <c r="H605" s="29">
        <f>MATCH(G605, {"Waiting for Input","Analyzing Object","Found Object","Needs Help","Confused","None"}, 0) - 1</f>
        <v>3</v>
      </c>
      <c r="I605" s="31" t="s">
        <v>11</v>
      </c>
      <c r="J605" s="29">
        <f>MATCH(I605, {"Waiting for Input","Analyzing Object","Found Object","Needs Help","Confused","None"}, 0) - 1</f>
        <v>0</v>
      </c>
      <c r="K605" s="29">
        <v>3</v>
      </c>
      <c r="L605" s="29">
        <f t="shared" si="9"/>
        <v>0</v>
      </c>
    </row>
    <row r="606" spans="4:12" x14ac:dyDescent="0.3">
      <c r="D606" s="29">
        <v>581</v>
      </c>
      <c r="E606" s="29" t="s">
        <v>125</v>
      </c>
      <c r="F606" s="30" t="s">
        <v>10</v>
      </c>
      <c r="G606" s="29" t="s">
        <v>14</v>
      </c>
      <c r="H606" s="29">
        <f>MATCH(G606, {"Waiting for Input","Analyzing Object","Found Object","Needs Help","Confused","None"}, 0) - 1</f>
        <v>3</v>
      </c>
      <c r="I606" s="31" t="s">
        <v>16</v>
      </c>
      <c r="J606" s="29">
        <f>MATCH(I606, {"Waiting for Input","Analyzing Object","Found Object","Needs Help","Confused","None"}, 0) - 1</f>
        <v>5</v>
      </c>
      <c r="K606" s="29">
        <v>3</v>
      </c>
      <c r="L606" s="29">
        <f t="shared" si="9"/>
        <v>0</v>
      </c>
    </row>
    <row r="607" spans="4:12" x14ac:dyDescent="0.3">
      <c r="D607" s="29">
        <v>582</v>
      </c>
      <c r="E607" s="29" t="s">
        <v>125</v>
      </c>
      <c r="F607" s="30" t="s">
        <v>10</v>
      </c>
      <c r="G607" s="29" t="s">
        <v>14</v>
      </c>
      <c r="H607" s="29">
        <f>MATCH(G607, {"Waiting for Input","Analyzing Object","Found Object","Needs Help","Confused","None"}, 0) - 1</f>
        <v>3</v>
      </c>
      <c r="I607" s="31" t="s">
        <v>14</v>
      </c>
      <c r="J607" s="29">
        <f>MATCH(I607, {"Waiting for Input","Analyzing Object","Found Object","Needs Help","Confused","None"}, 0) - 1</f>
        <v>3</v>
      </c>
      <c r="K607" s="29">
        <v>3</v>
      </c>
      <c r="L607" s="29">
        <f t="shared" si="9"/>
        <v>1</v>
      </c>
    </row>
    <row r="608" spans="4:12" x14ac:dyDescent="0.3">
      <c r="D608" s="29">
        <v>583</v>
      </c>
      <c r="E608" s="29" t="s">
        <v>125</v>
      </c>
      <c r="F608" s="30" t="s">
        <v>10</v>
      </c>
      <c r="G608" s="29" t="s">
        <v>14</v>
      </c>
      <c r="H608" s="29">
        <f>MATCH(G608, {"Waiting for Input","Analyzing Object","Found Object","Needs Help","Confused","None"}, 0) - 1</f>
        <v>3</v>
      </c>
      <c r="I608" s="31" t="s">
        <v>14</v>
      </c>
      <c r="J608" s="29">
        <f>MATCH(I608, {"Waiting for Input","Analyzing Object","Found Object","Needs Help","Confused","None"}, 0) - 1</f>
        <v>3</v>
      </c>
      <c r="K608" s="29">
        <v>2</v>
      </c>
      <c r="L608" s="29">
        <f t="shared" si="9"/>
        <v>1</v>
      </c>
    </row>
    <row r="609" spans="4:12" x14ac:dyDescent="0.3">
      <c r="D609" s="29">
        <v>584</v>
      </c>
      <c r="E609" s="29" t="s">
        <v>125</v>
      </c>
      <c r="F609" s="30" t="s">
        <v>10</v>
      </c>
      <c r="G609" s="29" t="s">
        <v>14</v>
      </c>
      <c r="H609" s="29">
        <f>MATCH(G609, {"Waiting for Input","Analyzing Object","Found Object","Needs Help","Confused","None"}, 0) - 1</f>
        <v>3</v>
      </c>
      <c r="I609" s="31" t="s">
        <v>11</v>
      </c>
      <c r="J609" s="29">
        <f>MATCH(I609, {"Waiting for Input","Analyzing Object","Found Object","Needs Help","Confused","None"}, 0) - 1</f>
        <v>0</v>
      </c>
      <c r="K609" s="29">
        <v>4</v>
      </c>
      <c r="L609" s="29">
        <f t="shared" si="9"/>
        <v>0</v>
      </c>
    </row>
    <row r="610" spans="4:12" x14ac:dyDescent="0.3">
      <c r="D610" s="29">
        <v>585</v>
      </c>
      <c r="E610" s="29" t="s">
        <v>125</v>
      </c>
      <c r="F610" s="30" t="s">
        <v>10</v>
      </c>
      <c r="G610" s="29" t="s">
        <v>14</v>
      </c>
      <c r="H610" s="29">
        <f>MATCH(G610, {"Waiting for Input","Analyzing Object","Found Object","Needs Help","Confused","None"}, 0) - 1</f>
        <v>3</v>
      </c>
      <c r="I610" s="31" t="s">
        <v>14</v>
      </c>
      <c r="J610" s="29">
        <f>MATCH(I610, {"Waiting for Input","Analyzing Object","Found Object","Needs Help","Confused","None"}, 0) - 1</f>
        <v>3</v>
      </c>
      <c r="K610" s="29">
        <v>3</v>
      </c>
      <c r="L610" s="29">
        <f t="shared" si="9"/>
        <v>1</v>
      </c>
    </row>
    <row r="611" spans="4:12" x14ac:dyDescent="0.3">
      <c r="D611" s="29">
        <v>586</v>
      </c>
      <c r="E611" s="29" t="s">
        <v>125</v>
      </c>
      <c r="F611" s="30" t="s">
        <v>10</v>
      </c>
      <c r="G611" s="29" t="s">
        <v>14</v>
      </c>
      <c r="H611" s="29">
        <f>MATCH(G611, {"Waiting for Input","Analyzing Object","Found Object","Needs Help","Confused","None"}, 0) - 1</f>
        <v>3</v>
      </c>
      <c r="I611" s="31" t="s">
        <v>14</v>
      </c>
      <c r="J611" s="29">
        <f>MATCH(I611, {"Waiting for Input","Analyzing Object","Found Object","Needs Help","Confused","None"}, 0) - 1</f>
        <v>3</v>
      </c>
      <c r="K611" s="29">
        <v>3</v>
      </c>
      <c r="L611" s="29">
        <f t="shared" si="9"/>
        <v>1</v>
      </c>
    </row>
    <row r="612" spans="4:12" x14ac:dyDescent="0.3">
      <c r="D612" s="29">
        <v>587</v>
      </c>
      <c r="E612" s="29" t="s">
        <v>125</v>
      </c>
      <c r="F612" s="30" t="s">
        <v>10</v>
      </c>
      <c r="G612" s="29" t="s">
        <v>14</v>
      </c>
      <c r="H612" s="29">
        <f>MATCH(G612, {"Waiting for Input","Analyzing Object","Found Object","Needs Help","Confused","None"}, 0) - 1</f>
        <v>3</v>
      </c>
      <c r="I612" s="31" t="s">
        <v>12</v>
      </c>
      <c r="J612" s="29">
        <f>MATCH(I612, {"Waiting for Input","Analyzing Object","Found Object","Needs Help","Confused","None"}, 0) - 1</f>
        <v>1</v>
      </c>
      <c r="K612" s="29">
        <v>2</v>
      </c>
      <c r="L612" s="29">
        <f t="shared" si="9"/>
        <v>0</v>
      </c>
    </row>
    <row r="613" spans="4:12" x14ac:dyDescent="0.3">
      <c r="D613" s="29">
        <v>588</v>
      </c>
      <c r="E613" s="29" t="s">
        <v>125</v>
      </c>
      <c r="F613" s="30" t="s">
        <v>10</v>
      </c>
      <c r="G613" s="29" t="s">
        <v>14</v>
      </c>
      <c r="H613" s="29">
        <f>MATCH(G613, {"Waiting for Input","Analyzing Object","Found Object","Needs Help","Confused","None"}, 0) - 1</f>
        <v>3</v>
      </c>
      <c r="I613" s="31" t="s">
        <v>11</v>
      </c>
      <c r="J613" s="29">
        <f>MATCH(I613, {"Waiting for Input","Analyzing Object","Found Object","Needs Help","Confused","None"}, 0) - 1</f>
        <v>0</v>
      </c>
      <c r="K613" s="29">
        <v>2</v>
      </c>
      <c r="L613" s="29">
        <f t="shared" si="9"/>
        <v>0</v>
      </c>
    </row>
    <row r="614" spans="4:12" x14ac:dyDescent="0.3">
      <c r="D614" s="29">
        <v>589</v>
      </c>
      <c r="E614" s="29" t="s">
        <v>125</v>
      </c>
      <c r="F614" s="30" t="s">
        <v>10</v>
      </c>
      <c r="G614" s="29" t="s">
        <v>14</v>
      </c>
      <c r="H614" s="29">
        <f>MATCH(G614, {"Waiting for Input","Analyzing Object","Found Object","Needs Help","Confused","None"}, 0) - 1</f>
        <v>3</v>
      </c>
      <c r="I614" s="31" t="s">
        <v>15</v>
      </c>
      <c r="J614" s="29">
        <f>MATCH(I614, {"Waiting for Input","Analyzing Object","Found Object","Needs Help","Confused","None"}, 0) - 1</f>
        <v>4</v>
      </c>
      <c r="K614" s="29">
        <v>3</v>
      </c>
      <c r="L614" s="29">
        <f t="shared" si="9"/>
        <v>0</v>
      </c>
    </row>
    <row r="615" spans="4:12" x14ac:dyDescent="0.3">
      <c r="D615" s="29">
        <v>590</v>
      </c>
      <c r="E615" s="29" t="s">
        <v>125</v>
      </c>
      <c r="F615" s="30" t="s">
        <v>10</v>
      </c>
      <c r="G615" s="29" t="s">
        <v>14</v>
      </c>
      <c r="H615" s="29">
        <f>MATCH(G615, {"Waiting for Input","Analyzing Object","Found Object","Needs Help","Confused","None"}, 0) - 1</f>
        <v>3</v>
      </c>
      <c r="I615" s="31" t="s">
        <v>16</v>
      </c>
      <c r="J615" s="29">
        <f>MATCH(I615, {"Waiting for Input","Analyzing Object","Found Object","Needs Help","Confused","None"}, 0) - 1</f>
        <v>5</v>
      </c>
      <c r="K615" s="29">
        <v>3</v>
      </c>
      <c r="L615" s="29">
        <f t="shared" si="9"/>
        <v>0</v>
      </c>
    </row>
    <row r="616" spans="4:12" x14ac:dyDescent="0.3">
      <c r="D616" s="29">
        <v>591</v>
      </c>
      <c r="E616" s="29" t="s">
        <v>124</v>
      </c>
      <c r="F616" s="30" t="s">
        <v>10</v>
      </c>
      <c r="G616" s="29" t="s">
        <v>14</v>
      </c>
      <c r="H616" s="29">
        <f>MATCH(G616, {"Waiting for Input","Analyzing Object","Found Object","Needs Help","Confused","None"}, 0) - 1</f>
        <v>3</v>
      </c>
      <c r="I616" s="31" t="s">
        <v>12</v>
      </c>
      <c r="J616" s="29">
        <f>MATCH(I616, {"Waiting for Input","Analyzing Object","Found Object","Needs Help","Confused","None"}, 0) - 1</f>
        <v>1</v>
      </c>
      <c r="K616" s="29">
        <v>4</v>
      </c>
      <c r="L616" s="29">
        <f t="shared" si="9"/>
        <v>0</v>
      </c>
    </row>
    <row r="617" spans="4:12" x14ac:dyDescent="0.3">
      <c r="D617" s="29">
        <v>592</v>
      </c>
      <c r="E617" s="29" t="s">
        <v>125</v>
      </c>
      <c r="F617" s="30" t="s">
        <v>10</v>
      </c>
      <c r="G617" s="29" t="s">
        <v>14</v>
      </c>
      <c r="H617" s="29">
        <f>MATCH(G617, {"Waiting for Input","Analyzing Object","Found Object","Needs Help","Confused","None"}, 0) - 1</f>
        <v>3</v>
      </c>
      <c r="I617" s="31" t="s">
        <v>12</v>
      </c>
      <c r="J617" s="29">
        <f>MATCH(I617, {"Waiting for Input","Analyzing Object","Found Object","Needs Help","Confused","None"}, 0) - 1</f>
        <v>1</v>
      </c>
      <c r="K617" s="29">
        <v>4</v>
      </c>
      <c r="L617" s="29">
        <f t="shared" si="9"/>
        <v>0</v>
      </c>
    </row>
    <row r="618" spans="4:12" x14ac:dyDescent="0.3">
      <c r="D618" s="29">
        <v>593</v>
      </c>
      <c r="E618" s="29" t="s">
        <v>125</v>
      </c>
      <c r="F618" s="30" t="s">
        <v>10</v>
      </c>
      <c r="G618" s="29" t="s">
        <v>14</v>
      </c>
      <c r="H618" s="29">
        <f>MATCH(G618, {"Waiting for Input","Analyzing Object","Found Object","Needs Help","Confused","None"}, 0) - 1</f>
        <v>3</v>
      </c>
      <c r="I618" s="31" t="s">
        <v>12</v>
      </c>
      <c r="J618" s="29">
        <f>MATCH(I618, {"Waiting for Input","Analyzing Object","Found Object","Needs Help","Confused","None"}, 0) - 1</f>
        <v>1</v>
      </c>
      <c r="K618" s="29">
        <v>3</v>
      </c>
      <c r="L618" s="29">
        <f t="shared" si="9"/>
        <v>0</v>
      </c>
    </row>
    <row r="619" spans="4:12" x14ac:dyDescent="0.3">
      <c r="D619" s="29">
        <v>594</v>
      </c>
      <c r="E619" s="29" t="s">
        <v>124</v>
      </c>
      <c r="F619" s="30" t="s">
        <v>10</v>
      </c>
      <c r="G619" s="29" t="s">
        <v>14</v>
      </c>
      <c r="H619" s="29">
        <f>MATCH(G619, {"Waiting for Input","Analyzing Object","Found Object","Needs Help","Confused","None"}, 0) - 1</f>
        <v>3</v>
      </c>
      <c r="I619" s="31" t="s">
        <v>14</v>
      </c>
      <c r="J619" s="29">
        <f>MATCH(I619, {"Waiting for Input","Analyzing Object","Found Object","Needs Help","Confused","None"}, 0) - 1</f>
        <v>3</v>
      </c>
      <c r="K619" s="29">
        <v>2</v>
      </c>
      <c r="L619" s="29">
        <f t="shared" si="9"/>
        <v>1</v>
      </c>
    </row>
    <row r="620" spans="4:12" x14ac:dyDescent="0.3">
      <c r="D620" s="29">
        <v>595</v>
      </c>
      <c r="E620" s="29" t="s">
        <v>125</v>
      </c>
      <c r="F620" s="30" t="s">
        <v>10</v>
      </c>
      <c r="G620" s="29" t="s">
        <v>14</v>
      </c>
      <c r="H620" s="29">
        <f>MATCH(G620, {"Waiting for Input","Analyzing Object","Found Object","Needs Help","Confused","None"}, 0) - 1</f>
        <v>3</v>
      </c>
      <c r="I620" s="31" t="s">
        <v>14</v>
      </c>
      <c r="J620" s="29">
        <f>MATCH(I620, {"Waiting for Input","Analyzing Object","Found Object","Needs Help","Confused","None"}, 0) - 1</f>
        <v>3</v>
      </c>
      <c r="K620" s="29">
        <v>2</v>
      </c>
      <c r="L620" s="29">
        <f t="shared" si="9"/>
        <v>1</v>
      </c>
    </row>
    <row r="621" spans="4:12" x14ac:dyDescent="0.3">
      <c r="D621" s="29">
        <v>596</v>
      </c>
      <c r="E621" s="29" t="s">
        <v>125</v>
      </c>
      <c r="F621" s="30" t="s">
        <v>10</v>
      </c>
      <c r="G621" s="29" t="s">
        <v>14</v>
      </c>
      <c r="H621" s="29">
        <f>MATCH(G621, {"Waiting for Input","Analyzing Object","Found Object","Needs Help","Confused","None"}, 0) - 1</f>
        <v>3</v>
      </c>
      <c r="I621" s="31" t="s">
        <v>14</v>
      </c>
      <c r="J621" s="29">
        <f>MATCH(I621, {"Waiting for Input","Analyzing Object","Found Object","Needs Help","Confused","None"}, 0) - 1</f>
        <v>3</v>
      </c>
      <c r="K621" s="29">
        <v>3</v>
      </c>
      <c r="L621" s="29">
        <f t="shared" si="9"/>
        <v>1</v>
      </c>
    </row>
    <row r="622" spans="4:12" x14ac:dyDescent="0.3">
      <c r="D622" s="29">
        <v>597</v>
      </c>
      <c r="E622" s="29" t="s">
        <v>125</v>
      </c>
      <c r="F622" s="30" t="s">
        <v>10</v>
      </c>
      <c r="G622" s="29" t="s">
        <v>14</v>
      </c>
      <c r="H622" s="29">
        <f>MATCH(G622, {"Waiting for Input","Analyzing Object","Found Object","Needs Help","Confused","None"}, 0) - 1</f>
        <v>3</v>
      </c>
      <c r="I622" s="31" t="s">
        <v>14</v>
      </c>
      <c r="J622" s="29">
        <f>MATCH(I622, {"Waiting for Input","Analyzing Object","Found Object","Needs Help","Confused","None"}, 0) - 1</f>
        <v>3</v>
      </c>
      <c r="K622" s="29">
        <v>2</v>
      </c>
      <c r="L622" s="29">
        <f t="shared" si="9"/>
        <v>1</v>
      </c>
    </row>
    <row r="623" spans="4:12" x14ac:dyDescent="0.3">
      <c r="D623" s="29">
        <v>598</v>
      </c>
      <c r="E623" s="29" t="s">
        <v>124</v>
      </c>
      <c r="F623" s="30" t="s">
        <v>10</v>
      </c>
      <c r="G623" s="29" t="s">
        <v>14</v>
      </c>
      <c r="H623" s="29">
        <f>MATCH(G623, {"Waiting for Input","Analyzing Object","Found Object","Needs Help","Confused","None"}, 0) - 1</f>
        <v>3</v>
      </c>
      <c r="I623" s="31" t="s">
        <v>13</v>
      </c>
      <c r="J623" s="29">
        <f>MATCH(I623, {"Waiting for Input","Analyzing Object","Found Object","Needs Help","Confused","None"}, 0) - 1</f>
        <v>2</v>
      </c>
      <c r="K623" s="29">
        <v>5</v>
      </c>
      <c r="L623" s="29">
        <f t="shared" si="9"/>
        <v>0</v>
      </c>
    </row>
    <row r="624" spans="4:12" x14ac:dyDescent="0.3">
      <c r="D624" s="29">
        <v>599</v>
      </c>
      <c r="E624" s="29" t="s">
        <v>125</v>
      </c>
      <c r="F624" s="30" t="s">
        <v>10</v>
      </c>
      <c r="G624" s="29" t="s">
        <v>14</v>
      </c>
      <c r="H624" s="29">
        <f>MATCH(G624, {"Waiting for Input","Analyzing Object","Found Object","Needs Help","Confused","None"}, 0) - 1</f>
        <v>3</v>
      </c>
      <c r="I624" s="31" t="s">
        <v>14</v>
      </c>
      <c r="J624" s="29">
        <f>MATCH(I624, {"Waiting for Input","Analyzing Object","Found Object","Needs Help","Confused","None"}, 0) - 1</f>
        <v>3</v>
      </c>
      <c r="K624" s="29">
        <v>3</v>
      </c>
      <c r="L624" s="29">
        <f t="shared" si="9"/>
        <v>1</v>
      </c>
    </row>
    <row r="625" spans="4:12" x14ac:dyDescent="0.3">
      <c r="D625" s="29">
        <v>600</v>
      </c>
      <c r="E625" s="29" t="s">
        <v>124</v>
      </c>
      <c r="F625" s="30" t="s">
        <v>17</v>
      </c>
      <c r="G625" s="29" t="s">
        <v>14</v>
      </c>
      <c r="H625" s="29">
        <f>MATCH(G625, {"Waiting for Input","Analyzing Object","Found Object","Needs Help","Confused","None"}, 0) - 1</f>
        <v>3</v>
      </c>
      <c r="I625" s="31" t="s">
        <v>11</v>
      </c>
      <c r="J625" s="29">
        <f>MATCH(I625, {"Waiting for Input","Analyzing Object","Found Object","Needs Help","Confused","None"}, 0) - 1</f>
        <v>0</v>
      </c>
      <c r="K625" s="29">
        <v>2</v>
      </c>
      <c r="L625" s="29">
        <f t="shared" si="9"/>
        <v>0</v>
      </c>
    </row>
    <row r="626" spans="4:12" x14ac:dyDescent="0.3">
      <c r="D626" s="29">
        <v>601</v>
      </c>
      <c r="E626" s="29" t="s">
        <v>124</v>
      </c>
      <c r="F626" s="30" t="s">
        <v>17</v>
      </c>
      <c r="G626" s="29" t="s">
        <v>14</v>
      </c>
      <c r="H626" s="29">
        <f>MATCH(G626, {"Waiting for Input","Analyzing Object","Found Object","Needs Help","Confused","None"}, 0) - 1</f>
        <v>3</v>
      </c>
      <c r="I626" s="31" t="s">
        <v>13</v>
      </c>
      <c r="J626" s="29">
        <f>MATCH(I626, {"Waiting for Input","Analyzing Object","Found Object","Needs Help","Confused","None"}, 0) - 1</f>
        <v>2</v>
      </c>
      <c r="K626" s="29">
        <v>4</v>
      </c>
      <c r="L626" s="29">
        <f t="shared" si="9"/>
        <v>0</v>
      </c>
    </row>
    <row r="627" spans="4:12" x14ac:dyDescent="0.3">
      <c r="D627" s="29">
        <v>602</v>
      </c>
      <c r="E627" s="29" t="s">
        <v>124</v>
      </c>
      <c r="F627" s="30" t="s">
        <v>17</v>
      </c>
      <c r="G627" s="29" t="s">
        <v>14</v>
      </c>
      <c r="H627" s="29">
        <f>MATCH(G627, {"Waiting for Input","Analyzing Object","Found Object","Needs Help","Confused","None"}, 0) - 1</f>
        <v>3</v>
      </c>
      <c r="I627" s="31" t="s">
        <v>15</v>
      </c>
      <c r="J627" s="29">
        <f>MATCH(I627, {"Waiting for Input","Analyzing Object","Found Object","Needs Help","Confused","None"}, 0) - 1</f>
        <v>4</v>
      </c>
      <c r="K627" s="29">
        <v>1</v>
      </c>
      <c r="L627" s="29">
        <f t="shared" si="9"/>
        <v>0</v>
      </c>
    </row>
    <row r="628" spans="4:12" x14ac:dyDescent="0.3">
      <c r="D628" s="29">
        <v>603</v>
      </c>
      <c r="E628" s="29" t="s">
        <v>125</v>
      </c>
      <c r="F628" s="30" t="s">
        <v>17</v>
      </c>
      <c r="G628" s="29" t="s">
        <v>14</v>
      </c>
      <c r="H628" s="29">
        <f>MATCH(G628, {"Waiting for Input","Analyzing Object","Found Object","Needs Help","Confused","None"}, 0) - 1</f>
        <v>3</v>
      </c>
      <c r="I628" s="31" t="s">
        <v>12</v>
      </c>
      <c r="J628" s="29">
        <f>MATCH(I628, {"Waiting for Input","Analyzing Object","Found Object","Needs Help","Confused","None"}, 0) - 1</f>
        <v>1</v>
      </c>
      <c r="K628" s="29">
        <v>3</v>
      </c>
      <c r="L628" s="29">
        <f t="shared" si="9"/>
        <v>0</v>
      </c>
    </row>
    <row r="629" spans="4:12" x14ac:dyDescent="0.3">
      <c r="D629" s="29">
        <v>604</v>
      </c>
      <c r="E629" s="29" t="s">
        <v>125</v>
      </c>
      <c r="F629" s="30" t="s">
        <v>17</v>
      </c>
      <c r="G629" s="29" t="s">
        <v>14</v>
      </c>
      <c r="H629" s="29">
        <f>MATCH(G629, {"Waiting for Input","Analyzing Object","Found Object","Needs Help","Confused","None"}, 0) - 1</f>
        <v>3</v>
      </c>
      <c r="I629" s="31" t="s">
        <v>11</v>
      </c>
      <c r="J629" s="29">
        <f>MATCH(I629, {"Waiting for Input","Analyzing Object","Found Object","Needs Help","Confused","None"}, 0) - 1</f>
        <v>0</v>
      </c>
      <c r="K629" s="29">
        <v>3</v>
      </c>
      <c r="L629" s="29">
        <f t="shared" si="9"/>
        <v>0</v>
      </c>
    </row>
    <row r="630" spans="4:12" x14ac:dyDescent="0.3">
      <c r="D630" s="29">
        <v>605</v>
      </c>
      <c r="E630" s="29" t="s">
        <v>124</v>
      </c>
      <c r="F630" s="30" t="s">
        <v>17</v>
      </c>
      <c r="G630" s="29" t="s">
        <v>14</v>
      </c>
      <c r="H630" s="29">
        <f>MATCH(G630, {"Waiting for Input","Analyzing Object","Found Object","Needs Help","Confused","None"}, 0) - 1</f>
        <v>3</v>
      </c>
      <c r="I630" s="31" t="s">
        <v>11</v>
      </c>
      <c r="J630" s="29">
        <f>MATCH(I630, {"Waiting for Input","Analyzing Object","Found Object","Needs Help","Confused","None"}, 0) - 1</f>
        <v>0</v>
      </c>
      <c r="K630" s="29">
        <v>5</v>
      </c>
      <c r="L630" s="29">
        <f t="shared" si="9"/>
        <v>0</v>
      </c>
    </row>
    <row r="631" spans="4:12" x14ac:dyDescent="0.3">
      <c r="D631" s="29">
        <v>606</v>
      </c>
      <c r="E631" s="29" t="s">
        <v>125</v>
      </c>
      <c r="F631" s="30" t="s">
        <v>17</v>
      </c>
      <c r="G631" s="29" t="s">
        <v>14</v>
      </c>
      <c r="H631" s="29">
        <f>MATCH(G631, {"Waiting for Input","Analyzing Object","Found Object","Needs Help","Confused","None"}, 0) - 1</f>
        <v>3</v>
      </c>
      <c r="I631" s="31" t="s">
        <v>14</v>
      </c>
      <c r="J631" s="29">
        <f>MATCH(I631, {"Waiting for Input","Analyzing Object","Found Object","Needs Help","Confused","None"}, 0) - 1</f>
        <v>3</v>
      </c>
      <c r="K631" s="29">
        <v>3</v>
      </c>
      <c r="L631" s="29">
        <f t="shared" si="9"/>
        <v>1</v>
      </c>
    </row>
    <row r="632" spans="4:12" x14ac:dyDescent="0.3">
      <c r="D632" s="29">
        <v>607</v>
      </c>
      <c r="E632" s="29" t="s">
        <v>124</v>
      </c>
      <c r="F632" s="30" t="s">
        <v>17</v>
      </c>
      <c r="G632" s="29" t="s">
        <v>14</v>
      </c>
      <c r="H632" s="29">
        <f>MATCH(G632, {"Waiting for Input","Analyzing Object","Found Object","Needs Help","Confused","None"}, 0) - 1</f>
        <v>3</v>
      </c>
      <c r="I632" s="31" t="s">
        <v>14</v>
      </c>
      <c r="J632" s="29">
        <f>MATCH(I632, {"Waiting for Input","Analyzing Object","Found Object","Needs Help","Confused","None"}, 0) - 1</f>
        <v>3</v>
      </c>
      <c r="K632" s="29">
        <v>4</v>
      </c>
      <c r="L632" s="29">
        <f t="shared" si="9"/>
        <v>1</v>
      </c>
    </row>
    <row r="633" spans="4:12" x14ac:dyDescent="0.3">
      <c r="D633" s="29">
        <v>608</v>
      </c>
      <c r="E633" s="29" t="s">
        <v>124</v>
      </c>
      <c r="F633" s="30" t="s">
        <v>17</v>
      </c>
      <c r="G633" s="29" t="s">
        <v>14</v>
      </c>
      <c r="H633" s="29">
        <f>MATCH(G633, {"Waiting for Input","Analyzing Object","Found Object","Needs Help","Confused","None"}, 0) - 1</f>
        <v>3</v>
      </c>
      <c r="I633" s="31" t="s">
        <v>11</v>
      </c>
      <c r="J633" s="29">
        <f>MATCH(I633, {"Waiting for Input","Analyzing Object","Found Object","Needs Help","Confused","None"}, 0) - 1</f>
        <v>0</v>
      </c>
      <c r="K633" s="29">
        <v>3</v>
      </c>
      <c r="L633" s="29">
        <f t="shared" si="9"/>
        <v>0</v>
      </c>
    </row>
    <row r="634" spans="4:12" x14ac:dyDescent="0.3">
      <c r="D634" s="29">
        <v>609</v>
      </c>
      <c r="E634" s="29" t="s">
        <v>124</v>
      </c>
      <c r="F634" s="30" t="s">
        <v>17</v>
      </c>
      <c r="G634" s="29" t="s">
        <v>14</v>
      </c>
      <c r="H634" s="29">
        <f>MATCH(G634, {"Waiting for Input","Analyzing Object","Found Object","Needs Help","Confused","None"}, 0) - 1</f>
        <v>3</v>
      </c>
      <c r="I634" s="31" t="s">
        <v>13</v>
      </c>
      <c r="J634" s="29">
        <f>MATCH(I634, {"Waiting for Input","Analyzing Object","Found Object","Needs Help","Confused","None"}, 0) - 1</f>
        <v>2</v>
      </c>
      <c r="K634" s="29">
        <v>2</v>
      </c>
      <c r="L634" s="29">
        <f t="shared" si="9"/>
        <v>0</v>
      </c>
    </row>
    <row r="635" spans="4:12" x14ac:dyDescent="0.3">
      <c r="D635" s="29">
        <v>610</v>
      </c>
      <c r="E635" s="29" t="s">
        <v>125</v>
      </c>
      <c r="F635" s="30" t="s">
        <v>17</v>
      </c>
      <c r="G635" s="29" t="s">
        <v>14</v>
      </c>
      <c r="H635" s="29">
        <f>MATCH(G635, {"Waiting for Input","Analyzing Object","Found Object","Needs Help","Confused","None"}, 0) - 1</f>
        <v>3</v>
      </c>
      <c r="I635" s="31" t="s">
        <v>14</v>
      </c>
      <c r="J635" s="29">
        <f>MATCH(I635, {"Waiting for Input","Analyzing Object","Found Object","Needs Help","Confused","None"}, 0) - 1</f>
        <v>3</v>
      </c>
      <c r="K635" s="29">
        <v>4</v>
      </c>
      <c r="L635" s="29">
        <f t="shared" si="9"/>
        <v>1</v>
      </c>
    </row>
    <row r="636" spans="4:12" x14ac:dyDescent="0.3">
      <c r="D636" s="29">
        <v>611</v>
      </c>
      <c r="E636" s="29" t="s">
        <v>125</v>
      </c>
      <c r="F636" s="30" t="s">
        <v>17</v>
      </c>
      <c r="G636" s="29" t="s">
        <v>14</v>
      </c>
      <c r="H636" s="29">
        <f>MATCH(G636, {"Waiting for Input","Analyzing Object","Found Object","Needs Help","Confused","None"}, 0) - 1</f>
        <v>3</v>
      </c>
      <c r="I636" s="31" t="s">
        <v>15</v>
      </c>
      <c r="J636" s="29">
        <f>MATCH(I636, {"Waiting for Input","Analyzing Object","Found Object","Needs Help","Confused","None"}, 0) - 1</f>
        <v>4</v>
      </c>
      <c r="K636" s="29">
        <v>4</v>
      </c>
      <c r="L636" s="29">
        <f t="shared" si="9"/>
        <v>0</v>
      </c>
    </row>
    <row r="637" spans="4:12" x14ac:dyDescent="0.3">
      <c r="D637" s="29">
        <v>612</v>
      </c>
      <c r="E637" s="29" t="s">
        <v>125</v>
      </c>
      <c r="F637" s="30" t="s">
        <v>17</v>
      </c>
      <c r="G637" s="29" t="s">
        <v>14</v>
      </c>
      <c r="H637" s="29">
        <f>MATCH(G637, {"Waiting for Input","Analyzing Object","Found Object","Needs Help","Confused","None"}, 0) - 1</f>
        <v>3</v>
      </c>
      <c r="I637" s="31" t="s">
        <v>14</v>
      </c>
      <c r="J637" s="29">
        <f>MATCH(I637, {"Waiting for Input","Analyzing Object","Found Object","Needs Help","Confused","None"}, 0) - 1</f>
        <v>3</v>
      </c>
      <c r="K637" s="29">
        <v>2</v>
      </c>
      <c r="L637" s="29">
        <f t="shared" si="9"/>
        <v>1</v>
      </c>
    </row>
    <row r="638" spans="4:12" x14ac:dyDescent="0.3">
      <c r="D638" s="29">
        <v>613</v>
      </c>
      <c r="E638" s="29" t="s">
        <v>125</v>
      </c>
      <c r="F638" s="30" t="s">
        <v>17</v>
      </c>
      <c r="G638" s="29" t="s">
        <v>14</v>
      </c>
      <c r="H638" s="29">
        <f>MATCH(G638, {"Waiting for Input","Analyzing Object","Found Object","Needs Help","Confused","None"}, 0) - 1</f>
        <v>3</v>
      </c>
      <c r="I638" s="31" t="s">
        <v>11</v>
      </c>
      <c r="J638" s="29">
        <f>MATCH(I638, {"Waiting for Input","Analyzing Object","Found Object","Needs Help","Confused","None"}, 0) - 1</f>
        <v>0</v>
      </c>
      <c r="K638" s="29">
        <v>4</v>
      </c>
      <c r="L638" s="29">
        <f t="shared" si="9"/>
        <v>0</v>
      </c>
    </row>
    <row r="639" spans="4:12" x14ac:dyDescent="0.3">
      <c r="D639" s="29">
        <v>614</v>
      </c>
      <c r="E639" s="29" t="s">
        <v>124</v>
      </c>
      <c r="F639" s="30" t="s">
        <v>17</v>
      </c>
      <c r="G639" s="29" t="s">
        <v>14</v>
      </c>
      <c r="H639" s="29">
        <f>MATCH(G639, {"Waiting for Input","Analyzing Object","Found Object","Needs Help","Confused","None"}, 0) - 1</f>
        <v>3</v>
      </c>
      <c r="I639" s="31" t="s">
        <v>15</v>
      </c>
      <c r="J639" s="29">
        <f>MATCH(I639, {"Waiting for Input","Analyzing Object","Found Object","Needs Help","Confused","None"}, 0) - 1</f>
        <v>4</v>
      </c>
      <c r="K639" s="29">
        <v>3</v>
      </c>
      <c r="L639" s="29">
        <f t="shared" si="9"/>
        <v>0</v>
      </c>
    </row>
    <row r="640" spans="4:12" x14ac:dyDescent="0.3">
      <c r="D640" s="29">
        <v>615</v>
      </c>
      <c r="E640" s="29" t="s">
        <v>124</v>
      </c>
      <c r="F640" s="30" t="s">
        <v>17</v>
      </c>
      <c r="G640" s="29" t="s">
        <v>14</v>
      </c>
      <c r="H640" s="29">
        <f>MATCH(G640, {"Waiting for Input","Analyzing Object","Found Object","Needs Help","Confused","None"}, 0) - 1</f>
        <v>3</v>
      </c>
      <c r="I640" s="31" t="s">
        <v>11</v>
      </c>
      <c r="J640" s="29">
        <f>MATCH(I640, {"Waiting for Input","Analyzing Object","Found Object","Needs Help","Confused","None"}, 0) - 1</f>
        <v>0</v>
      </c>
      <c r="K640" s="29">
        <v>3</v>
      </c>
      <c r="L640" s="29">
        <f t="shared" si="9"/>
        <v>0</v>
      </c>
    </row>
    <row r="641" spans="4:12" x14ac:dyDescent="0.3">
      <c r="D641" s="29">
        <v>616</v>
      </c>
      <c r="E641" s="29" t="s">
        <v>124</v>
      </c>
      <c r="F641" s="30" t="s">
        <v>17</v>
      </c>
      <c r="G641" s="29" t="s">
        <v>14</v>
      </c>
      <c r="H641" s="29">
        <f>MATCH(G641, {"Waiting for Input","Analyzing Object","Found Object","Needs Help","Confused","None"}, 0) - 1</f>
        <v>3</v>
      </c>
      <c r="I641" s="31" t="s">
        <v>11</v>
      </c>
      <c r="J641" s="29">
        <f>MATCH(I641, {"Waiting for Input","Analyzing Object","Found Object","Needs Help","Confused","None"}, 0) - 1</f>
        <v>0</v>
      </c>
      <c r="K641" s="29">
        <v>2</v>
      </c>
      <c r="L641" s="29">
        <f t="shared" si="9"/>
        <v>0</v>
      </c>
    </row>
    <row r="642" spans="4:12" x14ac:dyDescent="0.3">
      <c r="D642" s="29">
        <v>617</v>
      </c>
      <c r="E642" s="29" t="s">
        <v>125</v>
      </c>
      <c r="F642" s="30" t="s">
        <v>17</v>
      </c>
      <c r="G642" s="29" t="s">
        <v>14</v>
      </c>
      <c r="H642" s="29">
        <f>MATCH(G642, {"Waiting for Input","Analyzing Object","Found Object","Needs Help","Confused","None"}, 0) - 1</f>
        <v>3</v>
      </c>
      <c r="I642" s="31" t="s">
        <v>11</v>
      </c>
      <c r="J642" s="29">
        <f>MATCH(I642, {"Waiting for Input","Analyzing Object","Found Object","Needs Help","Confused","None"}, 0) - 1</f>
        <v>0</v>
      </c>
      <c r="K642" s="29">
        <v>2</v>
      </c>
      <c r="L642" s="29">
        <f t="shared" si="9"/>
        <v>0</v>
      </c>
    </row>
    <row r="643" spans="4:12" x14ac:dyDescent="0.3">
      <c r="D643" s="29">
        <v>618</v>
      </c>
      <c r="E643" s="29" t="s">
        <v>125</v>
      </c>
      <c r="F643" s="30" t="s">
        <v>17</v>
      </c>
      <c r="G643" s="29" t="s">
        <v>14</v>
      </c>
      <c r="H643" s="29">
        <f>MATCH(G643, {"Waiting for Input","Analyzing Object","Found Object","Needs Help","Confused","None"}, 0) - 1</f>
        <v>3</v>
      </c>
      <c r="I643" s="31" t="s">
        <v>14</v>
      </c>
      <c r="J643" s="29">
        <f>MATCH(I643, {"Waiting for Input","Analyzing Object","Found Object","Needs Help","Confused","None"}, 0) - 1</f>
        <v>3</v>
      </c>
      <c r="K643" s="29">
        <v>2</v>
      </c>
      <c r="L643" s="29">
        <f t="shared" si="9"/>
        <v>1</v>
      </c>
    </row>
    <row r="644" spans="4:12" x14ac:dyDescent="0.3">
      <c r="D644" s="29">
        <v>619</v>
      </c>
      <c r="E644" s="29" t="s">
        <v>124</v>
      </c>
      <c r="F644" s="30" t="s">
        <v>17</v>
      </c>
      <c r="G644" s="29" t="s">
        <v>14</v>
      </c>
      <c r="H644" s="29">
        <f>MATCH(G644, {"Waiting for Input","Analyzing Object","Found Object","Needs Help","Confused","None"}, 0) - 1</f>
        <v>3</v>
      </c>
      <c r="I644" s="31" t="s">
        <v>11</v>
      </c>
      <c r="J644" s="29">
        <f>MATCH(I644, {"Waiting for Input","Analyzing Object","Found Object","Needs Help","Confused","None"}, 0) - 1</f>
        <v>0</v>
      </c>
      <c r="K644" s="29">
        <v>4</v>
      </c>
      <c r="L644" s="29">
        <f t="shared" si="9"/>
        <v>0</v>
      </c>
    </row>
    <row r="645" spans="4:12" x14ac:dyDescent="0.3">
      <c r="D645" s="29">
        <v>620</v>
      </c>
      <c r="E645" s="29" t="s">
        <v>124</v>
      </c>
      <c r="F645" s="30" t="s">
        <v>17</v>
      </c>
      <c r="G645" s="29" t="s">
        <v>14</v>
      </c>
      <c r="H645" s="29">
        <f>MATCH(G645, {"Waiting for Input","Analyzing Object","Found Object","Needs Help","Confused","None"}, 0) - 1</f>
        <v>3</v>
      </c>
      <c r="I645" s="31" t="s">
        <v>11</v>
      </c>
      <c r="J645" s="29">
        <f>MATCH(I645, {"Waiting for Input","Analyzing Object","Found Object","Needs Help","Confused","None"}, 0) - 1</f>
        <v>0</v>
      </c>
      <c r="K645" s="29">
        <v>3</v>
      </c>
      <c r="L645" s="29">
        <f t="shared" si="9"/>
        <v>0</v>
      </c>
    </row>
    <row r="646" spans="4:12" x14ac:dyDescent="0.3">
      <c r="D646" s="29">
        <v>621</v>
      </c>
      <c r="E646" s="29" t="s">
        <v>125</v>
      </c>
      <c r="F646" s="30" t="s">
        <v>17</v>
      </c>
      <c r="G646" s="29" t="s">
        <v>14</v>
      </c>
      <c r="H646" s="29">
        <f>MATCH(G646, {"Waiting for Input","Analyzing Object","Found Object","Needs Help","Confused","None"}, 0) - 1</f>
        <v>3</v>
      </c>
      <c r="I646" s="31" t="s">
        <v>14</v>
      </c>
      <c r="J646" s="29">
        <f>MATCH(I646, {"Waiting for Input","Analyzing Object","Found Object","Needs Help","Confused","None"}, 0) - 1</f>
        <v>3</v>
      </c>
      <c r="K646" s="29">
        <v>2</v>
      </c>
      <c r="L646" s="29">
        <f t="shared" si="9"/>
        <v>1</v>
      </c>
    </row>
    <row r="647" spans="4:12" x14ac:dyDescent="0.3">
      <c r="D647" s="29">
        <v>622</v>
      </c>
      <c r="E647" s="29" t="s">
        <v>125</v>
      </c>
      <c r="F647" s="30" t="s">
        <v>17</v>
      </c>
      <c r="G647" s="29" t="s">
        <v>14</v>
      </c>
      <c r="H647" s="29">
        <f>MATCH(G647, {"Waiting for Input","Analyzing Object","Found Object","Needs Help","Confused","None"}, 0) - 1</f>
        <v>3</v>
      </c>
      <c r="I647" s="31" t="s">
        <v>14</v>
      </c>
      <c r="J647" s="29">
        <f>MATCH(I647, {"Waiting for Input","Analyzing Object","Found Object","Needs Help","Confused","None"}, 0) - 1</f>
        <v>3</v>
      </c>
      <c r="K647" s="29">
        <v>4</v>
      </c>
      <c r="L647" s="29">
        <f t="shared" si="9"/>
        <v>1</v>
      </c>
    </row>
    <row r="648" spans="4:12" x14ac:dyDescent="0.3">
      <c r="D648" s="29">
        <v>623</v>
      </c>
      <c r="E648" s="29" t="s">
        <v>124</v>
      </c>
      <c r="F648" s="30" t="s">
        <v>17</v>
      </c>
      <c r="G648" s="29" t="s">
        <v>14</v>
      </c>
      <c r="H648" s="29">
        <f>MATCH(G648, {"Waiting for Input","Analyzing Object","Found Object","Needs Help","Confused","None"}, 0) - 1</f>
        <v>3</v>
      </c>
      <c r="I648" s="31" t="s">
        <v>11</v>
      </c>
      <c r="J648" s="29">
        <f>MATCH(I648, {"Waiting for Input","Analyzing Object","Found Object","Needs Help","Confused","None"}, 0) - 1</f>
        <v>0</v>
      </c>
      <c r="K648" s="29">
        <v>2</v>
      </c>
      <c r="L648" s="29">
        <f t="shared" si="9"/>
        <v>0</v>
      </c>
    </row>
    <row r="649" spans="4:12" x14ac:dyDescent="0.3">
      <c r="D649" s="29">
        <v>624</v>
      </c>
      <c r="E649" s="29" t="s">
        <v>124</v>
      </c>
      <c r="F649" s="30" t="s">
        <v>17</v>
      </c>
      <c r="G649" s="29" t="s">
        <v>14</v>
      </c>
      <c r="H649" s="29">
        <f>MATCH(G649, {"Waiting for Input","Analyzing Object","Found Object","Needs Help","Confused","None"}, 0) - 1</f>
        <v>3</v>
      </c>
      <c r="I649" s="31" t="s">
        <v>14</v>
      </c>
      <c r="J649" s="29">
        <f>MATCH(I649, {"Waiting for Input","Analyzing Object","Found Object","Needs Help","Confused","None"}, 0) - 1</f>
        <v>3</v>
      </c>
      <c r="K649" s="29">
        <v>2</v>
      </c>
      <c r="L649" s="29">
        <f t="shared" si="9"/>
        <v>1</v>
      </c>
    </row>
    <row r="650" spans="4:12" x14ac:dyDescent="0.3">
      <c r="D650" s="29">
        <v>625</v>
      </c>
      <c r="E650" s="29" t="s">
        <v>125</v>
      </c>
      <c r="F650" s="30" t="s">
        <v>17</v>
      </c>
      <c r="G650" s="29" t="s">
        <v>14</v>
      </c>
      <c r="H650" s="29">
        <f>MATCH(G650, {"Waiting for Input","Analyzing Object","Found Object","Needs Help","Confused","None"}, 0) - 1</f>
        <v>3</v>
      </c>
      <c r="I650" s="31" t="s">
        <v>11</v>
      </c>
      <c r="J650" s="29">
        <f>MATCH(I650, {"Waiting for Input","Analyzing Object","Found Object","Needs Help","Confused","None"}, 0) - 1</f>
        <v>0</v>
      </c>
      <c r="K650" s="29">
        <v>2</v>
      </c>
      <c r="L650" s="29">
        <f t="shared" si="9"/>
        <v>0</v>
      </c>
    </row>
    <row r="651" spans="4:12" x14ac:dyDescent="0.3">
      <c r="D651" s="29">
        <v>626</v>
      </c>
      <c r="E651" s="29" t="s">
        <v>125</v>
      </c>
      <c r="F651" s="30" t="s">
        <v>17</v>
      </c>
      <c r="G651" s="29" t="s">
        <v>14</v>
      </c>
      <c r="H651" s="29">
        <f>MATCH(G651, {"Waiting for Input","Analyzing Object","Found Object","Needs Help","Confused","None"}, 0) - 1</f>
        <v>3</v>
      </c>
      <c r="I651" s="31" t="s">
        <v>11</v>
      </c>
      <c r="J651" s="29">
        <f>MATCH(I651, {"Waiting for Input","Analyzing Object","Found Object","Needs Help","Confused","None"}, 0) - 1</f>
        <v>0</v>
      </c>
      <c r="K651" s="29">
        <v>3</v>
      </c>
      <c r="L651" s="29">
        <f t="shared" si="9"/>
        <v>0</v>
      </c>
    </row>
    <row r="652" spans="4:12" x14ac:dyDescent="0.3">
      <c r="D652" s="29">
        <v>627</v>
      </c>
      <c r="E652" s="29" t="s">
        <v>125</v>
      </c>
      <c r="F652" s="30" t="s">
        <v>17</v>
      </c>
      <c r="G652" s="29" t="s">
        <v>14</v>
      </c>
      <c r="H652" s="29">
        <f>MATCH(G652, {"Waiting for Input","Analyzing Object","Found Object","Needs Help","Confused","None"}, 0) - 1</f>
        <v>3</v>
      </c>
      <c r="I652" s="31" t="s">
        <v>13</v>
      </c>
      <c r="J652" s="29">
        <f>MATCH(I652, {"Waiting for Input","Analyzing Object","Found Object","Needs Help","Confused","None"}, 0) - 1</f>
        <v>2</v>
      </c>
      <c r="K652" s="29">
        <v>3</v>
      </c>
      <c r="L652" s="29">
        <f t="shared" si="9"/>
        <v>0</v>
      </c>
    </row>
    <row r="653" spans="4:12" x14ac:dyDescent="0.3">
      <c r="D653" s="29">
        <v>628</v>
      </c>
      <c r="E653" s="29" t="s">
        <v>125</v>
      </c>
      <c r="F653" s="30" t="s">
        <v>17</v>
      </c>
      <c r="G653" s="29" t="s">
        <v>14</v>
      </c>
      <c r="H653" s="29">
        <f>MATCH(G653, {"Waiting for Input","Analyzing Object","Found Object","Needs Help","Confused","None"}, 0) - 1</f>
        <v>3</v>
      </c>
      <c r="I653" s="31" t="s">
        <v>11</v>
      </c>
      <c r="J653" s="29">
        <f>MATCH(I653, {"Waiting for Input","Analyzing Object","Found Object","Needs Help","Confused","None"}, 0) - 1</f>
        <v>0</v>
      </c>
      <c r="K653" s="29">
        <v>4</v>
      </c>
      <c r="L653" s="29">
        <f t="shared" si="9"/>
        <v>0</v>
      </c>
    </row>
    <row r="654" spans="4:12" x14ac:dyDescent="0.3">
      <c r="D654" s="29">
        <v>629</v>
      </c>
      <c r="E654" s="29" t="s">
        <v>125</v>
      </c>
      <c r="F654" s="30" t="s">
        <v>17</v>
      </c>
      <c r="G654" s="29" t="s">
        <v>14</v>
      </c>
      <c r="H654" s="29">
        <f>MATCH(G654, {"Waiting for Input","Analyzing Object","Found Object","Needs Help","Confused","None"}, 0) - 1</f>
        <v>3</v>
      </c>
      <c r="I654" s="31" t="s">
        <v>14</v>
      </c>
      <c r="J654" s="29">
        <f>MATCH(I654, {"Waiting for Input","Analyzing Object","Found Object","Needs Help","Confused","None"}, 0) - 1</f>
        <v>3</v>
      </c>
      <c r="K654" s="29">
        <v>2</v>
      </c>
      <c r="L654" s="29">
        <f t="shared" si="9"/>
        <v>1</v>
      </c>
    </row>
    <row r="655" spans="4:12" x14ac:dyDescent="0.3">
      <c r="D655" s="29">
        <v>630</v>
      </c>
      <c r="E655" s="29" t="s">
        <v>125</v>
      </c>
      <c r="F655" s="30" t="s">
        <v>17</v>
      </c>
      <c r="G655" s="29" t="s">
        <v>14</v>
      </c>
      <c r="H655" s="29">
        <f>MATCH(G655, {"Waiting for Input","Analyzing Object","Found Object","Needs Help","Confused","None"}, 0) - 1</f>
        <v>3</v>
      </c>
      <c r="I655" s="31" t="s">
        <v>15</v>
      </c>
      <c r="J655" s="29">
        <f>MATCH(I655, {"Waiting for Input","Analyzing Object","Found Object","Needs Help","Confused","None"}, 0) - 1</f>
        <v>4</v>
      </c>
      <c r="K655" s="29">
        <v>4</v>
      </c>
      <c r="L655" s="29">
        <f t="shared" si="9"/>
        <v>0</v>
      </c>
    </row>
    <row r="656" spans="4:12" x14ac:dyDescent="0.3">
      <c r="D656" s="29">
        <v>631</v>
      </c>
      <c r="E656" s="29" t="s">
        <v>124</v>
      </c>
      <c r="F656" s="30" t="s">
        <v>17</v>
      </c>
      <c r="G656" s="29" t="s">
        <v>14</v>
      </c>
      <c r="H656" s="29">
        <f>MATCH(G656, {"Waiting for Input","Analyzing Object","Found Object","Needs Help","Confused","None"}, 0) - 1</f>
        <v>3</v>
      </c>
      <c r="I656" s="31" t="s">
        <v>11</v>
      </c>
      <c r="J656" s="29">
        <f>MATCH(I656, {"Waiting for Input","Analyzing Object","Found Object","Needs Help","Confused","None"}, 0) - 1</f>
        <v>0</v>
      </c>
      <c r="K656" s="29">
        <v>3</v>
      </c>
      <c r="L656" s="29">
        <f t="shared" si="9"/>
        <v>0</v>
      </c>
    </row>
    <row r="657" spans="4:12" x14ac:dyDescent="0.3">
      <c r="D657" s="29">
        <v>632</v>
      </c>
      <c r="E657" s="29" t="s">
        <v>125</v>
      </c>
      <c r="F657" s="30" t="s">
        <v>17</v>
      </c>
      <c r="G657" s="29" t="s">
        <v>14</v>
      </c>
      <c r="H657" s="29">
        <f>MATCH(G657, {"Waiting for Input","Analyzing Object","Found Object","Needs Help","Confused","None"}, 0) - 1</f>
        <v>3</v>
      </c>
      <c r="I657" s="31" t="s">
        <v>11</v>
      </c>
      <c r="J657" s="29">
        <f>MATCH(I657, {"Waiting for Input","Analyzing Object","Found Object","Needs Help","Confused","None"}, 0) - 1</f>
        <v>0</v>
      </c>
      <c r="K657" s="29">
        <v>3</v>
      </c>
      <c r="L657" s="29">
        <f t="shared" si="9"/>
        <v>0</v>
      </c>
    </row>
    <row r="658" spans="4:12" x14ac:dyDescent="0.3">
      <c r="D658" s="29">
        <v>633</v>
      </c>
      <c r="E658" s="29" t="s">
        <v>124</v>
      </c>
      <c r="F658" s="30" t="s">
        <v>17</v>
      </c>
      <c r="G658" s="29" t="s">
        <v>14</v>
      </c>
      <c r="H658" s="29">
        <f>MATCH(G658, {"Waiting for Input","Analyzing Object","Found Object","Needs Help","Confused","None"}, 0) - 1</f>
        <v>3</v>
      </c>
      <c r="I658" s="31" t="s">
        <v>11</v>
      </c>
      <c r="J658" s="29">
        <f>MATCH(I658, {"Waiting for Input","Analyzing Object","Found Object","Needs Help","Confused","None"}, 0) - 1</f>
        <v>0</v>
      </c>
      <c r="K658" s="29">
        <v>4</v>
      </c>
      <c r="L658" s="29">
        <f t="shared" si="9"/>
        <v>0</v>
      </c>
    </row>
    <row r="659" spans="4:12" x14ac:dyDescent="0.3">
      <c r="D659" s="29">
        <v>634</v>
      </c>
      <c r="E659" s="29" t="s">
        <v>124</v>
      </c>
      <c r="F659" s="30" t="s">
        <v>17</v>
      </c>
      <c r="G659" s="29" t="s">
        <v>14</v>
      </c>
      <c r="H659" s="29">
        <f>MATCH(G659, {"Waiting for Input","Analyzing Object","Found Object","Needs Help","Confused","None"}, 0) - 1</f>
        <v>3</v>
      </c>
      <c r="I659" s="31" t="s">
        <v>15</v>
      </c>
      <c r="J659" s="29">
        <f>MATCH(I659, {"Waiting for Input","Analyzing Object","Found Object","Needs Help","Confused","None"}, 0) - 1</f>
        <v>4</v>
      </c>
      <c r="K659" s="29">
        <v>2</v>
      </c>
      <c r="L659" s="29">
        <f t="shared" si="9"/>
        <v>0</v>
      </c>
    </row>
    <row r="660" spans="4:12" x14ac:dyDescent="0.3">
      <c r="D660" s="29">
        <v>635</v>
      </c>
      <c r="E660" s="29" t="s">
        <v>124</v>
      </c>
      <c r="F660" s="30" t="s">
        <v>17</v>
      </c>
      <c r="G660" s="29" t="s">
        <v>14</v>
      </c>
      <c r="H660" s="29">
        <f>MATCH(G660, {"Waiting for Input","Analyzing Object","Found Object","Needs Help","Confused","None"}, 0) - 1</f>
        <v>3</v>
      </c>
      <c r="I660" s="31" t="s">
        <v>14</v>
      </c>
      <c r="J660" s="29">
        <f>MATCH(I660, {"Waiting for Input","Analyzing Object","Found Object","Needs Help","Confused","None"}, 0) - 1</f>
        <v>3</v>
      </c>
      <c r="K660" s="29">
        <v>4</v>
      </c>
      <c r="L660" s="29">
        <f t="shared" si="9"/>
        <v>1</v>
      </c>
    </row>
    <row r="661" spans="4:12" x14ac:dyDescent="0.3">
      <c r="D661" s="29">
        <v>636</v>
      </c>
      <c r="E661" s="29" t="s">
        <v>125</v>
      </c>
      <c r="F661" s="30" t="s">
        <v>17</v>
      </c>
      <c r="G661" s="29" t="s">
        <v>14</v>
      </c>
      <c r="H661" s="29">
        <f>MATCH(G661, {"Waiting for Input","Analyzing Object","Found Object","Needs Help","Confused","None"}, 0) - 1</f>
        <v>3</v>
      </c>
      <c r="I661" s="31" t="s">
        <v>15</v>
      </c>
      <c r="J661" s="29">
        <f>MATCH(I661, {"Waiting for Input","Analyzing Object","Found Object","Needs Help","Confused","None"}, 0) - 1</f>
        <v>4</v>
      </c>
      <c r="K661" s="29">
        <v>2</v>
      </c>
      <c r="L661" s="29">
        <f t="shared" si="9"/>
        <v>0</v>
      </c>
    </row>
    <row r="662" spans="4:12" x14ac:dyDescent="0.3">
      <c r="D662" s="29">
        <v>637</v>
      </c>
      <c r="E662" s="29" t="s">
        <v>125</v>
      </c>
      <c r="F662" s="30" t="s">
        <v>17</v>
      </c>
      <c r="G662" s="29" t="s">
        <v>14</v>
      </c>
      <c r="H662" s="29">
        <f>MATCH(G662, {"Waiting for Input","Analyzing Object","Found Object","Needs Help","Confused","None"}, 0) - 1</f>
        <v>3</v>
      </c>
      <c r="I662" s="31" t="s">
        <v>11</v>
      </c>
      <c r="J662" s="29">
        <f>MATCH(I662, {"Waiting for Input","Analyzing Object","Found Object","Needs Help","Confused","None"}, 0) - 1</f>
        <v>0</v>
      </c>
      <c r="K662" s="29">
        <v>5</v>
      </c>
      <c r="L662" s="29">
        <f t="shared" si="9"/>
        <v>0</v>
      </c>
    </row>
    <row r="663" spans="4:12" x14ac:dyDescent="0.3">
      <c r="D663" s="29">
        <v>638</v>
      </c>
      <c r="E663" s="29" t="s">
        <v>124</v>
      </c>
      <c r="F663" s="30" t="s">
        <v>17</v>
      </c>
      <c r="G663" s="29" t="s">
        <v>14</v>
      </c>
      <c r="H663" s="29">
        <f>MATCH(G663, {"Waiting for Input","Analyzing Object","Found Object","Needs Help","Confused","None"}, 0) - 1</f>
        <v>3</v>
      </c>
      <c r="I663" s="31" t="s">
        <v>11</v>
      </c>
      <c r="J663" s="29">
        <f>MATCH(I663, {"Waiting for Input","Analyzing Object","Found Object","Needs Help","Confused","None"}, 0) - 1</f>
        <v>0</v>
      </c>
      <c r="K663" s="29">
        <v>2</v>
      </c>
      <c r="L663" s="29">
        <f t="shared" si="9"/>
        <v>0</v>
      </c>
    </row>
    <row r="664" spans="4:12" x14ac:dyDescent="0.3">
      <c r="D664" s="29">
        <v>639</v>
      </c>
      <c r="E664" s="29" t="s">
        <v>124</v>
      </c>
      <c r="F664" s="30" t="s">
        <v>17</v>
      </c>
      <c r="G664" s="29" t="s">
        <v>14</v>
      </c>
      <c r="H664" s="29">
        <f>MATCH(G664, {"Waiting for Input","Analyzing Object","Found Object","Needs Help","Confused","None"}, 0) - 1</f>
        <v>3</v>
      </c>
      <c r="I664" s="31" t="s">
        <v>11</v>
      </c>
      <c r="J664" s="29">
        <f>MATCH(I664, {"Waiting for Input","Analyzing Object","Found Object","Needs Help","Confused","None"}, 0) - 1</f>
        <v>0</v>
      </c>
      <c r="K664" s="29">
        <v>4</v>
      </c>
      <c r="L664" s="29">
        <f t="shared" si="9"/>
        <v>0</v>
      </c>
    </row>
    <row r="665" spans="4:12" x14ac:dyDescent="0.3">
      <c r="D665" s="29">
        <v>640</v>
      </c>
      <c r="E665" s="29" t="s">
        <v>124</v>
      </c>
      <c r="F665" s="30" t="s">
        <v>17</v>
      </c>
      <c r="G665" s="29" t="s">
        <v>14</v>
      </c>
      <c r="H665" s="29">
        <f>MATCH(G665, {"Waiting for Input","Analyzing Object","Found Object","Needs Help","Confused","None"}, 0) - 1</f>
        <v>3</v>
      </c>
      <c r="I665" s="31" t="s">
        <v>11</v>
      </c>
      <c r="J665" s="29">
        <f>MATCH(I665, {"Waiting for Input","Analyzing Object","Found Object","Needs Help","Confused","None"}, 0) - 1</f>
        <v>0</v>
      </c>
      <c r="K665" s="29">
        <v>4</v>
      </c>
      <c r="L665" s="29">
        <f t="shared" ref="L665:L728" si="10">IF(H665=J665, 1, 0)</f>
        <v>0</v>
      </c>
    </row>
    <row r="666" spans="4:12" x14ac:dyDescent="0.3">
      <c r="D666" s="29">
        <v>641</v>
      </c>
      <c r="E666" s="29" t="s">
        <v>125</v>
      </c>
      <c r="F666" s="30" t="s">
        <v>17</v>
      </c>
      <c r="G666" s="29" t="s">
        <v>14</v>
      </c>
      <c r="H666" s="29">
        <f>MATCH(G666, {"Waiting for Input","Analyzing Object","Found Object","Needs Help","Confused","None"}, 0) - 1</f>
        <v>3</v>
      </c>
      <c r="I666" s="31" t="s">
        <v>11</v>
      </c>
      <c r="J666" s="29">
        <f>MATCH(I666, {"Waiting for Input","Analyzing Object","Found Object","Needs Help","Confused","None"}, 0) - 1</f>
        <v>0</v>
      </c>
      <c r="K666" s="29">
        <v>3</v>
      </c>
      <c r="L666" s="29">
        <f t="shared" si="10"/>
        <v>0</v>
      </c>
    </row>
    <row r="667" spans="4:12" x14ac:dyDescent="0.3">
      <c r="D667" s="29">
        <v>642</v>
      </c>
      <c r="E667" s="29" t="s">
        <v>125</v>
      </c>
      <c r="F667" s="30" t="s">
        <v>17</v>
      </c>
      <c r="G667" s="29" t="s">
        <v>14</v>
      </c>
      <c r="H667" s="29">
        <f>MATCH(G667, {"Waiting for Input","Analyzing Object","Found Object","Needs Help","Confused","None"}, 0) - 1</f>
        <v>3</v>
      </c>
      <c r="I667" s="31" t="s">
        <v>12</v>
      </c>
      <c r="J667" s="29">
        <f>MATCH(I667, {"Waiting for Input","Analyzing Object","Found Object","Needs Help","Confused","None"}, 0) - 1</f>
        <v>1</v>
      </c>
      <c r="K667" s="29">
        <v>2</v>
      </c>
      <c r="L667" s="29">
        <f t="shared" si="10"/>
        <v>0</v>
      </c>
    </row>
    <row r="668" spans="4:12" x14ac:dyDescent="0.3">
      <c r="D668" s="29">
        <v>643</v>
      </c>
      <c r="E668" s="29" t="s">
        <v>125</v>
      </c>
      <c r="F668" s="30" t="s">
        <v>17</v>
      </c>
      <c r="G668" s="29" t="s">
        <v>14</v>
      </c>
      <c r="H668" s="29">
        <f>MATCH(G668, {"Waiting for Input","Analyzing Object","Found Object","Needs Help","Confused","None"}, 0) - 1</f>
        <v>3</v>
      </c>
      <c r="I668" s="31" t="s">
        <v>15</v>
      </c>
      <c r="J668" s="29">
        <f>MATCH(I668, {"Waiting for Input","Analyzing Object","Found Object","Needs Help","Confused","None"}, 0) - 1</f>
        <v>4</v>
      </c>
      <c r="K668" s="29">
        <v>2</v>
      </c>
      <c r="L668" s="29">
        <f t="shared" si="10"/>
        <v>0</v>
      </c>
    </row>
    <row r="669" spans="4:12" x14ac:dyDescent="0.3">
      <c r="D669" s="29">
        <v>644</v>
      </c>
      <c r="E669" s="29" t="s">
        <v>125</v>
      </c>
      <c r="F669" s="30" t="s">
        <v>17</v>
      </c>
      <c r="G669" s="29" t="s">
        <v>14</v>
      </c>
      <c r="H669" s="29">
        <f>MATCH(G669, {"Waiting for Input","Analyzing Object","Found Object","Needs Help","Confused","None"}, 0) - 1</f>
        <v>3</v>
      </c>
      <c r="I669" s="31" t="s">
        <v>11</v>
      </c>
      <c r="J669" s="29">
        <f>MATCH(I669, {"Waiting for Input","Analyzing Object","Found Object","Needs Help","Confused","None"}, 0) - 1</f>
        <v>0</v>
      </c>
      <c r="K669" s="29">
        <v>4</v>
      </c>
      <c r="L669" s="29">
        <f t="shared" si="10"/>
        <v>0</v>
      </c>
    </row>
    <row r="670" spans="4:12" x14ac:dyDescent="0.3">
      <c r="D670" s="29">
        <v>645</v>
      </c>
      <c r="E670" s="29" t="s">
        <v>125</v>
      </c>
      <c r="F670" s="30" t="s">
        <v>17</v>
      </c>
      <c r="G670" s="29" t="s">
        <v>14</v>
      </c>
      <c r="H670" s="29">
        <f>MATCH(G670, {"Waiting for Input","Analyzing Object","Found Object","Needs Help","Confused","None"}, 0) - 1</f>
        <v>3</v>
      </c>
      <c r="I670" s="31" t="s">
        <v>15</v>
      </c>
      <c r="J670" s="29">
        <f>MATCH(I670, {"Waiting for Input","Analyzing Object","Found Object","Needs Help","Confused","None"}, 0) - 1</f>
        <v>4</v>
      </c>
      <c r="K670" s="29">
        <v>3</v>
      </c>
      <c r="L670" s="29">
        <f t="shared" si="10"/>
        <v>0</v>
      </c>
    </row>
    <row r="671" spans="4:12" x14ac:dyDescent="0.3">
      <c r="D671" s="29">
        <v>646</v>
      </c>
      <c r="E671" s="29" t="s">
        <v>125</v>
      </c>
      <c r="F671" s="30" t="s">
        <v>17</v>
      </c>
      <c r="G671" s="29" t="s">
        <v>14</v>
      </c>
      <c r="H671" s="29">
        <f>MATCH(G671, {"Waiting for Input","Analyzing Object","Found Object","Needs Help","Confused","None"}, 0) - 1</f>
        <v>3</v>
      </c>
      <c r="I671" s="31" t="s">
        <v>11</v>
      </c>
      <c r="J671" s="29">
        <f>MATCH(I671, {"Waiting for Input","Analyzing Object","Found Object","Needs Help","Confused","None"}, 0) - 1</f>
        <v>0</v>
      </c>
      <c r="K671" s="29">
        <v>3</v>
      </c>
      <c r="L671" s="29">
        <f t="shared" si="10"/>
        <v>0</v>
      </c>
    </row>
    <row r="672" spans="4:12" x14ac:dyDescent="0.3">
      <c r="D672" s="29">
        <v>647</v>
      </c>
      <c r="E672" s="29" t="s">
        <v>125</v>
      </c>
      <c r="F672" s="30" t="s">
        <v>17</v>
      </c>
      <c r="G672" s="29" t="s">
        <v>14</v>
      </c>
      <c r="H672" s="29">
        <f>MATCH(G672, {"Waiting for Input","Analyzing Object","Found Object","Needs Help","Confused","None"}, 0) - 1</f>
        <v>3</v>
      </c>
      <c r="I672" s="31" t="s">
        <v>11</v>
      </c>
      <c r="J672" s="29">
        <f>MATCH(I672, {"Waiting for Input","Analyzing Object","Found Object","Needs Help","Confused","None"}, 0) - 1</f>
        <v>0</v>
      </c>
      <c r="K672" s="29">
        <v>2</v>
      </c>
      <c r="L672" s="29">
        <f t="shared" si="10"/>
        <v>0</v>
      </c>
    </row>
    <row r="673" spans="4:12" x14ac:dyDescent="0.3">
      <c r="D673" s="29">
        <v>648</v>
      </c>
      <c r="E673" s="29" t="s">
        <v>125</v>
      </c>
      <c r="F673" s="30" t="s">
        <v>17</v>
      </c>
      <c r="G673" s="29" t="s">
        <v>14</v>
      </c>
      <c r="H673" s="29">
        <f>MATCH(G673, {"Waiting for Input","Analyzing Object","Found Object","Needs Help","Confused","None"}, 0) - 1</f>
        <v>3</v>
      </c>
      <c r="I673" s="31" t="s">
        <v>11</v>
      </c>
      <c r="J673" s="29">
        <f>MATCH(I673, {"Waiting for Input","Analyzing Object","Found Object","Needs Help","Confused","None"}, 0) - 1</f>
        <v>0</v>
      </c>
      <c r="K673" s="29">
        <v>5</v>
      </c>
      <c r="L673" s="29">
        <f t="shared" si="10"/>
        <v>0</v>
      </c>
    </row>
    <row r="674" spans="4:12" x14ac:dyDescent="0.3">
      <c r="D674" s="29">
        <v>649</v>
      </c>
      <c r="E674" s="29" t="s">
        <v>125</v>
      </c>
      <c r="F674" s="30" t="s">
        <v>17</v>
      </c>
      <c r="G674" s="29" t="s">
        <v>14</v>
      </c>
      <c r="H674" s="29">
        <f>MATCH(G674, {"Waiting for Input","Analyzing Object","Found Object","Needs Help","Confused","None"}, 0) - 1</f>
        <v>3</v>
      </c>
      <c r="I674" s="31" t="s">
        <v>11</v>
      </c>
      <c r="J674" s="29">
        <f>MATCH(I674, {"Waiting for Input","Analyzing Object","Found Object","Needs Help","Confused","None"}, 0) - 1</f>
        <v>0</v>
      </c>
      <c r="K674" s="29">
        <v>2</v>
      </c>
      <c r="L674" s="29">
        <f t="shared" si="10"/>
        <v>0</v>
      </c>
    </row>
    <row r="675" spans="4:12" x14ac:dyDescent="0.3">
      <c r="D675" s="29">
        <v>650</v>
      </c>
      <c r="E675" s="29" t="s">
        <v>125</v>
      </c>
      <c r="F675" s="30" t="s">
        <v>17</v>
      </c>
      <c r="G675" s="29" t="s">
        <v>14</v>
      </c>
      <c r="H675" s="29">
        <f>MATCH(G675, {"Waiting for Input","Analyzing Object","Found Object","Needs Help","Confused","None"}, 0) - 1</f>
        <v>3</v>
      </c>
      <c r="I675" s="31" t="s">
        <v>11</v>
      </c>
      <c r="J675" s="29">
        <f>MATCH(I675, {"Waiting for Input","Analyzing Object","Found Object","Needs Help","Confused","None"}, 0) - 1</f>
        <v>0</v>
      </c>
      <c r="K675" s="29">
        <v>3</v>
      </c>
      <c r="L675" s="29">
        <f t="shared" si="10"/>
        <v>0</v>
      </c>
    </row>
    <row r="676" spans="4:12" x14ac:dyDescent="0.3">
      <c r="D676" s="29">
        <v>651</v>
      </c>
      <c r="E676" s="29" t="s">
        <v>124</v>
      </c>
      <c r="F676" s="30" t="s">
        <v>17</v>
      </c>
      <c r="G676" s="29" t="s">
        <v>14</v>
      </c>
      <c r="H676" s="29">
        <f>MATCH(G676, {"Waiting for Input","Analyzing Object","Found Object","Needs Help","Confused","None"}, 0) - 1</f>
        <v>3</v>
      </c>
      <c r="I676" s="31" t="s">
        <v>14</v>
      </c>
      <c r="J676" s="29">
        <f>MATCH(I676, {"Waiting for Input","Analyzing Object","Found Object","Needs Help","Confused","None"}, 0) - 1</f>
        <v>3</v>
      </c>
      <c r="K676" s="29">
        <v>3</v>
      </c>
      <c r="L676" s="29">
        <f t="shared" si="10"/>
        <v>1</v>
      </c>
    </row>
    <row r="677" spans="4:12" x14ac:dyDescent="0.3">
      <c r="D677" s="29">
        <v>652</v>
      </c>
      <c r="E677" s="29" t="s">
        <v>125</v>
      </c>
      <c r="F677" s="30" t="s">
        <v>17</v>
      </c>
      <c r="G677" s="29" t="s">
        <v>14</v>
      </c>
      <c r="H677" s="29">
        <f>MATCH(G677, {"Waiting for Input","Analyzing Object","Found Object","Needs Help","Confused","None"}, 0) - 1</f>
        <v>3</v>
      </c>
      <c r="I677" s="31" t="s">
        <v>11</v>
      </c>
      <c r="J677" s="29">
        <f>MATCH(I677, {"Waiting for Input","Analyzing Object","Found Object","Needs Help","Confused","None"}, 0) - 1</f>
        <v>0</v>
      </c>
      <c r="K677" s="29">
        <v>5</v>
      </c>
      <c r="L677" s="29">
        <f t="shared" si="10"/>
        <v>0</v>
      </c>
    </row>
    <row r="678" spans="4:12" x14ac:dyDescent="0.3">
      <c r="D678" s="29">
        <v>653</v>
      </c>
      <c r="E678" s="29" t="s">
        <v>125</v>
      </c>
      <c r="F678" s="30" t="s">
        <v>17</v>
      </c>
      <c r="G678" s="29" t="s">
        <v>14</v>
      </c>
      <c r="H678" s="29">
        <f>MATCH(G678, {"Waiting for Input","Analyzing Object","Found Object","Needs Help","Confused","None"}, 0) - 1</f>
        <v>3</v>
      </c>
      <c r="I678" s="31" t="s">
        <v>11</v>
      </c>
      <c r="J678" s="29">
        <f>MATCH(I678, {"Waiting for Input","Analyzing Object","Found Object","Needs Help","Confused","None"}, 0) - 1</f>
        <v>0</v>
      </c>
      <c r="K678" s="29">
        <v>4</v>
      </c>
      <c r="L678" s="29">
        <f t="shared" si="10"/>
        <v>0</v>
      </c>
    </row>
    <row r="679" spans="4:12" x14ac:dyDescent="0.3">
      <c r="D679" s="29">
        <v>654</v>
      </c>
      <c r="E679" s="29" t="s">
        <v>124</v>
      </c>
      <c r="F679" s="30" t="s">
        <v>17</v>
      </c>
      <c r="G679" s="29" t="s">
        <v>14</v>
      </c>
      <c r="H679" s="29">
        <f>MATCH(G679, {"Waiting for Input","Analyzing Object","Found Object","Needs Help","Confused","None"}, 0) - 1</f>
        <v>3</v>
      </c>
      <c r="I679" s="31" t="s">
        <v>11</v>
      </c>
      <c r="J679" s="29">
        <f>MATCH(I679, {"Waiting for Input","Analyzing Object","Found Object","Needs Help","Confused","None"}, 0) - 1</f>
        <v>0</v>
      </c>
      <c r="K679" s="29">
        <v>4</v>
      </c>
      <c r="L679" s="29">
        <f t="shared" si="10"/>
        <v>0</v>
      </c>
    </row>
    <row r="680" spans="4:12" x14ac:dyDescent="0.3">
      <c r="D680" s="29">
        <v>655</v>
      </c>
      <c r="E680" s="29" t="s">
        <v>125</v>
      </c>
      <c r="F680" s="30" t="s">
        <v>17</v>
      </c>
      <c r="G680" s="29" t="s">
        <v>14</v>
      </c>
      <c r="H680" s="29">
        <f>MATCH(G680, {"Waiting for Input","Analyzing Object","Found Object","Needs Help","Confused","None"}, 0) - 1</f>
        <v>3</v>
      </c>
      <c r="I680" s="31" t="s">
        <v>15</v>
      </c>
      <c r="J680" s="29">
        <f>MATCH(I680, {"Waiting for Input","Analyzing Object","Found Object","Needs Help","Confused","None"}, 0) - 1</f>
        <v>4</v>
      </c>
      <c r="K680" s="29">
        <v>1</v>
      </c>
      <c r="L680" s="29">
        <f t="shared" si="10"/>
        <v>0</v>
      </c>
    </row>
    <row r="681" spans="4:12" x14ac:dyDescent="0.3">
      <c r="D681" s="29">
        <v>656</v>
      </c>
      <c r="E681" s="29" t="s">
        <v>125</v>
      </c>
      <c r="F681" s="30" t="s">
        <v>17</v>
      </c>
      <c r="G681" s="29" t="s">
        <v>14</v>
      </c>
      <c r="H681" s="29">
        <f>MATCH(G681, {"Waiting for Input","Analyzing Object","Found Object","Needs Help","Confused","None"}, 0) - 1</f>
        <v>3</v>
      </c>
      <c r="I681" s="31" t="s">
        <v>11</v>
      </c>
      <c r="J681" s="29">
        <f>MATCH(I681, {"Waiting for Input","Analyzing Object","Found Object","Needs Help","Confused","None"}, 0) - 1</f>
        <v>0</v>
      </c>
      <c r="K681" s="29">
        <v>2</v>
      </c>
      <c r="L681" s="29">
        <f t="shared" si="10"/>
        <v>0</v>
      </c>
    </row>
    <row r="682" spans="4:12" x14ac:dyDescent="0.3">
      <c r="D682" s="29">
        <v>657</v>
      </c>
      <c r="E682" s="29" t="s">
        <v>125</v>
      </c>
      <c r="F682" s="30" t="s">
        <v>17</v>
      </c>
      <c r="G682" s="29" t="s">
        <v>14</v>
      </c>
      <c r="H682" s="29">
        <f>MATCH(G682, {"Waiting for Input","Analyzing Object","Found Object","Needs Help","Confused","None"}, 0) - 1</f>
        <v>3</v>
      </c>
      <c r="I682" s="31" t="s">
        <v>11</v>
      </c>
      <c r="J682" s="29">
        <f>MATCH(I682, {"Waiting for Input","Analyzing Object","Found Object","Needs Help","Confused","None"}, 0) - 1</f>
        <v>0</v>
      </c>
      <c r="K682" s="29">
        <v>2</v>
      </c>
      <c r="L682" s="29">
        <f t="shared" si="10"/>
        <v>0</v>
      </c>
    </row>
    <row r="683" spans="4:12" x14ac:dyDescent="0.3">
      <c r="D683" s="29">
        <v>658</v>
      </c>
      <c r="E683" s="29" t="s">
        <v>124</v>
      </c>
      <c r="F683" s="30" t="s">
        <v>17</v>
      </c>
      <c r="G683" s="29" t="s">
        <v>14</v>
      </c>
      <c r="H683" s="29">
        <f>MATCH(G683, {"Waiting for Input","Analyzing Object","Found Object","Needs Help","Confused","None"}, 0) - 1</f>
        <v>3</v>
      </c>
      <c r="I683" s="31" t="s">
        <v>16</v>
      </c>
      <c r="J683" s="29">
        <f>MATCH(I683, {"Waiting for Input","Analyzing Object","Found Object","Needs Help","Confused","None"}, 0) - 1</f>
        <v>5</v>
      </c>
      <c r="K683" s="31"/>
      <c r="L683" s="29">
        <f t="shared" si="10"/>
        <v>0</v>
      </c>
    </row>
    <row r="684" spans="4:12" x14ac:dyDescent="0.3">
      <c r="D684" s="29">
        <v>659</v>
      </c>
      <c r="E684" s="29" t="s">
        <v>125</v>
      </c>
      <c r="F684" s="30" t="s">
        <v>17</v>
      </c>
      <c r="G684" s="29" t="s">
        <v>14</v>
      </c>
      <c r="H684" s="29">
        <f>MATCH(G684, {"Waiting for Input","Analyzing Object","Found Object","Needs Help","Confused","None"}, 0) - 1</f>
        <v>3</v>
      </c>
      <c r="I684" s="31" t="s">
        <v>11</v>
      </c>
      <c r="J684" s="29">
        <f>MATCH(I684, {"Waiting for Input","Analyzing Object","Found Object","Needs Help","Confused","None"}, 0) - 1</f>
        <v>0</v>
      </c>
      <c r="K684" s="29">
        <v>3</v>
      </c>
      <c r="L684" s="29">
        <f t="shared" si="10"/>
        <v>0</v>
      </c>
    </row>
    <row r="685" spans="4:12" x14ac:dyDescent="0.3">
      <c r="D685" s="29">
        <v>660</v>
      </c>
      <c r="E685" s="29" t="s">
        <v>124</v>
      </c>
      <c r="F685" s="30" t="s">
        <v>18</v>
      </c>
      <c r="G685" s="29" t="s">
        <v>14</v>
      </c>
      <c r="H685" s="29">
        <f>MATCH(G685, {"Waiting for Input","Analyzing Object","Found Object","Needs Help","Confused","None"}, 0) - 1</f>
        <v>3</v>
      </c>
      <c r="I685" s="31" t="s">
        <v>12</v>
      </c>
      <c r="J685" s="29">
        <f>MATCH(I685, {"Waiting for Input","Analyzing Object","Found Object","Needs Help","Confused","None"}, 0) - 1</f>
        <v>1</v>
      </c>
      <c r="K685" s="29">
        <v>2</v>
      </c>
      <c r="L685" s="29">
        <f t="shared" si="10"/>
        <v>0</v>
      </c>
    </row>
    <row r="686" spans="4:12" x14ac:dyDescent="0.3">
      <c r="D686" s="29">
        <v>661</v>
      </c>
      <c r="E686" s="29" t="s">
        <v>124</v>
      </c>
      <c r="F686" s="30" t="s">
        <v>18</v>
      </c>
      <c r="G686" s="29" t="s">
        <v>14</v>
      </c>
      <c r="H686" s="29">
        <f>MATCH(G686, {"Waiting for Input","Analyzing Object","Found Object","Needs Help","Confused","None"}, 0) - 1</f>
        <v>3</v>
      </c>
      <c r="I686" s="31" t="s">
        <v>12</v>
      </c>
      <c r="J686" s="29">
        <f>MATCH(I686, {"Waiting for Input","Analyzing Object","Found Object","Needs Help","Confused","None"}, 0) - 1</f>
        <v>1</v>
      </c>
      <c r="K686" s="29">
        <v>3</v>
      </c>
      <c r="L686" s="29">
        <f t="shared" si="10"/>
        <v>0</v>
      </c>
    </row>
    <row r="687" spans="4:12" x14ac:dyDescent="0.3">
      <c r="D687" s="29">
        <v>662</v>
      </c>
      <c r="E687" s="29" t="s">
        <v>124</v>
      </c>
      <c r="F687" s="30" t="s">
        <v>18</v>
      </c>
      <c r="G687" s="29" t="s">
        <v>14</v>
      </c>
      <c r="H687" s="29">
        <f>MATCH(G687, {"Waiting for Input","Analyzing Object","Found Object","Needs Help","Confused","None"}, 0) - 1</f>
        <v>3</v>
      </c>
      <c r="I687" s="31" t="s">
        <v>13</v>
      </c>
      <c r="J687" s="29">
        <f>MATCH(I687, {"Waiting for Input","Analyzing Object","Found Object","Needs Help","Confused","None"}, 0) - 1</f>
        <v>2</v>
      </c>
      <c r="K687" s="29">
        <v>1</v>
      </c>
      <c r="L687" s="29">
        <f t="shared" si="10"/>
        <v>0</v>
      </c>
    </row>
    <row r="688" spans="4:12" x14ac:dyDescent="0.3">
      <c r="D688" s="29">
        <v>663</v>
      </c>
      <c r="E688" s="29" t="s">
        <v>125</v>
      </c>
      <c r="F688" s="30" t="s">
        <v>18</v>
      </c>
      <c r="G688" s="29" t="s">
        <v>14</v>
      </c>
      <c r="H688" s="29">
        <f>MATCH(G688, {"Waiting for Input","Analyzing Object","Found Object","Needs Help","Confused","None"}, 0) - 1</f>
        <v>3</v>
      </c>
      <c r="I688" s="31" t="s">
        <v>14</v>
      </c>
      <c r="J688" s="29">
        <f>MATCH(I688, {"Waiting for Input","Analyzing Object","Found Object","Needs Help","Confused","None"}, 0) - 1</f>
        <v>3</v>
      </c>
      <c r="K688" s="29">
        <v>3</v>
      </c>
      <c r="L688" s="29">
        <f t="shared" si="10"/>
        <v>1</v>
      </c>
    </row>
    <row r="689" spans="4:12" x14ac:dyDescent="0.3">
      <c r="D689" s="29">
        <v>664</v>
      </c>
      <c r="E689" s="29" t="s">
        <v>125</v>
      </c>
      <c r="F689" s="30" t="s">
        <v>18</v>
      </c>
      <c r="G689" s="29" t="s">
        <v>14</v>
      </c>
      <c r="H689" s="29">
        <f>MATCH(G689, {"Waiting for Input","Analyzing Object","Found Object","Needs Help","Confused","None"}, 0) - 1</f>
        <v>3</v>
      </c>
      <c r="I689" s="31" t="s">
        <v>12</v>
      </c>
      <c r="J689" s="29">
        <f>MATCH(I689, {"Waiting for Input","Analyzing Object","Found Object","Needs Help","Confused","None"}, 0) - 1</f>
        <v>1</v>
      </c>
      <c r="K689" s="29">
        <v>3</v>
      </c>
      <c r="L689" s="29">
        <f t="shared" si="10"/>
        <v>0</v>
      </c>
    </row>
    <row r="690" spans="4:12" x14ac:dyDescent="0.3">
      <c r="D690" s="29">
        <v>665</v>
      </c>
      <c r="E690" s="29" t="s">
        <v>124</v>
      </c>
      <c r="F690" s="30" t="s">
        <v>18</v>
      </c>
      <c r="G690" s="29" t="s">
        <v>14</v>
      </c>
      <c r="H690" s="29">
        <f>MATCH(G690, {"Waiting for Input","Analyzing Object","Found Object","Needs Help","Confused","None"}, 0) - 1</f>
        <v>3</v>
      </c>
      <c r="I690" s="31" t="s">
        <v>14</v>
      </c>
      <c r="J690" s="29">
        <f>MATCH(I690, {"Waiting for Input","Analyzing Object","Found Object","Needs Help","Confused","None"}, 0) - 1</f>
        <v>3</v>
      </c>
      <c r="K690" s="29">
        <v>5</v>
      </c>
      <c r="L690" s="29">
        <f t="shared" si="10"/>
        <v>1</v>
      </c>
    </row>
    <row r="691" spans="4:12" x14ac:dyDescent="0.3">
      <c r="D691" s="29">
        <v>666</v>
      </c>
      <c r="E691" s="29" t="s">
        <v>125</v>
      </c>
      <c r="F691" s="30" t="s">
        <v>18</v>
      </c>
      <c r="G691" s="29" t="s">
        <v>14</v>
      </c>
      <c r="H691" s="29">
        <f>MATCH(G691, {"Waiting for Input","Analyzing Object","Found Object","Needs Help","Confused","None"}, 0) - 1</f>
        <v>3</v>
      </c>
      <c r="I691" s="31" t="s">
        <v>12</v>
      </c>
      <c r="J691" s="29">
        <f>MATCH(I691, {"Waiting for Input","Analyzing Object","Found Object","Needs Help","Confused","None"}, 0) - 1</f>
        <v>1</v>
      </c>
      <c r="K691" s="29">
        <v>3</v>
      </c>
      <c r="L691" s="29">
        <f t="shared" si="10"/>
        <v>0</v>
      </c>
    </row>
    <row r="692" spans="4:12" x14ac:dyDescent="0.3">
      <c r="D692" s="29">
        <v>667</v>
      </c>
      <c r="E692" s="29" t="s">
        <v>124</v>
      </c>
      <c r="F692" s="30" t="s">
        <v>18</v>
      </c>
      <c r="G692" s="29" t="s">
        <v>14</v>
      </c>
      <c r="H692" s="29">
        <f>MATCH(G692, {"Waiting for Input","Analyzing Object","Found Object","Needs Help","Confused","None"}, 0) - 1</f>
        <v>3</v>
      </c>
      <c r="I692" s="31" t="s">
        <v>16</v>
      </c>
      <c r="J692" s="29">
        <f>MATCH(I692, {"Waiting for Input","Analyzing Object","Found Object","Needs Help","Confused","None"}, 0) - 1</f>
        <v>5</v>
      </c>
      <c r="K692" s="29">
        <v>3</v>
      </c>
      <c r="L692" s="29">
        <f t="shared" si="10"/>
        <v>0</v>
      </c>
    </row>
    <row r="693" spans="4:12" x14ac:dyDescent="0.3">
      <c r="D693" s="29">
        <v>668</v>
      </c>
      <c r="E693" s="29" t="s">
        <v>124</v>
      </c>
      <c r="F693" s="30" t="s">
        <v>18</v>
      </c>
      <c r="G693" s="29" t="s">
        <v>14</v>
      </c>
      <c r="H693" s="29">
        <f>MATCH(G693, {"Waiting for Input","Analyzing Object","Found Object","Needs Help","Confused","None"}, 0) - 1</f>
        <v>3</v>
      </c>
      <c r="I693" s="31" t="s">
        <v>16</v>
      </c>
      <c r="J693" s="29">
        <f>MATCH(I693, {"Waiting for Input","Analyzing Object","Found Object","Needs Help","Confused","None"}, 0) - 1</f>
        <v>5</v>
      </c>
      <c r="K693" s="29">
        <v>2</v>
      </c>
      <c r="L693" s="29">
        <f t="shared" si="10"/>
        <v>0</v>
      </c>
    </row>
    <row r="694" spans="4:12" x14ac:dyDescent="0.3">
      <c r="D694" s="29">
        <v>669</v>
      </c>
      <c r="E694" s="29" t="s">
        <v>124</v>
      </c>
      <c r="F694" s="30" t="s">
        <v>18</v>
      </c>
      <c r="G694" s="29" t="s">
        <v>14</v>
      </c>
      <c r="H694" s="29">
        <f>MATCH(G694, {"Waiting for Input","Analyzing Object","Found Object","Needs Help","Confused","None"}, 0) - 1</f>
        <v>3</v>
      </c>
      <c r="I694" s="31" t="s">
        <v>12</v>
      </c>
      <c r="J694" s="29">
        <f>MATCH(I694, {"Waiting for Input","Analyzing Object","Found Object","Needs Help","Confused","None"}, 0) - 1</f>
        <v>1</v>
      </c>
      <c r="K694" s="29">
        <v>2</v>
      </c>
      <c r="L694" s="29">
        <f t="shared" si="10"/>
        <v>0</v>
      </c>
    </row>
    <row r="695" spans="4:12" x14ac:dyDescent="0.3">
      <c r="D695" s="29">
        <v>670</v>
      </c>
      <c r="E695" s="29" t="s">
        <v>125</v>
      </c>
      <c r="F695" s="30" t="s">
        <v>18</v>
      </c>
      <c r="G695" s="29" t="s">
        <v>14</v>
      </c>
      <c r="H695" s="29">
        <f>MATCH(G695, {"Waiting for Input","Analyzing Object","Found Object","Needs Help","Confused","None"}, 0) - 1</f>
        <v>3</v>
      </c>
      <c r="I695" s="31" t="s">
        <v>13</v>
      </c>
      <c r="J695" s="29">
        <f>MATCH(I695, {"Waiting for Input","Analyzing Object","Found Object","Needs Help","Confused","None"}, 0) - 1</f>
        <v>2</v>
      </c>
      <c r="K695" s="29">
        <v>4</v>
      </c>
      <c r="L695" s="29">
        <f t="shared" si="10"/>
        <v>0</v>
      </c>
    </row>
    <row r="696" spans="4:12" x14ac:dyDescent="0.3">
      <c r="D696" s="29">
        <v>671</v>
      </c>
      <c r="E696" s="29" t="s">
        <v>125</v>
      </c>
      <c r="F696" s="30" t="s">
        <v>18</v>
      </c>
      <c r="G696" s="29" t="s">
        <v>14</v>
      </c>
      <c r="H696" s="29">
        <f>MATCH(G696, {"Waiting for Input","Analyzing Object","Found Object","Needs Help","Confused","None"}, 0) - 1</f>
        <v>3</v>
      </c>
      <c r="I696" s="31" t="s">
        <v>12</v>
      </c>
      <c r="J696" s="29">
        <f>MATCH(I696, {"Waiting for Input","Analyzing Object","Found Object","Needs Help","Confused","None"}, 0) - 1</f>
        <v>1</v>
      </c>
      <c r="K696" s="29">
        <v>2</v>
      </c>
      <c r="L696" s="29">
        <f t="shared" si="10"/>
        <v>0</v>
      </c>
    </row>
    <row r="697" spans="4:12" x14ac:dyDescent="0.3">
      <c r="D697" s="29">
        <v>672</v>
      </c>
      <c r="E697" s="29" t="s">
        <v>125</v>
      </c>
      <c r="F697" s="30" t="s">
        <v>18</v>
      </c>
      <c r="G697" s="29" t="s">
        <v>14</v>
      </c>
      <c r="H697" s="29">
        <f>MATCH(G697, {"Waiting for Input","Analyzing Object","Found Object","Needs Help","Confused","None"}, 0) - 1</f>
        <v>3</v>
      </c>
      <c r="I697" s="31" t="s">
        <v>12</v>
      </c>
      <c r="J697" s="29">
        <f>MATCH(I697, {"Waiting for Input","Analyzing Object","Found Object","Needs Help","Confused","None"}, 0) - 1</f>
        <v>1</v>
      </c>
      <c r="K697" s="29">
        <v>4</v>
      </c>
      <c r="L697" s="29">
        <f t="shared" si="10"/>
        <v>0</v>
      </c>
    </row>
    <row r="698" spans="4:12" x14ac:dyDescent="0.3">
      <c r="D698" s="29">
        <v>673</v>
      </c>
      <c r="E698" s="29" t="s">
        <v>125</v>
      </c>
      <c r="F698" s="30" t="s">
        <v>18</v>
      </c>
      <c r="G698" s="29" t="s">
        <v>14</v>
      </c>
      <c r="H698" s="29">
        <f>MATCH(G698, {"Waiting for Input","Analyzing Object","Found Object","Needs Help","Confused","None"}, 0) - 1</f>
        <v>3</v>
      </c>
      <c r="I698" s="31" t="s">
        <v>13</v>
      </c>
      <c r="J698" s="29">
        <f>MATCH(I698, {"Waiting for Input","Analyzing Object","Found Object","Needs Help","Confused","None"}, 0) - 1</f>
        <v>2</v>
      </c>
      <c r="K698" s="29">
        <v>4</v>
      </c>
      <c r="L698" s="29">
        <f t="shared" si="10"/>
        <v>0</v>
      </c>
    </row>
    <row r="699" spans="4:12" x14ac:dyDescent="0.3">
      <c r="D699" s="29">
        <v>674</v>
      </c>
      <c r="E699" s="29" t="s">
        <v>124</v>
      </c>
      <c r="F699" s="30" t="s">
        <v>18</v>
      </c>
      <c r="G699" s="29" t="s">
        <v>14</v>
      </c>
      <c r="H699" s="29">
        <f>MATCH(G699, {"Waiting for Input","Analyzing Object","Found Object","Needs Help","Confused","None"}, 0) - 1</f>
        <v>3</v>
      </c>
      <c r="I699" s="31" t="s">
        <v>13</v>
      </c>
      <c r="J699" s="29">
        <f>MATCH(I699, {"Waiting for Input","Analyzing Object","Found Object","Needs Help","Confused","None"}, 0) - 1</f>
        <v>2</v>
      </c>
      <c r="K699" s="29">
        <v>3</v>
      </c>
      <c r="L699" s="29">
        <f t="shared" si="10"/>
        <v>0</v>
      </c>
    </row>
    <row r="700" spans="4:12" x14ac:dyDescent="0.3">
      <c r="D700" s="29">
        <v>675</v>
      </c>
      <c r="E700" s="29" t="s">
        <v>124</v>
      </c>
      <c r="F700" s="30" t="s">
        <v>18</v>
      </c>
      <c r="G700" s="29" t="s">
        <v>14</v>
      </c>
      <c r="H700" s="29">
        <f>MATCH(G700, {"Waiting for Input","Analyzing Object","Found Object","Needs Help","Confused","None"}, 0) - 1</f>
        <v>3</v>
      </c>
      <c r="I700" s="31" t="s">
        <v>16</v>
      </c>
      <c r="J700" s="29">
        <f>MATCH(I700, {"Waiting for Input","Analyzing Object","Found Object","Needs Help","Confused","None"}, 0) - 1</f>
        <v>5</v>
      </c>
      <c r="K700" s="29">
        <v>2</v>
      </c>
      <c r="L700" s="29">
        <f t="shared" si="10"/>
        <v>0</v>
      </c>
    </row>
    <row r="701" spans="4:12" x14ac:dyDescent="0.3">
      <c r="D701" s="29">
        <v>676</v>
      </c>
      <c r="E701" s="29" t="s">
        <v>124</v>
      </c>
      <c r="F701" s="30" t="s">
        <v>18</v>
      </c>
      <c r="G701" s="29" t="s">
        <v>14</v>
      </c>
      <c r="H701" s="29">
        <f>MATCH(G701, {"Waiting for Input","Analyzing Object","Found Object","Needs Help","Confused","None"}, 0) - 1</f>
        <v>3</v>
      </c>
      <c r="I701" s="31" t="s">
        <v>13</v>
      </c>
      <c r="J701" s="29">
        <f>MATCH(I701, {"Waiting for Input","Analyzing Object","Found Object","Needs Help","Confused","None"}, 0) - 1</f>
        <v>2</v>
      </c>
      <c r="K701" s="29">
        <v>1</v>
      </c>
      <c r="L701" s="29">
        <f t="shared" si="10"/>
        <v>0</v>
      </c>
    </row>
    <row r="702" spans="4:12" x14ac:dyDescent="0.3">
      <c r="D702" s="29">
        <v>677</v>
      </c>
      <c r="E702" s="29" t="s">
        <v>125</v>
      </c>
      <c r="F702" s="30" t="s">
        <v>18</v>
      </c>
      <c r="G702" s="29" t="s">
        <v>14</v>
      </c>
      <c r="H702" s="29">
        <f>MATCH(G702, {"Waiting for Input","Analyzing Object","Found Object","Needs Help","Confused","None"}, 0) - 1</f>
        <v>3</v>
      </c>
      <c r="I702" s="31" t="s">
        <v>14</v>
      </c>
      <c r="J702" s="29">
        <f>MATCH(I702, {"Waiting for Input","Analyzing Object","Found Object","Needs Help","Confused","None"}, 0) - 1</f>
        <v>3</v>
      </c>
      <c r="K702" s="29">
        <v>2</v>
      </c>
      <c r="L702" s="29">
        <f t="shared" si="10"/>
        <v>1</v>
      </c>
    </row>
    <row r="703" spans="4:12" x14ac:dyDescent="0.3">
      <c r="D703" s="29">
        <v>678</v>
      </c>
      <c r="E703" s="29" t="s">
        <v>125</v>
      </c>
      <c r="F703" s="30" t="s">
        <v>18</v>
      </c>
      <c r="G703" s="29" t="s">
        <v>14</v>
      </c>
      <c r="H703" s="29">
        <f>MATCH(G703, {"Waiting for Input","Analyzing Object","Found Object","Needs Help","Confused","None"}, 0) - 1</f>
        <v>3</v>
      </c>
      <c r="I703" s="31" t="s">
        <v>12</v>
      </c>
      <c r="J703" s="29">
        <f>MATCH(I703, {"Waiting for Input","Analyzing Object","Found Object","Needs Help","Confused","None"}, 0) - 1</f>
        <v>1</v>
      </c>
      <c r="K703" s="29">
        <v>3</v>
      </c>
      <c r="L703" s="29">
        <f t="shared" si="10"/>
        <v>0</v>
      </c>
    </row>
    <row r="704" spans="4:12" x14ac:dyDescent="0.3">
      <c r="D704" s="29">
        <v>679</v>
      </c>
      <c r="E704" s="29" t="s">
        <v>124</v>
      </c>
      <c r="F704" s="30" t="s">
        <v>18</v>
      </c>
      <c r="G704" s="29" t="s">
        <v>14</v>
      </c>
      <c r="H704" s="29">
        <f>MATCH(G704, {"Waiting for Input","Analyzing Object","Found Object","Needs Help","Confused","None"}, 0) - 1</f>
        <v>3</v>
      </c>
      <c r="I704" s="31" t="s">
        <v>15</v>
      </c>
      <c r="J704" s="29">
        <f>MATCH(I704, {"Waiting for Input","Analyzing Object","Found Object","Needs Help","Confused","None"}, 0) - 1</f>
        <v>4</v>
      </c>
      <c r="K704" s="29">
        <v>1</v>
      </c>
      <c r="L704" s="29">
        <f t="shared" si="10"/>
        <v>0</v>
      </c>
    </row>
    <row r="705" spans="4:12" x14ac:dyDescent="0.3">
      <c r="D705" s="29">
        <v>680</v>
      </c>
      <c r="E705" s="29" t="s">
        <v>124</v>
      </c>
      <c r="F705" s="30" t="s">
        <v>18</v>
      </c>
      <c r="G705" s="29" t="s">
        <v>14</v>
      </c>
      <c r="H705" s="29">
        <f>MATCH(G705, {"Waiting for Input","Analyzing Object","Found Object","Needs Help","Confused","None"}, 0) - 1</f>
        <v>3</v>
      </c>
      <c r="I705" s="31" t="s">
        <v>15</v>
      </c>
      <c r="J705" s="29">
        <f>MATCH(I705, {"Waiting for Input","Analyzing Object","Found Object","Needs Help","Confused","None"}, 0) - 1</f>
        <v>4</v>
      </c>
      <c r="K705" s="29">
        <v>2</v>
      </c>
      <c r="L705" s="29">
        <f t="shared" si="10"/>
        <v>0</v>
      </c>
    </row>
    <row r="706" spans="4:12" x14ac:dyDescent="0.3">
      <c r="D706" s="29">
        <v>681</v>
      </c>
      <c r="E706" s="29" t="s">
        <v>125</v>
      </c>
      <c r="F706" s="30" t="s">
        <v>18</v>
      </c>
      <c r="G706" s="29" t="s">
        <v>14</v>
      </c>
      <c r="H706" s="29">
        <f>MATCH(G706, {"Waiting for Input","Analyzing Object","Found Object","Needs Help","Confused","None"}, 0) - 1</f>
        <v>3</v>
      </c>
      <c r="I706" s="31" t="s">
        <v>16</v>
      </c>
      <c r="J706" s="29">
        <f>MATCH(I706, {"Waiting for Input","Analyzing Object","Found Object","Needs Help","Confused","None"}, 0) - 1</f>
        <v>5</v>
      </c>
      <c r="K706" s="29">
        <v>2</v>
      </c>
      <c r="L706" s="29">
        <f t="shared" si="10"/>
        <v>0</v>
      </c>
    </row>
    <row r="707" spans="4:12" x14ac:dyDescent="0.3">
      <c r="D707" s="29">
        <v>682</v>
      </c>
      <c r="E707" s="29" t="s">
        <v>125</v>
      </c>
      <c r="F707" s="30" t="s">
        <v>18</v>
      </c>
      <c r="G707" s="29" t="s">
        <v>14</v>
      </c>
      <c r="H707" s="29">
        <f>MATCH(G707, {"Waiting for Input","Analyzing Object","Found Object","Needs Help","Confused","None"}, 0) - 1</f>
        <v>3</v>
      </c>
      <c r="I707" s="31" t="s">
        <v>15</v>
      </c>
      <c r="J707" s="29">
        <f>MATCH(I707, {"Waiting for Input","Analyzing Object","Found Object","Needs Help","Confused","None"}, 0) - 1</f>
        <v>4</v>
      </c>
      <c r="K707" s="29">
        <v>4</v>
      </c>
      <c r="L707" s="29">
        <f t="shared" si="10"/>
        <v>0</v>
      </c>
    </row>
    <row r="708" spans="4:12" x14ac:dyDescent="0.3">
      <c r="D708" s="29">
        <v>683</v>
      </c>
      <c r="E708" s="29" t="s">
        <v>124</v>
      </c>
      <c r="F708" s="30" t="s">
        <v>18</v>
      </c>
      <c r="G708" s="29" t="s">
        <v>14</v>
      </c>
      <c r="H708" s="29">
        <f>MATCH(G708, {"Waiting for Input","Analyzing Object","Found Object","Needs Help","Confused","None"}, 0) - 1</f>
        <v>3</v>
      </c>
      <c r="I708" s="31" t="s">
        <v>15</v>
      </c>
      <c r="J708" s="29">
        <f>MATCH(I708, {"Waiting for Input","Analyzing Object","Found Object","Needs Help","Confused","None"}, 0) - 1</f>
        <v>4</v>
      </c>
      <c r="K708" s="29">
        <v>2</v>
      </c>
      <c r="L708" s="29">
        <f t="shared" si="10"/>
        <v>0</v>
      </c>
    </row>
    <row r="709" spans="4:12" x14ac:dyDescent="0.3">
      <c r="D709" s="29">
        <v>684</v>
      </c>
      <c r="E709" s="29" t="s">
        <v>124</v>
      </c>
      <c r="F709" s="30" t="s">
        <v>18</v>
      </c>
      <c r="G709" s="29" t="s">
        <v>14</v>
      </c>
      <c r="H709" s="29">
        <f>MATCH(G709, {"Waiting for Input","Analyzing Object","Found Object","Needs Help","Confused","None"}, 0) - 1</f>
        <v>3</v>
      </c>
      <c r="I709" s="31" t="s">
        <v>13</v>
      </c>
      <c r="J709" s="29">
        <f>MATCH(I709, {"Waiting for Input","Analyzing Object","Found Object","Needs Help","Confused","None"}, 0) - 1</f>
        <v>2</v>
      </c>
      <c r="K709" s="29">
        <v>4</v>
      </c>
      <c r="L709" s="29">
        <f t="shared" si="10"/>
        <v>0</v>
      </c>
    </row>
    <row r="710" spans="4:12" x14ac:dyDescent="0.3">
      <c r="D710" s="29">
        <v>685</v>
      </c>
      <c r="E710" s="29" t="s">
        <v>125</v>
      </c>
      <c r="F710" s="30" t="s">
        <v>18</v>
      </c>
      <c r="G710" s="29" t="s">
        <v>14</v>
      </c>
      <c r="H710" s="29">
        <f>MATCH(G710, {"Waiting for Input","Analyzing Object","Found Object","Needs Help","Confused","None"}, 0) - 1</f>
        <v>3</v>
      </c>
      <c r="I710" s="31" t="s">
        <v>15</v>
      </c>
      <c r="J710" s="29">
        <f>MATCH(I710, {"Waiting for Input","Analyzing Object","Found Object","Needs Help","Confused","None"}, 0) - 1</f>
        <v>4</v>
      </c>
      <c r="K710" s="29">
        <v>2</v>
      </c>
      <c r="L710" s="29">
        <f t="shared" si="10"/>
        <v>0</v>
      </c>
    </row>
    <row r="711" spans="4:12" x14ac:dyDescent="0.3">
      <c r="D711" s="29">
        <v>686</v>
      </c>
      <c r="E711" s="29" t="s">
        <v>125</v>
      </c>
      <c r="F711" s="30" t="s">
        <v>18</v>
      </c>
      <c r="G711" s="29" t="s">
        <v>14</v>
      </c>
      <c r="H711" s="29">
        <f>MATCH(G711, {"Waiting for Input","Analyzing Object","Found Object","Needs Help","Confused","None"}, 0) - 1</f>
        <v>3</v>
      </c>
      <c r="I711" s="31" t="s">
        <v>15</v>
      </c>
      <c r="J711" s="29">
        <f>MATCH(I711, {"Waiting for Input","Analyzing Object","Found Object","Needs Help","Confused","None"}, 0) - 1</f>
        <v>4</v>
      </c>
      <c r="K711" s="29">
        <v>3</v>
      </c>
      <c r="L711" s="29">
        <f t="shared" si="10"/>
        <v>0</v>
      </c>
    </row>
    <row r="712" spans="4:12" x14ac:dyDescent="0.3">
      <c r="D712" s="29">
        <v>687</v>
      </c>
      <c r="E712" s="29" t="s">
        <v>125</v>
      </c>
      <c r="F712" s="30" t="s">
        <v>18</v>
      </c>
      <c r="G712" s="29" t="s">
        <v>14</v>
      </c>
      <c r="H712" s="29">
        <f>MATCH(G712, {"Waiting for Input","Analyzing Object","Found Object","Needs Help","Confused","None"}, 0) - 1</f>
        <v>3</v>
      </c>
      <c r="I712" s="31" t="s">
        <v>15</v>
      </c>
      <c r="J712" s="29">
        <f>MATCH(I712, {"Waiting for Input","Analyzing Object","Found Object","Needs Help","Confused","None"}, 0) - 1</f>
        <v>4</v>
      </c>
      <c r="K712" s="29">
        <v>4</v>
      </c>
      <c r="L712" s="29">
        <f t="shared" si="10"/>
        <v>0</v>
      </c>
    </row>
    <row r="713" spans="4:12" x14ac:dyDescent="0.3">
      <c r="D713" s="29">
        <v>688</v>
      </c>
      <c r="E713" s="29" t="s">
        <v>125</v>
      </c>
      <c r="F713" s="30" t="s">
        <v>18</v>
      </c>
      <c r="G713" s="29" t="s">
        <v>14</v>
      </c>
      <c r="H713" s="29">
        <f>MATCH(G713, {"Waiting for Input","Analyzing Object","Found Object","Needs Help","Confused","None"}, 0) - 1</f>
        <v>3</v>
      </c>
      <c r="I713" s="31" t="s">
        <v>12</v>
      </c>
      <c r="J713" s="29">
        <f>MATCH(I713, {"Waiting for Input","Analyzing Object","Found Object","Needs Help","Confused","None"}, 0) - 1</f>
        <v>1</v>
      </c>
      <c r="K713" s="29">
        <v>4</v>
      </c>
      <c r="L713" s="29">
        <f t="shared" si="10"/>
        <v>0</v>
      </c>
    </row>
    <row r="714" spans="4:12" x14ac:dyDescent="0.3">
      <c r="D714" s="29">
        <v>689</v>
      </c>
      <c r="E714" s="29" t="s">
        <v>125</v>
      </c>
      <c r="F714" s="30" t="s">
        <v>18</v>
      </c>
      <c r="G714" s="29" t="s">
        <v>14</v>
      </c>
      <c r="H714" s="29">
        <f>MATCH(G714, {"Waiting for Input","Analyzing Object","Found Object","Needs Help","Confused","None"}, 0) - 1</f>
        <v>3</v>
      </c>
      <c r="I714" s="31" t="s">
        <v>12</v>
      </c>
      <c r="J714" s="29">
        <f>MATCH(I714, {"Waiting for Input","Analyzing Object","Found Object","Needs Help","Confused","None"}, 0) - 1</f>
        <v>1</v>
      </c>
      <c r="K714" s="29">
        <v>3</v>
      </c>
      <c r="L714" s="29">
        <f t="shared" si="10"/>
        <v>0</v>
      </c>
    </row>
    <row r="715" spans="4:12" x14ac:dyDescent="0.3">
      <c r="D715" s="29">
        <v>690</v>
      </c>
      <c r="E715" s="29" t="s">
        <v>125</v>
      </c>
      <c r="F715" s="30" t="s">
        <v>18</v>
      </c>
      <c r="G715" s="29" t="s">
        <v>14</v>
      </c>
      <c r="H715" s="29">
        <f>MATCH(G715, {"Waiting for Input","Analyzing Object","Found Object","Needs Help","Confused","None"}, 0) - 1</f>
        <v>3</v>
      </c>
      <c r="I715" s="31" t="s">
        <v>12</v>
      </c>
      <c r="J715" s="29">
        <f>MATCH(I715, {"Waiting for Input","Analyzing Object","Found Object","Needs Help","Confused","None"}, 0) - 1</f>
        <v>1</v>
      </c>
      <c r="K715" s="29">
        <v>4</v>
      </c>
      <c r="L715" s="29">
        <f t="shared" si="10"/>
        <v>0</v>
      </c>
    </row>
    <row r="716" spans="4:12" x14ac:dyDescent="0.3">
      <c r="D716" s="29">
        <v>691</v>
      </c>
      <c r="E716" s="29" t="s">
        <v>124</v>
      </c>
      <c r="F716" s="30" t="s">
        <v>18</v>
      </c>
      <c r="G716" s="29" t="s">
        <v>14</v>
      </c>
      <c r="H716" s="29">
        <f>MATCH(G716, {"Waiting for Input","Analyzing Object","Found Object","Needs Help","Confused","None"}, 0) - 1</f>
        <v>3</v>
      </c>
      <c r="I716" s="31" t="s">
        <v>15</v>
      </c>
      <c r="J716" s="29">
        <f>MATCH(I716, {"Waiting for Input","Analyzing Object","Found Object","Needs Help","Confused","None"}, 0) - 1</f>
        <v>4</v>
      </c>
      <c r="K716" s="29">
        <v>3</v>
      </c>
      <c r="L716" s="29">
        <f t="shared" si="10"/>
        <v>0</v>
      </c>
    </row>
    <row r="717" spans="4:12" x14ac:dyDescent="0.3">
      <c r="D717" s="29">
        <v>692</v>
      </c>
      <c r="E717" s="29" t="s">
        <v>125</v>
      </c>
      <c r="F717" s="30" t="s">
        <v>18</v>
      </c>
      <c r="G717" s="29" t="s">
        <v>14</v>
      </c>
      <c r="H717" s="29">
        <f>MATCH(G717, {"Waiting for Input","Analyzing Object","Found Object","Needs Help","Confused","None"}, 0) - 1</f>
        <v>3</v>
      </c>
      <c r="I717" s="31" t="s">
        <v>13</v>
      </c>
      <c r="J717" s="29">
        <f>MATCH(I717, {"Waiting for Input","Analyzing Object","Found Object","Needs Help","Confused","None"}, 0) - 1</f>
        <v>2</v>
      </c>
      <c r="K717" s="29">
        <v>4</v>
      </c>
      <c r="L717" s="29">
        <f t="shared" si="10"/>
        <v>0</v>
      </c>
    </row>
    <row r="718" spans="4:12" x14ac:dyDescent="0.3">
      <c r="D718" s="29">
        <v>693</v>
      </c>
      <c r="E718" s="29" t="s">
        <v>124</v>
      </c>
      <c r="F718" s="30" t="s">
        <v>18</v>
      </c>
      <c r="G718" s="29" t="s">
        <v>14</v>
      </c>
      <c r="H718" s="29">
        <f>MATCH(G718, {"Waiting for Input","Analyzing Object","Found Object","Needs Help","Confused","None"}, 0) - 1</f>
        <v>3</v>
      </c>
      <c r="I718" s="31" t="s">
        <v>15</v>
      </c>
      <c r="J718" s="29">
        <f>MATCH(I718, {"Waiting for Input","Analyzing Object","Found Object","Needs Help","Confused","None"}, 0) - 1</f>
        <v>4</v>
      </c>
      <c r="K718" s="29">
        <v>3</v>
      </c>
      <c r="L718" s="29">
        <f t="shared" si="10"/>
        <v>0</v>
      </c>
    </row>
    <row r="719" spans="4:12" x14ac:dyDescent="0.3">
      <c r="D719" s="29">
        <v>694</v>
      </c>
      <c r="E719" s="29" t="s">
        <v>124</v>
      </c>
      <c r="F719" s="30" t="s">
        <v>18</v>
      </c>
      <c r="G719" s="29" t="s">
        <v>14</v>
      </c>
      <c r="H719" s="29">
        <f>MATCH(G719, {"Waiting for Input","Analyzing Object","Found Object","Needs Help","Confused","None"}, 0) - 1</f>
        <v>3</v>
      </c>
      <c r="I719" s="31" t="s">
        <v>15</v>
      </c>
      <c r="J719" s="29">
        <f>MATCH(I719, {"Waiting for Input","Analyzing Object","Found Object","Needs Help","Confused","None"}, 0) - 1</f>
        <v>4</v>
      </c>
      <c r="K719" s="29">
        <v>3</v>
      </c>
      <c r="L719" s="29">
        <f t="shared" si="10"/>
        <v>0</v>
      </c>
    </row>
    <row r="720" spans="4:12" x14ac:dyDescent="0.3">
      <c r="D720" s="29">
        <v>695</v>
      </c>
      <c r="E720" s="29" t="s">
        <v>124</v>
      </c>
      <c r="F720" s="30" t="s">
        <v>18</v>
      </c>
      <c r="G720" s="29" t="s">
        <v>14</v>
      </c>
      <c r="H720" s="29">
        <f>MATCH(G720, {"Waiting for Input","Analyzing Object","Found Object","Needs Help","Confused","None"}, 0) - 1</f>
        <v>3</v>
      </c>
      <c r="I720" s="31" t="s">
        <v>15</v>
      </c>
      <c r="J720" s="29">
        <f>MATCH(I720, {"Waiting for Input","Analyzing Object","Found Object","Needs Help","Confused","None"}, 0) - 1</f>
        <v>4</v>
      </c>
      <c r="K720" s="29">
        <v>2</v>
      </c>
      <c r="L720" s="29">
        <f t="shared" si="10"/>
        <v>0</v>
      </c>
    </row>
    <row r="721" spans="4:12" x14ac:dyDescent="0.3">
      <c r="D721" s="29">
        <v>696</v>
      </c>
      <c r="E721" s="29" t="s">
        <v>125</v>
      </c>
      <c r="F721" s="30" t="s">
        <v>18</v>
      </c>
      <c r="G721" s="29" t="s">
        <v>14</v>
      </c>
      <c r="H721" s="29">
        <f>MATCH(G721, {"Waiting for Input","Analyzing Object","Found Object","Needs Help","Confused","None"}, 0) - 1</f>
        <v>3</v>
      </c>
      <c r="I721" s="31" t="s">
        <v>15</v>
      </c>
      <c r="J721" s="29">
        <f>MATCH(I721, {"Waiting for Input","Analyzing Object","Found Object","Needs Help","Confused","None"}, 0) - 1</f>
        <v>4</v>
      </c>
      <c r="K721" s="29">
        <v>1</v>
      </c>
      <c r="L721" s="29">
        <f t="shared" si="10"/>
        <v>0</v>
      </c>
    </row>
    <row r="722" spans="4:12" x14ac:dyDescent="0.3">
      <c r="D722" s="29">
        <v>697</v>
      </c>
      <c r="E722" s="29" t="s">
        <v>125</v>
      </c>
      <c r="F722" s="30" t="s">
        <v>18</v>
      </c>
      <c r="G722" s="29" t="s">
        <v>14</v>
      </c>
      <c r="H722" s="29">
        <f>MATCH(G722, {"Waiting for Input","Analyzing Object","Found Object","Needs Help","Confused","None"}, 0) - 1</f>
        <v>3</v>
      </c>
      <c r="I722" s="31" t="s">
        <v>12</v>
      </c>
      <c r="J722" s="29">
        <f>MATCH(I722, {"Waiting for Input","Analyzing Object","Found Object","Needs Help","Confused","None"}, 0) - 1</f>
        <v>1</v>
      </c>
      <c r="K722" s="29">
        <v>5</v>
      </c>
      <c r="L722" s="29">
        <f t="shared" si="10"/>
        <v>0</v>
      </c>
    </row>
    <row r="723" spans="4:12" x14ac:dyDescent="0.3">
      <c r="D723" s="29">
        <v>698</v>
      </c>
      <c r="E723" s="29" t="s">
        <v>124</v>
      </c>
      <c r="F723" s="30" t="s">
        <v>18</v>
      </c>
      <c r="G723" s="29" t="s">
        <v>14</v>
      </c>
      <c r="H723" s="29">
        <f>MATCH(G723, {"Waiting for Input","Analyzing Object","Found Object","Needs Help","Confused","None"}, 0) - 1</f>
        <v>3</v>
      </c>
      <c r="I723" s="31" t="s">
        <v>13</v>
      </c>
      <c r="J723" s="29">
        <f>MATCH(I723, {"Waiting for Input","Analyzing Object","Found Object","Needs Help","Confused","None"}, 0) - 1</f>
        <v>2</v>
      </c>
      <c r="K723" s="29">
        <v>2</v>
      </c>
      <c r="L723" s="29">
        <f t="shared" si="10"/>
        <v>0</v>
      </c>
    </row>
    <row r="724" spans="4:12" x14ac:dyDescent="0.3">
      <c r="D724" s="29">
        <v>699</v>
      </c>
      <c r="E724" s="29" t="s">
        <v>124</v>
      </c>
      <c r="F724" s="30" t="s">
        <v>18</v>
      </c>
      <c r="G724" s="29" t="s">
        <v>14</v>
      </c>
      <c r="H724" s="29">
        <f>MATCH(G724, {"Waiting for Input","Analyzing Object","Found Object","Needs Help","Confused","None"}, 0) - 1</f>
        <v>3</v>
      </c>
      <c r="I724" s="31" t="s">
        <v>15</v>
      </c>
      <c r="J724" s="29">
        <f>MATCH(I724, {"Waiting for Input","Analyzing Object","Found Object","Needs Help","Confused","None"}, 0) - 1</f>
        <v>4</v>
      </c>
      <c r="K724" s="29">
        <v>3</v>
      </c>
      <c r="L724" s="29">
        <f t="shared" si="10"/>
        <v>0</v>
      </c>
    </row>
    <row r="725" spans="4:12" x14ac:dyDescent="0.3">
      <c r="D725" s="29">
        <v>700</v>
      </c>
      <c r="E725" s="29" t="s">
        <v>124</v>
      </c>
      <c r="F725" s="30" t="s">
        <v>18</v>
      </c>
      <c r="G725" s="29" t="s">
        <v>14</v>
      </c>
      <c r="H725" s="29">
        <f>MATCH(G725, {"Waiting for Input","Analyzing Object","Found Object","Needs Help","Confused","None"}, 0) - 1</f>
        <v>3</v>
      </c>
      <c r="I725" s="31" t="s">
        <v>12</v>
      </c>
      <c r="J725" s="29">
        <f>MATCH(I725, {"Waiting for Input","Analyzing Object","Found Object","Needs Help","Confused","None"}, 0) - 1</f>
        <v>1</v>
      </c>
      <c r="K725" s="29">
        <v>5</v>
      </c>
      <c r="L725" s="29">
        <f t="shared" si="10"/>
        <v>0</v>
      </c>
    </row>
    <row r="726" spans="4:12" x14ac:dyDescent="0.3">
      <c r="D726" s="29">
        <v>701</v>
      </c>
      <c r="E726" s="29" t="s">
        <v>125</v>
      </c>
      <c r="F726" s="30" t="s">
        <v>18</v>
      </c>
      <c r="G726" s="29" t="s">
        <v>14</v>
      </c>
      <c r="H726" s="29">
        <f>MATCH(G726, {"Waiting for Input","Analyzing Object","Found Object","Needs Help","Confused","None"}, 0) - 1</f>
        <v>3</v>
      </c>
      <c r="I726" s="31" t="s">
        <v>12</v>
      </c>
      <c r="J726" s="29">
        <f>MATCH(I726, {"Waiting for Input","Analyzing Object","Found Object","Needs Help","Confused","None"}, 0) - 1</f>
        <v>1</v>
      </c>
      <c r="K726" s="29">
        <v>3</v>
      </c>
      <c r="L726" s="29">
        <f t="shared" si="10"/>
        <v>0</v>
      </c>
    </row>
    <row r="727" spans="4:12" x14ac:dyDescent="0.3">
      <c r="D727" s="29">
        <v>702</v>
      </c>
      <c r="E727" s="29" t="s">
        <v>125</v>
      </c>
      <c r="F727" s="30" t="s">
        <v>18</v>
      </c>
      <c r="G727" s="29" t="s">
        <v>14</v>
      </c>
      <c r="H727" s="29">
        <f>MATCH(G727, {"Waiting for Input","Analyzing Object","Found Object","Needs Help","Confused","None"}, 0) - 1</f>
        <v>3</v>
      </c>
      <c r="I727" s="31" t="s">
        <v>14</v>
      </c>
      <c r="J727" s="29">
        <f>MATCH(I727, {"Waiting for Input","Analyzing Object","Found Object","Needs Help","Confused","None"}, 0) - 1</f>
        <v>3</v>
      </c>
      <c r="K727" s="29">
        <v>1</v>
      </c>
      <c r="L727" s="29">
        <f t="shared" si="10"/>
        <v>1</v>
      </c>
    </row>
    <row r="728" spans="4:12" x14ac:dyDescent="0.3">
      <c r="D728" s="29">
        <v>703</v>
      </c>
      <c r="E728" s="29" t="s">
        <v>125</v>
      </c>
      <c r="F728" s="30" t="s">
        <v>18</v>
      </c>
      <c r="G728" s="29" t="s">
        <v>14</v>
      </c>
      <c r="H728" s="29">
        <f>MATCH(G728, {"Waiting for Input","Analyzing Object","Found Object","Needs Help","Confused","None"}, 0) - 1</f>
        <v>3</v>
      </c>
      <c r="I728" s="31" t="s">
        <v>12</v>
      </c>
      <c r="J728" s="29">
        <f>MATCH(I728, {"Waiting for Input","Analyzing Object","Found Object","Needs Help","Confused","None"}, 0) - 1</f>
        <v>1</v>
      </c>
      <c r="K728" s="29">
        <v>2</v>
      </c>
      <c r="L728" s="29">
        <f t="shared" si="10"/>
        <v>0</v>
      </c>
    </row>
    <row r="729" spans="4:12" x14ac:dyDescent="0.3">
      <c r="D729" s="29">
        <v>704</v>
      </c>
      <c r="E729" s="29" t="s">
        <v>125</v>
      </c>
      <c r="F729" s="30" t="s">
        <v>18</v>
      </c>
      <c r="G729" s="29" t="s">
        <v>14</v>
      </c>
      <c r="H729" s="29">
        <f>MATCH(G729, {"Waiting for Input","Analyzing Object","Found Object","Needs Help","Confused","None"}, 0) - 1</f>
        <v>3</v>
      </c>
      <c r="I729" s="31" t="s">
        <v>15</v>
      </c>
      <c r="J729" s="29">
        <f>MATCH(I729, {"Waiting for Input","Analyzing Object","Found Object","Needs Help","Confused","None"}, 0) - 1</f>
        <v>4</v>
      </c>
      <c r="K729" s="29">
        <v>2</v>
      </c>
      <c r="L729" s="29">
        <f t="shared" ref="L729:L792" si="11">IF(H729=J729, 1, 0)</f>
        <v>0</v>
      </c>
    </row>
    <row r="730" spans="4:12" x14ac:dyDescent="0.3">
      <c r="D730" s="29">
        <v>705</v>
      </c>
      <c r="E730" s="29" t="s">
        <v>125</v>
      </c>
      <c r="F730" s="30" t="s">
        <v>18</v>
      </c>
      <c r="G730" s="29" t="s">
        <v>14</v>
      </c>
      <c r="H730" s="29">
        <f>MATCH(G730, {"Waiting for Input","Analyzing Object","Found Object","Needs Help","Confused","None"}, 0) - 1</f>
        <v>3</v>
      </c>
      <c r="I730" s="31" t="s">
        <v>13</v>
      </c>
      <c r="J730" s="29">
        <f>MATCH(I730, {"Waiting for Input","Analyzing Object","Found Object","Needs Help","Confused","None"}, 0) - 1</f>
        <v>2</v>
      </c>
      <c r="K730" s="29">
        <v>3</v>
      </c>
      <c r="L730" s="29">
        <f t="shared" si="11"/>
        <v>0</v>
      </c>
    </row>
    <row r="731" spans="4:12" x14ac:dyDescent="0.3">
      <c r="D731" s="29">
        <v>706</v>
      </c>
      <c r="E731" s="29" t="s">
        <v>125</v>
      </c>
      <c r="F731" s="30" t="s">
        <v>18</v>
      </c>
      <c r="G731" s="29" t="s">
        <v>14</v>
      </c>
      <c r="H731" s="29">
        <f>MATCH(G731, {"Waiting for Input","Analyzing Object","Found Object","Needs Help","Confused","None"}, 0) - 1</f>
        <v>3</v>
      </c>
      <c r="I731" s="31" t="s">
        <v>12</v>
      </c>
      <c r="J731" s="29">
        <f>MATCH(I731, {"Waiting for Input","Analyzing Object","Found Object","Needs Help","Confused","None"}, 0) - 1</f>
        <v>1</v>
      </c>
      <c r="K731" s="29">
        <v>3</v>
      </c>
      <c r="L731" s="29">
        <f t="shared" si="11"/>
        <v>0</v>
      </c>
    </row>
    <row r="732" spans="4:12" x14ac:dyDescent="0.3">
      <c r="D732" s="29">
        <v>707</v>
      </c>
      <c r="E732" s="29" t="s">
        <v>125</v>
      </c>
      <c r="F732" s="30" t="s">
        <v>18</v>
      </c>
      <c r="G732" s="29" t="s">
        <v>14</v>
      </c>
      <c r="H732" s="29">
        <f>MATCH(G732, {"Waiting for Input","Analyzing Object","Found Object","Needs Help","Confused","None"}, 0) - 1</f>
        <v>3</v>
      </c>
      <c r="I732" s="31" t="s">
        <v>12</v>
      </c>
      <c r="J732" s="29">
        <f>MATCH(I732, {"Waiting for Input","Analyzing Object","Found Object","Needs Help","Confused","None"}, 0) - 1</f>
        <v>1</v>
      </c>
      <c r="K732" s="29">
        <v>3</v>
      </c>
      <c r="L732" s="29">
        <f t="shared" si="11"/>
        <v>0</v>
      </c>
    </row>
    <row r="733" spans="4:12" x14ac:dyDescent="0.3">
      <c r="D733" s="29">
        <v>708</v>
      </c>
      <c r="E733" s="29" t="s">
        <v>125</v>
      </c>
      <c r="F733" s="30" t="s">
        <v>18</v>
      </c>
      <c r="G733" s="29" t="s">
        <v>14</v>
      </c>
      <c r="H733" s="29">
        <f>MATCH(G733, {"Waiting for Input","Analyzing Object","Found Object","Needs Help","Confused","None"}, 0) - 1</f>
        <v>3</v>
      </c>
      <c r="I733" s="31" t="s">
        <v>12</v>
      </c>
      <c r="J733" s="29">
        <f>MATCH(I733, {"Waiting for Input","Analyzing Object","Found Object","Needs Help","Confused","None"}, 0) - 1</f>
        <v>1</v>
      </c>
      <c r="K733" s="29">
        <v>3</v>
      </c>
      <c r="L733" s="29">
        <f t="shared" si="11"/>
        <v>0</v>
      </c>
    </row>
    <row r="734" spans="4:12" x14ac:dyDescent="0.3">
      <c r="D734" s="29">
        <v>709</v>
      </c>
      <c r="E734" s="29" t="s">
        <v>125</v>
      </c>
      <c r="F734" s="30" t="s">
        <v>18</v>
      </c>
      <c r="G734" s="29" t="s">
        <v>14</v>
      </c>
      <c r="H734" s="29">
        <f>MATCH(G734, {"Waiting for Input","Analyzing Object","Found Object","Needs Help","Confused","None"}, 0) - 1</f>
        <v>3</v>
      </c>
      <c r="I734" s="31" t="s">
        <v>12</v>
      </c>
      <c r="J734" s="29">
        <f>MATCH(I734, {"Waiting for Input","Analyzing Object","Found Object","Needs Help","Confused","None"}, 0) - 1</f>
        <v>1</v>
      </c>
      <c r="K734" s="29">
        <v>4</v>
      </c>
      <c r="L734" s="29">
        <f t="shared" si="11"/>
        <v>0</v>
      </c>
    </row>
    <row r="735" spans="4:12" x14ac:dyDescent="0.3">
      <c r="D735" s="29">
        <v>710</v>
      </c>
      <c r="E735" s="29" t="s">
        <v>125</v>
      </c>
      <c r="F735" s="30" t="s">
        <v>18</v>
      </c>
      <c r="G735" s="29" t="s">
        <v>14</v>
      </c>
      <c r="H735" s="29">
        <f>MATCH(G735, {"Waiting for Input","Analyzing Object","Found Object","Needs Help","Confused","None"}, 0) - 1</f>
        <v>3</v>
      </c>
      <c r="I735" s="31" t="s">
        <v>16</v>
      </c>
      <c r="J735" s="29">
        <f>MATCH(I735, {"Waiting for Input","Analyzing Object","Found Object","Needs Help","Confused","None"}, 0) - 1</f>
        <v>5</v>
      </c>
      <c r="K735" s="29">
        <v>2</v>
      </c>
      <c r="L735" s="29">
        <f t="shared" si="11"/>
        <v>0</v>
      </c>
    </row>
    <row r="736" spans="4:12" x14ac:dyDescent="0.3">
      <c r="D736" s="29">
        <v>711</v>
      </c>
      <c r="E736" s="29" t="s">
        <v>124</v>
      </c>
      <c r="F736" s="30" t="s">
        <v>18</v>
      </c>
      <c r="G736" s="29" t="s">
        <v>14</v>
      </c>
      <c r="H736" s="29">
        <f>MATCH(G736, {"Waiting for Input","Analyzing Object","Found Object","Needs Help","Confused","None"}, 0) - 1</f>
        <v>3</v>
      </c>
      <c r="I736" s="31" t="s">
        <v>12</v>
      </c>
      <c r="J736" s="29">
        <f>MATCH(I736, {"Waiting for Input","Analyzing Object","Found Object","Needs Help","Confused","None"}, 0) - 1</f>
        <v>1</v>
      </c>
      <c r="K736" s="29">
        <v>4</v>
      </c>
      <c r="L736" s="29">
        <f t="shared" si="11"/>
        <v>0</v>
      </c>
    </row>
    <row r="737" spans="4:12" x14ac:dyDescent="0.3">
      <c r="D737" s="29">
        <v>712</v>
      </c>
      <c r="E737" s="29" t="s">
        <v>125</v>
      </c>
      <c r="F737" s="30" t="s">
        <v>18</v>
      </c>
      <c r="G737" s="29" t="s">
        <v>14</v>
      </c>
      <c r="H737" s="29">
        <f>MATCH(G737, {"Waiting for Input","Analyzing Object","Found Object","Needs Help","Confused","None"}, 0) - 1</f>
        <v>3</v>
      </c>
      <c r="I737" s="31" t="s">
        <v>12</v>
      </c>
      <c r="J737" s="29">
        <f>MATCH(I737, {"Waiting for Input","Analyzing Object","Found Object","Needs Help","Confused","None"}, 0) - 1</f>
        <v>1</v>
      </c>
      <c r="K737" s="29">
        <v>4</v>
      </c>
      <c r="L737" s="29">
        <f t="shared" si="11"/>
        <v>0</v>
      </c>
    </row>
    <row r="738" spans="4:12" x14ac:dyDescent="0.3">
      <c r="D738" s="29">
        <v>713</v>
      </c>
      <c r="E738" s="29" t="s">
        <v>125</v>
      </c>
      <c r="F738" s="30" t="s">
        <v>18</v>
      </c>
      <c r="G738" s="29" t="s">
        <v>14</v>
      </c>
      <c r="H738" s="29">
        <f>MATCH(G738, {"Waiting for Input","Analyzing Object","Found Object","Needs Help","Confused","None"}, 0) - 1</f>
        <v>3</v>
      </c>
      <c r="I738" s="31" t="s">
        <v>16</v>
      </c>
      <c r="J738" s="29">
        <f>MATCH(I738, {"Waiting for Input","Analyzing Object","Found Object","Needs Help","Confused","None"}, 0) - 1</f>
        <v>5</v>
      </c>
      <c r="K738" s="29">
        <v>3</v>
      </c>
      <c r="L738" s="29">
        <f t="shared" si="11"/>
        <v>0</v>
      </c>
    </row>
    <row r="739" spans="4:12" x14ac:dyDescent="0.3">
      <c r="D739" s="29">
        <v>714</v>
      </c>
      <c r="E739" s="29" t="s">
        <v>124</v>
      </c>
      <c r="F739" s="30" t="s">
        <v>18</v>
      </c>
      <c r="G739" s="29" t="s">
        <v>14</v>
      </c>
      <c r="H739" s="29">
        <f>MATCH(G739, {"Waiting for Input","Analyzing Object","Found Object","Needs Help","Confused","None"}, 0) - 1</f>
        <v>3</v>
      </c>
      <c r="I739" s="31" t="s">
        <v>12</v>
      </c>
      <c r="J739" s="29">
        <f>MATCH(I739, {"Waiting for Input","Analyzing Object","Found Object","Needs Help","Confused","None"}, 0) - 1</f>
        <v>1</v>
      </c>
      <c r="K739" s="29">
        <v>5</v>
      </c>
      <c r="L739" s="29">
        <f t="shared" si="11"/>
        <v>0</v>
      </c>
    </row>
    <row r="740" spans="4:12" x14ac:dyDescent="0.3">
      <c r="D740" s="29">
        <v>715</v>
      </c>
      <c r="E740" s="29" t="s">
        <v>125</v>
      </c>
      <c r="F740" s="30" t="s">
        <v>18</v>
      </c>
      <c r="G740" s="29" t="s">
        <v>14</v>
      </c>
      <c r="H740" s="29">
        <f>MATCH(G740, {"Waiting for Input","Analyzing Object","Found Object","Needs Help","Confused","None"}, 0) - 1</f>
        <v>3</v>
      </c>
      <c r="I740" s="31" t="s">
        <v>12</v>
      </c>
      <c r="J740" s="29">
        <f>MATCH(I740, {"Waiting for Input","Analyzing Object","Found Object","Needs Help","Confused","None"}, 0) - 1</f>
        <v>1</v>
      </c>
      <c r="K740" s="29">
        <v>4</v>
      </c>
      <c r="L740" s="29">
        <f t="shared" si="11"/>
        <v>0</v>
      </c>
    </row>
    <row r="741" spans="4:12" x14ac:dyDescent="0.3">
      <c r="D741" s="29">
        <v>716</v>
      </c>
      <c r="E741" s="29" t="s">
        <v>125</v>
      </c>
      <c r="F741" s="30" t="s">
        <v>18</v>
      </c>
      <c r="G741" s="29" t="s">
        <v>14</v>
      </c>
      <c r="H741" s="29">
        <f>MATCH(G741, {"Waiting for Input","Analyzing Object","Found Object","Needs Help","Confused","None"}, 0) - 1</f>
        <v>3</v>
      </c>
      <c r="I741" s="31" t="s">
        <v>12</v>
      </c>
      <c r="J741" s="29">
        <f>MATCH(I741, {"Waiting for Input","Analyzing Object","Found Object","Needs Help","Confused","None"}, 0) - 1</f>
        <v>1</v>
      </c>
      <c r="K741" s="29">
        <v>4</v>
      </c>
      <c r="L741" s="29">
        <f t="shared" si="11"/>
        <v>0</v>
      </c>
    </row>
    <row r="742" spans="4:12" x14ac:dyDescent="0.3">
      <c r="D742" s="29">
        <v>717</v>
      </c>
      <c r="E742" s="29" t="s">
        <v>125</v>
      </c>
      <c r="F742" s="30" t="s">
        <v>18</v>
      </c>
      <c r="G742" s="29" t="s">
        <v>14</v>
      </c>
      <c r="H742" s="29">
        <f>MATCH(G742, {"Waiting for Input","Analyzing Object","Found Object","Needs Help","Confused","None"}, 0) - 1</f>
        <v>3</v>
      </c>
      <c r="I742" s="31" t="s">
        <v>12</v>
      </c>
      <c r="J742" s="29">
        <f>MATCH(I742, {"Waiting for Input","Analyzing Object","Found Object","Needs Help","Confused","None"}, 0) - 1</f>
        <v>1</v>
      </c>
      <c r="K742" s="29">
        <v>2</v>
      </c>
      <c r="L742" s="29">
        <f t="shared" si="11"/>
        <v>0</v>
      </c>
    </row>
    <row r="743" spans="4:12" x14ac:dyDescent="0.3">
      <c r="D743" s="29">
        <v>718</v>
      </c>
      <c r="E743" s="29" t="s">
        <v>124</v>
      </c>
      <c r="F743" s="30" t="s">
        <v>18</v>
      </c>
      <c r="G743" s="29" t="s">
        <v>14</v>
      </c>
      <c r="H743" s="29">
        <f>MATCH(G743, {"Waiting for Input","Analyzing Object","Found Object","Needs Help","Confused","None"}, 0) - 1</f>
        <v>3</v>
      </c>
      <c r="I743" s="31" t="s">
        <v>12</v>
      </c>
      <c r="J743" s="29">
        <f>MATCH(I743, {"Waiting for Input","Analyzing Object","Found Object","Needs Help","Confused","None"}, 0) - 1</f>
        <v>1</v>
      </c>
      <c r="K743" s="29">
        <v>5</v>
      </c>
      <c r="L743" s="29">
        <f t="shared" si="11"/>
        <v>0</v>
      </c>
    </row>
    <row r="744" spans="4:12" x14ac:dyDescent="0.3">
      <c r="D744" s="29">
        <v>719</v>
      </c>
      <c r="E744" s="29" t="s">
        <v>125</v>
      </c>
      <c r="F744" s="30" t="s">
        <v>18</v>
      </c>
      <c r="G744" s="29" t="s">
        <v>14</v>
      </c>
      <c r="H744" s="29">
        <f>MATCH(G744, {"Waiting for Input","Analyzing Object","Found Object","Needs Help","Confused","None"}, 0) - 1</f>
        <v>3</v>
      </c>
      <c r="I744" s="31" t="s">
        <v>12</v>
      </c>
      <c r="J744" s="29">
        <f>MATCH(I744, {"Waiting for Input","Analyzing Object","Found Object","Needs Help","Confused","None"}, 0) - 1</f>
        <v>1</v>
      </c>
      <c r="K744" s="29">
        <v>2</v>
      </c>
      <c r="L744" s="29">
        <f t="shared" si="11"/>
        <v>0</v>
      </c>
    </row>
    <row r="745" spans="4:12" x14ac:dyDescent="0.3">
      <c r="D745" s="29">
        <v>720</v>
      </c>
      <c r="E745" s="29" t="s">
        <v>124</v>
      </c>
      <c r="F745" s="30" t="s">
        <v>10</v>
      </c>
      <c r="G745" s="29" t="s">
        <v>15</v>
      </c>
      <c r="H745" s="29">
        <f>MATCH(G745, {"Waiting for Input","Analyzing Object","Found Object","Needs Help","Confused","None"}, 0) - 1</f>
        <v>4</v>
      </c>
      <c r="I745" s="31" t="s">
        <v>14</v>
      </c>
      <c r="J745" s="29">
        <f>MATCH(I745, {"Waiting for Input","Analyzing Object","Found Object","Needs Help","Confused","None"}, 0) - 1</f>
        <v>3</v>
      </c>
      <c r="K745" s="29">
        <v>3</v>
      </c>
      <c r="L745" s="29">
        <f t="shared" si="11"/>
        <v>0</v>
      </c>
    </row>
    <row r="746" spans="4:12" x14ac:dyDescent="0.3">
      <c r="D746" s="29">
        <v>721</v>
      </c>
      <c r="E746" s="29" t="s">
        <v>124</v>
      </c>
      <c r="F746" s="30" t="s">
        <v>10</v>
      </c>
      <c r="G746" s="29" t="s">
        <v>15</v>
      </c>
      <c r="H746" s="29">
        <f>MATCH(G746, {"Waiting for Input","Analyzing Object","Found Object","Needs Help","Confused","None"}, 0) - 1</f>
        <v>4</v>
      </c>
      <c r="I746" s="31" t="s">
        <v>14</v>
      </c>
      <c r="J746" s="29">
        <f>MATCH(I746, {"Waiting for Input","Analyzing Object","Found Object","Needs Help","Confused","None"}, 0) - 1</f>
        <v>3</v>
      </c>
      <c r="K746" s="29">
        <v>4</v>
      </c>
      <c r="L746" s="29">
        <f t="shared" si="11"/>
        <v>0</v>
      </c>
    </row>
    <row r="747" spans="4:12" x14ac:dyDescent="0.3">
      <c r="D747" s="29">
        <v>722</v>
      </c>
      <c r="E747" s="29" t="s">
        <v>124</v>
      </c>
      <c r="F747" s="30" t="s">
        <v>10</v>
      </c>
      <c r="G747" s="29" t="s">
        <v>15</v>
      </c>
      <c r="H747" s="29">
        <f>MATCH(G747, {"Waiting for Input","Analyzing Object","Found Object","Needs Help","Confused","None"}, 0) - 1</f>
        <v>4</v>
      </c>
      <c r="I747" s="31" t="s">
        <v>14</v>
      </c>
      <c r="J747" s="29">
        <f>MATCH(I747, {"Waiting for Input","Analyzing Object","Found Object","Needs Help","Confused","None"}, 0) - 1</f>
        <v>3</v>
      </c>
      <c r="K747" s="29">
        <v>1</v>
      </c>
      <c r="L747" s="29">
        <f t="shared" si="11"/>
        <v>0</v>
      </c>
    </row>
    <row r="748" spans="4:12" x14ac:dyDescent="0.3">
      <c r="D748" s="29">
        <v>723</v>
      </c>
      <c r="E748" s="29" t="s">
        <v>125</v>
      </c>
      <c r="F748" s="30" t="s">
        <v>10</v>
      </c>
      <c r="G748" s="29" t="s">
        <v>15</v>
      </c>
      <c r="H748" s="29">
        <f>MATCH(G748, {"Waiting for Input","Analyzing Object","Found Object","Needs Help","Confused","None"}, 0) - 1</f>
        <v>4</v>
      </c>
      <c r="I748" s="31" t="s">
        <v>14</v>
      </c>
      <c r="J748" s="29">
        <f>MATCH(I748, {"Waiting for Input","Analyzing Object","Found Object","Needs Help","Confused","None"}, 0) - 1</f>
        <v>3</v>
      </c>
      <c r="K748" s="29">
        <v>3</v>
      </c>
      <c r="L748" s="29">
        <f t="shared" si="11"/>
        <v>0</v>
      </c>
    </row>
    <row r="749" spans="4:12" x14ac:dyDescent="0.3">
      <c r="D749" s="29">
        <v>724</v>
      </c>
      <c r="E749" s="29" t="s">
        <v>125</v>
      </c>
      <c r="F749" s="30" t="s">
        <v>10</v>
      </c>
      <c r="G749" s="29" t="s">
        <v>15</v>
      </c>
      <c r="H749" s="29">
        <f>MATCH(G749, {"Waiting for Input","Analyzing Object","Found Object","Needs Help","Confused","None"}, 0) - 1</f>
        <v>4</v>
      </c>
      <c r="I749" s="31" t="s">
        <v>15</v>
      </c>
      <c r="J749" s="29">
        <f>MATCH(I749, {"Waiting for Input","Analyzing Object","Found Object","Needs Help","Confused","None"}, 0) - 1</f>
        <v>4</v>
      </c>
      <c r="K749" s="29">
        <v>4</v>
      </c>
      <c r="L749" s="29">
        <f t="shared" si="11"/>
        <v>1</v>
      </c>
    </row>
    <row r="750" spans="4:12" x14ac:dyDescent="0.3">
      <c r="D750" s="29">
        <v>725</v>
      </c>
      <c r="E750" s="29" t="s">
        <v>124</v>
      </c>
      <c r="F750" s="30" t="s">
        <v>10</v>
      </c>
      <c r="G750" s="29" t="s">
        <v>15</v>
      </c>
      <c r="H750" s="29">
        <f>MATCH(G750, {"Waiting for Input","Analyzing Object","Found Object","Needs Help","Confused","None"}, 0) - 1</f>
        <v>4</v>
      </c>
      <c r="I750" s="31" t="s">
        <v>15</v>
      </c>
      <c r="J750" s="29">
        <f>MATCH(I750, {"Waiting for Input","Analyzing Object","Found Object","Needs Help","Confused","None"}, 0) - 1</f>
        <v>4</v>
      </c>
      <c r="K750" s="29">
        <v>5</v>
      </c>
      <c r="L750" s="29">
        <f t="shared" si="11"/>
        <v>1</v>
      </c>
    </row>
    <row r="751" spans="4:12" x14ac:dyDescent="0.3">
      <c r="D751" s="29">
        <v>726</v>
      </c>
      <c r="E751" s="29" t="s">
        <v>125</v>
      </c>
      <c r="F751" s="30" t="s">
        <v>10</v>
      </c>
      <c r="G751" s="29" t="s">
        <v>15</v>
      </c>
      <c r="H751" s="29">
        <f>MATCH(G751, {"Waiting for Input","Analyzing Object","Found Object","Needs Help","Confused","None"}, 0) - 1</f>
        <v>4</v>
      </c>
      <c r="I751" s="31" t="s">
        <v>12</v>
      </c>
      <c r="J751" s="29">
        <f>MATCH(I751, {"Waiting for Input","Analyzing Object","Found Object","Needs Help","Confused","None"}, 0) - 1</f>
        <v>1</v>
      </c>
      <c r="K751" s="29">
        <v>2</v>
      </c>
      <c r="L751" s="29">
        <f t="shared" si="11"/>
        <v>0</v>
      </c>
    </row>
    <row r="752" spans="4:12" x14ac:dyDescent="0.3">
      <c r="D752" s="29">
        <v>727</v>
      </c>
      <c r="E752" s="29" t="s">
        <v>124</v>
      </c>
      <c r="F752" s="30" t="s">
        <v>10</v>
      </c>
      <c r="G752" s="29" t="s">
        <v>15</v>
      </c>
      <c r="H752" s="29">
        <f>MATCH(G752, {"Waiting for Input","Analyzing Object","Found Object","Needs Help","Confused","None"}, 0) - 1</f>
        <v>4</v>
      </c>
      <c r="I752" s="31" t="s">
        <v>15</v>
      </c>
      <c r="J752" s="29">
        <f>MATCH(I752, {"Waiting for Input","Analyzing Object","Found Object","Needs Help","Confused","None"}, 0) - 1</f>
        <v>4</v>
      </c>
      <c r="K752" s="29">
        <v>3</v>
      </c>
      <c r="L752" s="29">
        <f t="shared" si="11"/>
        <v>1</v>
      </c>
    </row>
    <row r="753" spans="4:12" x14ac:dyDescent="0.3">
      <c r="D753" s="29">
        <v>728</v>
      </c>
      <c r="E753" s="29" t="s">
        <v>124</v>
      </c>
      <c r="F753" s="30" t="s">
        <v>10</v>
      </c>
      <c r="G753" s="29" t="s">
        <v>15</v>
      </c>
      <c r="H753" s="29">
        <f>MATCH(G753, {"Waiting for Input","Analyzing Object","Found Object","Needs Help","Confused","None"}, 0) - 1</f>
        <v>4</v>
      </c>
      <c r="I753" s="31" t="s">
        <v>12</v>
      </c>
      <c r="J753" s="29">
        <f>MATCH(I753, {"Waiting for Input","Analyzing Object","Found Object","Needs Help","Confused","None"}, 0) - 1</f>
        <v>1</v>
      </c>
      <c r="K753" s="29">
        <v>2</v>
      </c>
      <c r="L753" s="29">
        <f t="shared" si="11"/>
        <v>0</v>
      </c>
    </row>
    <row r="754" spans="4:12" x14ac:dyDescent="0.3">
      <c r="D754" s="29">
        <v>729</v>
      </c>
      <c r="E754" s="29" t="s">
        <v>124</v>
      </c>
      <c r="F754" s="30" t="s">
        <v>10</v>
      </c>
      <c r="G754" s="29" t="s">
        <v>15</v>
      </c>
      <c r="H754" s="29">
        <f>MATCH(G754, {"Waiting for Input","Analyzing Object","Found Object","Needs Help","Confused","None"}, 0) - 1</f>
        <v>4</v>
      </c>
      <c r="I754" s="31" t="s">
        <v>14</v>
      </c>
      <c r="J754" s="29">
        <f>MATCH(I754, {"Waiting for Input","Analyzing Object","Found Object","Needs Help","Confused","None"}, 0) - 1</f>
        <v>3</v>
      </c>
      <c r="K754" s="29">
        <v>3</v>
      </c>
      <c r="L754" s="29">
        <f t="shared" si="11"/>
        <v>0</v>
      </c>
    </row>
    <row r="755" spans="4:12" x14ac:dyDescent="0.3">
      <c r="D755" s="29">
        <v>730</v>
      </c>
      <c r="E755" s="29" t="s">
        <v>125</v>
      </c>
      <c r="F755" s="30" t="s">
        <v>10</v>
      </c>
      <c r="G755" s="29" t="s">
        <v>15</v>
      </c>
      <c r="H755" s="29">
        <f>MATCH(G755, {"Waiting for Input","Analyzing Object","Found Object","Needs Help","Confused","None"}, 0) - 1</f>
        <v>4</v>
      </c>
      <c r="I755" s="31" t="s">
        <v>14</v>
      </c>
      <c r="J755" s="29">
        <f>MATCH(I755, {"Waiting for Input","Analyzing Object","Found Object","Needs Help","Confused","None"}, 0) - 1</f>
        <v>3</v>
      </c>
      <c r="K755" s="29">
        <v>2</v>
      </c>
      <c r="L755" s="29">
        <f t="shared" si="11"/>
        <v>0</v>
      </c>
    </row>
    <row r="756" spans="4:12" x14ac:dyDescent="0.3">
      <c r="D756" s="29">
        <v>731</v>
      </c>
      <c r="E756" s="29" t="s">
        <v>125</v>
      </c>
      <c r="F756" s="30" t="s">
        <v>10</v>
      </c>
      <c r="G756" s="29" t="s">
        <v>15</v>
      </c>
      <c r="H756" s="29">
        <f>MATCH(G756, {"Waiting for Input","Analyzing Object","Found Object","Needs Help","Confused","None"}, 0) - 1</f>
        <v>4</v>
      </c>
      <c r="I756" s="31" t="s">
        <v>14</v>
      </c>
      <c r="J756" s="29">
        <f>MATCH(I756, {"Waiting for Input","Analyzing Object","Found Object","Needs Help","Confused","None"}, 0) - 1</f>
        <v>3</v>
      </c>
      <c r="K756" s="29">
        <v>2</v>
      </c>
      <c r="L756" s="29">
        <f t="shared" si="11"/>
        <v>0</v>
      </c>
    </row>
    <row r="757" spans="4:12" x14ac:dyDescent="0.3">
      <c r="D757" s="29">
        <v>732</v>
      </c>
      <c r="E757" s="29" t="s">
        <v>125</v>
      </c>
      <c r="F757" s="30" t="s">
        <v>10</v>
      </c>
      <c r="G757" s="29" t="s">
        <v>15</v>
      </c>
      <c r="H757" s="29">
        <f>MATCH(G757, {"Waiting for Input","Analyzing Object","Found Object","Needs Help","Confused","None"}, 0) - 1</f>
        <v>4</v>
      </c>
      <c r="I757" s="31" t="s">
        <v>14</v>
      </c>
      <c r="J757" s="29">
        <f>MATCH(I757, {"Waiting for Input","Analyzing Object","Found Object","Needs Help","Confused","None"}, 0) - 1</f>
        <v>3</v>
      </c>
      <c r="K757" s="29">
        <v>2</v>
      </c>
      <c r="L757" s="29">
        <f t="shared" si="11"/>
        <v>0</v>
      </c>
    </row>
    <row r="758" spans="4:12" x14ac:dyDescent="0.3">
      <c r="D758" s="29">
        <v>733</v>
      </c>
      <c r="E758" s="29" t="s">
        <v>125</v>
      </c>
      <c r="F758" s="30" t="s">
        <v>10</v>
      </c>
      <c r="G758" s="29" t="s">
        <v>15</v>
      </c>
      <c r="H758" s="29">
        <f>MATCH(G758, {"Waiting for Input","Analyzing Object","Found Object","Needs Help","Confused","None"}, 0) - 1</f>
        <v>4</v>
      </c>
      <c r="I758" s="31" t="s">
        <v>14</v>
      </c>
      <c r="J758" s="29">
        <f>MATCH(I758, {"Waiting for Input","Analyzing Object","Found Object","Needs Help","Confused","None"}, 0) - 1</f>
        <v>3</v>
      </c>
      <c r="K758" s="29">
        <v>3</v>
      </c>
      <c r="L758" s="29">
        <f t="shared" si="11"/>
        <v>0</v>
      </c>
    </row>
    <row r="759" spans="4:12" x14ac:dyDescent="0.3">
      <c r="D759" s="29">
        <v>734</v>
      </c>
      <c r="E759" s="29" t="s">
        <v>124</v>
      </c>
      <c r="F759" s="30" t="s">
        <v>10</v>
      </c>
      <c r="G759" s="29" t="s">
        <v>15</v>
      </c>
      <c r="H759" s="29">
        <f>MATCH(G759, {"Waiting for Input","Analyzing Object","Found Object","Needs Help","Confused","None"}, 0) - 1</f>
        <v>4</v>
      </c>
      <c r="I759" s="31" t="s">
        <v>15</v>
      </c>
      <c r="J759" s="29">
        <f>MATCH(I759, {"Waiting for Input","Analyzing Object","Found Object","Needs Help","Confused","None"}, 0) - 1</f>
        <v>4</v>
      </c>
      <c r="K759" s="29">
        <v>4</v>
      </c>
      <c r="L759" s="29">
        <f t="shared" si="11"/>
        <v>1</v>
      </c>
    </row>
    <row r="760" spans="4:12" x14ac:dyDescent="0.3">
      <c r="D760" s="29">
        <v>735</v>
      </c>
      <c r="E760" s="29" t="s">
        <v>124</v>
      </c>
      <c r="F760" s="30" t="s">
        <v>10</v>
      </c>
      <c r="G760" s="29" t="s">
        <v>15</v>
      </c>
      <c r="H760" s="29">
        <f>MATCH(G760, {"Waiting for Input","Analyzing Object","Found Object","Needs Help","Confused","None"}, 0) - 1</f>
        <v>4</v>
      </c>
      <c r="I760" s="31" t="s">
        <v>15</v>
      </c>
      <c r="J760" s="29">
        <f>MATCH(I760, {"Waiting for Input","Analyzing Object","Found Object","Needs Help","Confused","None"}, 0) - 1</f>
        <v>4</v>
      </c>
      <c r="K760" s="29">
        <v>2</v>
      </c>
      <c r="L760" s="29">
        <f t="shared" si="11"/>
        <v>1</v>
      </c>
    </row>
    <row r="761" spans="4:12" x14ac:dyDescent="0.3">
      <c r="D761" s="29">
        <v>736</v>
      </c>
      <c r="E761" s="29" t="s">
        <v>124</v>
      </c>
      <c r="F761" s="30" t="s">
        <v>10</v>
      </c>
      <c r="G761" s="29" t="s">
        <v>15</v>
      </c>
      <c r="H761" s="29">
        <f>MATCH(G761, {"Waiting for Input","Analyzing Object","Found Object","Needs Help","Confused","None"}, 0) - 1</f>
        <v>4</v>
      </c>
      <c r="I761" s="31" t="s">
        <v>14</v>
      </c>
      <c r="J761" s="29">
        <f>MATCH(I761, {"Waiting for Input","Analyzing Object","Found Object","Needs Help","Confused","None"}, 0) - 1</f>
        <v>3</v>
      </c>
      <c r="K761" s="29">
        <v>1</v>
      </c>
      <c r="L761" s="29">
        <f t="shared" si="11"/>
        <v>0</v>
      </c>
    </row>
    <row r="762" spans="4:12" x14ac:dyDescent="0.3">
      <c r="D762" s="29">
        <v>737</v>
      </c>
      <c r="E762" s="29" t="s">
        <v>125</v>
      </c>
      <c r="F762" s="30" t="s">
        <v>10</v>
      </c>
      <c r="G762" s="29" t="s">
        <v>15</v>
      </c>
      <c r="H762" s="29">
        <f>MATCH(G762, {"Waiting for Input","Analyzing Object","Found Object","Needs Help","Confused","None"}, 0) - 1</f>
        <v>4</v>
      </c>
      <c r="I762" s="31" t="s">
        <v>16</v>
      </c>
      <c r="J762" s="29">
        <f>MATCH(I762, {"Waiting for Input","Analyzing Object","Found Object","Needs Help","Confused","None"}, 0) - 1</f>
        <v>5</v>
      </c>
      <c r="K762" s="29">
        <v>2</v>
      </c>
      <c r="L762" s="29">
        <f t="shared" si="11"/>
        <v>0</v>
      </c>
    </row>
    <row r="763" spans="4:12" x14ac:dyDescent="0.3">
      <c r="D763" s="29">
        <v>738</v>
      </c>
      <c r="E763" s="29" t="s">
        <v>125</v>
      </c>
      <c r="F763" s="30" t="s">
        <v>10</v>
      </c>
      <c r="G763" s="29" t="s">
        <v>15</v>
      </c>
      <c r="H763" s="29">
        <f>MATCH(G763, {"Waiting for Input","Analyzing Object","Found Object","Needs Help","Confused","None"}, 0) - 1</f>
        <v>4</v>
      </c>
      <c r="I763" s="31" t="s">
        <v>14</v>
      </c>
      <c r="J763" s="29">
        <f>MATCH(I763, {"Waiting for Input","Analyzing Object","Found Object","Needs Help","Confused","None"}, 0) - 1</f>
        <v>3</v>
      </c>
      <c r="K763" s="29">
        <v>2</v>
      </c>
      <c r="L763" s="29">
        <f t="shared" si="11"/>
        <v>0</v>
      </c>
    </row>
    <row r="764" spans="4:12" x14ac:dyDescent="0.3">
      <c r="D764" s="29">
        <v>739</v>
      </c>
      <c r="E764" s="29" t="s">
        <v>124</v>
      </c>
      <c r="F764" s="30" t="s">
        <v>10</v>
      </c>
      <c r="G764" s="29" t="s">
        <v>15</v>
      </c>
      <c r="H764" s="29">
        <f>MATCH(G764, {"Waiting for Input","Analyzing Object","Found Object","Needs Help","Confused","None"}, 0) - 1</f>
        <v>4</v>
      </c>
      <c r="I764" s="31" t="s">
        <v>12</v>
      </c>
      <c r="J764" s="29">
        <f>MATCH(I764, {"Waiting for Input","Analyzing Object","Found Object","Needs Help","Confused","None"}, 0) - 1</f>
        <v>1</v>
      </c>
      <c r="K764" s="29">
        <v>4</v>
      </c>
      <c r="L764" s="29">
        <f t="shared" si="11"/>
        <v>0</v>
      </c>
    </row>
    <row r="765" spans="4:12" x14ac:dyDescent="0.3">
      <c r="D765" s="29">
        <v>740</v>
      </c>
      <c r="E765" s="29" t="s">
        <v>124</v>
      </c>
      <c r="F765" s="30" t="s">
        <v>10</v>
      </c>
      <c r="G765" s="29" t="s">
        <v>15</v>
      </c>
      <c r="H765" s="29">
        <f>MATCH(G765, {"Waiting for Input","Analyzing Object","Found Object","Needs Help","Confused","None"}, 0) - 1</f>
        <v>4</v>
      </c>
      <c r="I765" s="31" t="s">
        <v>15</v>
      </c>
      <c r="J765" s="29">
        <f>MATCH(I765, {"Waiting for Input","Analyzing Object","Found Object","Needs Help","Confused","None"}, 0) - 1</f>
        <v>4</v>
      </c>
      <c r="K765" s="29">
        <v>2</v>
      </c>
      <c r="L765" s="29">
        <f t="shared" si="11"/>
        <v>1</v>
      </c>
    </row>
    <row r="766" spans="4:12" x14ac:dyDescent="0.3">
      <c r="D766" s="29">
        <v>741</v>
      </c>
      <c r="E766" s="29" t="s">
        <v>125</v>
      </c>
      <c r="F766" s="30" t="s">
        <v>10</v>
      </c>
      <c r="G766" s="29" t="s">
        <v>15</v>
      </c>
      <c r="H766" s="29">
        <f>MATCH(G766, {"Waiting for Input","Analyzing Object","Found Object","Needs Help","Confused","None"}, 0) - 1</f>
        <v>4</v>
      </c>
      <c r="I766" s="31" t="s">
        <v>15</v>
      </c>
      <c r="J766" s="29">
        <f>MATCH(I766, {"Waiting for Input","Analyzing Object","Found Object","Needs Help","Confused","None"}, 0) - 1</f>
        <v>4</v>
      </c>
      <c r="K766" s="29">
        <v>2</v>
      </c>
      <c r="L766" s="29">
        <f t="shared" si="11"/>
        <v>1</v>
      </c>
    </row>
    <row r="767" spans="4:12" x14ac:dyDescent="0.3">
      <c r="D767" s="29">
        <v>742</v>
      </c>
      <c r="E767" s="29" t="s">
        <v>125</v>
      </c>
      <c r="F767" s="30" t="s">
        <v>10</v>
      </c>
      <c r="G767" s="29" t="s">
        <v>15</v>
      </c>
      <c r="H767" s="29">
        <f>MATCH(G767, {"Waiting for Input","Analyzing Object","Found Object","Needs Help","Confused","None"}, 0) - 1</f>
        <v>4</v>
      </c>
      <c r="I767" s="31" t="s">
        <v>15</v>
      </c>
      <c r="J767" s="29">
        <f>MATCH(I767, {"Waiting for Input","Analyzing Object","Found Object","Needs Help","Confused","None"}, 0) - 1</f>
        <v>4</v>
      </c>
      <c r="K767" s="29">
        <v>2</v>
      </c>
      <c r="L767" s="29">
        <f t="shared" si="11"/>
        <v>1</v>
      </c>
    </row>
    <row r="768" spans="4:12" x14ac:dyDescent="0.3">
      <c r="D768" s="29">
        <v>743</v>
      </c>
      <c r="E768" s="29" t="s">
        <v>124</v>
      </c>
      <c r="F768" s="30" t="s">
        <v>10</v>
      </c>
      <c r="G768" s="29" t="s">
        <v>15</v>
      </c>
      <c r="H768" s="29">
        <f>MATCH(G768, {"Waiting for Input","Analyzing Object","Found Object","Needs Help","Confused","None"}, 0) - 1</f>
        <v>4</v>
      </c>
      <c r="I768" s="31" t="s">
        <v>15</v>
      </c>
      <c r="J768" s="29">
        <f>MATCH(I768, {"Waiting for Input","Analyzing Object","Found Object","Needs Help","Confused","None"}, 0) - 1</f>
        <v>4</v>
      </c>
      <c r="K768" s="29">
        <v>2</v>
      </c>
      <c r="L768" s="29">
        <f t="shared" si="11"/>
        <v>1</v>
      </c>
    </row>
    <row r="769" spans="4:12" x14ac:dyDescent="0.3">
      <c r="D769" s="29">
        <v>744</v>
      </c>
      <c r="E769" s="29" t="s">
        <v>124</v>
      </c>
      <c r="F769" s="30" t="s">
        <v>10</v>
      </c>
      <c r="G769" s="29" t="s">
        <v>15</v>
      </c>
      <c r="H769" s="29">
        <f>MATCH(G769, {"Waiting for Input","Analyzing Object","Found Object","Needs Help","Confused","None"}, 0) - 1</f>
        <v>4</v>
      </c>
      <c r="I769" s="31" t="s">
        <v>14</v>
      </c>
      <c r="J769" s="29">
        <f>MATCH(I769, {"Waiting for Input","Analyzing Object","Found Object","Needs Help","Confused","None"}, 0) - 1</f>
        <v>3</v>
      </c>
      <c r="K769" s="29">
        <v>3</v>
      </c>
      <c r="L769" s="29">
        <f t="shared" si="11"/>
        <v>0</v>
      </c>
    </row>
    <row r="770" spans="4:12" x14ac:dyDescent="0.3">
      <c r="D770" s="29">
        <v>745</v>
      </c>
      <c r="E770" s="29" t="s">
        <v>125</v>
      </c>
      <c r="F770" s="30" t="s">
        <v>10</v>
      </c>
      <c r="G770" s="29" t="s">
        <v>15</v>
      </c>
      <c r="H770" s="29">
        <f>MATCH(G770, {"Waiting for Input","Analyzing Object","Found Object","Needs Help","Confused","None"}, 0) - 1</f>
        <v>4</v>
      </c>
      <c r="I770" s="31" t="s">
        <v>14</v>
      </c>
      <c r="J770" s="29">
        <f>MATCH(I770, {"Waiting for Input","Analyzing Object","Found Object","Needs Help","Confused","None"}, 0) - 1</f>
        <v>3</v>
      </c>
      <c r="K770" s="29">
        <v>2</v>
      </c>
      <c r="L770" s="29">
        <f t="shared" si="11"/>
        <v>0</v>
      </c>
    </row>
    <row r="771" spans="4:12" x14ac:dyDescent="0.3">
      <c r="D771" s="29">
        <v>746</v>
      </c>
      <c r="E771" s="29" t="s">
        <v>125</v>
      </c>
      <c r="F771" s="30" t="s">
        <v>10</v>
      </c>
      <c r="G771" s="29" t="s">
        <v>15</v>
      </c>
      <c r="H771" s="29">
        <f>MATCH(G771, {"Waiting for Input","Analyzing Object","Found Object","Needs Help","Confused","None"}, 0) - 1</f>
        <v>4</v>
      </c>
      <c r="I771" s="31" t="s">
        <v>14</v>
      </c>
      <c r="J771" s="29">
        <f>MATCH(I771, {"Waiting for Input","Analyzing Object","Found Object","Needs Help","Confused","None"}, 0) - 1</f>
        <v>3</v>
      </c>
      <c r="K771" s="29">
        <v>3</v>
      </c>
      <c r="L771" s="29">
        <f t="shared" si="11"/>
        <v>0</v>
      </c>
    </row>
    <row r="772" spans="4:12" x14ac:dyDescent="0.3">
      <c r="D772" s="29">
        <v>747</v>
      </c>
      <c r="E772" s="29" t="s">
        <v>125</v>
      </c>
      <c r="F772" s="30" t="s">
        <v>10</v>
      </c>
      <c r="G772" s="29" t="s">
        <v>15</v>
      </c>
      <c r="H772" s="29">
        <f>MATCH(G772, {"Waiting for Input","Analyzing Object","Found Object","Needs Help","Confused","None"}, 0) - 1</f>
        <v>4</v>
      </c>
      <c r="I772" s="31" t="s">
        <v>15</v>
      </c>
      <c r="J772" s="29">
        <f>MATCH(I772, {"Waiting for Input","Analyzing Object","Found Object","Needs Help","Confused","None"}, 0) - 1</f>
        <v>4</v>
      </c>
      <c r="K772" s="29">
        <v>3</v>
      </c>
      <c r="L772" s="29">
        <f t="shared" si="11"/>
        <v>1</v>
      </c>
    </row>
    <row r="773" spans="4:12" x14ac:dyDescent="0.3">
      <c r="D773" s="29">
        <v>748</v>
      </c>
      <c r="E773" s="29" t="s">
        <v>125</v>
      </c>
      <c r="F773" s="30" t="s">
        <v>10</v>
      </c>
      <c r="G773" s="29" t="s">
        <v>15</v>
      </c>
      <c r="H773" s="29">
        <f>MATCH(G773, {"Waiting for Input","Analyzing Object","Found Object","Needs Help","Confused","None"}, 0) - 1</f>
        <v>4</v>
      </c>
      <c r="I773" s="31" t="s">
        <v>14</v>
      </c>
      <c r="J773" s="29">
        <f>MATCH(I773, {"Waiting for Input","Analyzing Object","Found Object","Needs Help","Confused","None"}, 0) - 1</f>
        <v>3</v>
      </c>
      <c r="K773" s="29">
        <v>3</v>
      </c>
      <c r="L773" s="29">
        <f t="shared" si="11"/>
        <v>0</v>
      </c>
    </row>
    <row r="774" spans="4:12" x14ac:dyDescent="0.3">
      <c r="D774" s="29">
        <v>749</v>
      </c>
      <c r="E774" s="29" t="s">
        <v>125</v>
      </c>
      <c r="F774" s="30" t="s">
        <v>10</v>
      </c>
      <c r="G774" s="29" t="s">
        <v>15</v>
      </c>
      <c r="H774" s="29">
        <f>MATCH(G774, {"Waiting for Input","Analyzing Object","Found Object","Needs Help","Confused","None"}, 0) - 1</f>
        <v>4</v>
      </c>
      <c r="I774" s="31" t="s">
        <v>15</v>
      </c>
      <c r="J774" s="29">
        <f>MATCH(I774, {"Waiting for Input","Analyzing Object","Found Object","Needs Help","Confused","None"}, 0) - 1</f>
        <v>4</v>
      </c>
      <c r="K774" s="29">
        <v>2</v>
      </c>
      <c r="L774" s="29">
        <f t="shared" si="11"/>
        <v>1</v>
      </c>
    </row>
    <row r="775" spans="4:12" x14ac:dyDescent="0.3">
      <c r="D775" s="29">
        <v>750</v>
      </c>
      <c r="E775" s="29" t="s">
        <v>125</v>
      </c>
      <c r="F775" s="30" t="s">
        <v>10</v>
      </c>
      <c r="G775" s="29" t="s">
        <v>15</v>
      </c>
      <c r="H775" s="29">
        <f>MATCH(G775, {"Waiting for Input","Analyzing Object","Found Object","Needs Help","Confused","None"}, 0) - 1</f>
        <v>4</v>
      </c>
      <c r="I775" s="31" t="s">
        <v>14</v>
      </c>
      <c r="J775" s="29">
        <f>MATCH(I775, {"Waiting for Input","Analyzing Object","Found Object","Needs Help","Confused","None"}, 0) - 1</f>
        <v>3</v>
      </c>
      <c r="K775" s="29">
        <v>5</v>
      </c>
      <c r="L775" s="29">
        <f t="shared" si="11"/>
        <v>0</v>
      </c>
    </row>
    <row r="776" spans="4:12" x14ac:dyDescent="0.3">
      <c r="D776" s="29">
        <v>751</v>
      </c>
      <c r="E776" s="29" t="s">
        <v>124</v>
      </c>
      <c r="F776" s="30" t="s">
        <v>10</v>
      </c>
      <c r="G776" s="29" t="s">
        <v>15</v>
      </c>
      <c r="H776" s="29">
        <f>MATCH(G776, {"Waiting for Input","Analyzing Object","Found Object","Needs Help","Confused","None"}, 0) - 1</f>
        <v>4</v>
      </c>
      <c r="I776" s="31" t="s">
        <v>14</v>
      </c>
      <c r="J776" s="29">
        <f>MATCH(I776, {"Waiting for Input","Analyzing Object","Found Object","Needs Help","Confused","None"}, 0) - 1</f>
        <v>3</v>
      </c>
      <c r="K776" s="29">
        <v>4</v>
      </c>
      <c r="L776" s="29">
        <f t="shared" si="11"/>
        <v>0</v>
      </c>
    </row>
    <row r="777" spans="4:12" x14ac:dyDescent="0.3">
      <c r="D777" s="29">
        <v>752</v>
      </c>
      <c r="E777" s="29" t="s">
        <v>125</v>
      </c>
      <c r="F777" s="30" t="s">
        <v>10</v>
      </c>
      <c r="G777" s="29" t="s">
        <v>15</v>
      </c>
      <c r="H777" s="29">
        <f>MATCH(G777, {"Waiting for Input","Analyzing Object","Found Object","Needs Help","Confused","None"}, 0) - 1</f>
        <v>4</v>
      </c>
      <c r="I777" s="31" t="s">
        <v>11</v>
      </c>
      <c r="J777" s="29">
        <f>MATCH(I777, {"Waiting for Input","Analyzing Object","Found Object","Needs Help","Confused","None"}, 0) - 1</f>
        <v>0</v>
      </c>
      <c r="K777" s="29">
        <v>2</v>
      </c>
      <c r="L777" s="29">
        <f t="shared" si="11"/>
        <v>0</v>
      </c>
    </row>
    <row r="778" spans="4:12" x14ac:dyDescent="0.3">
      <c r="D778" s="29">
        <v>753</v>
      </c>
      <c r="E778" s="29" t="s">
        <v>124</v>
      </c>
      <c r="F778" s="30" t="s">
        <v>10</v>
      </c>
      <c r="G778" s="29" t="s">
        <v>15</v>
      </c>
      <c r="H778" s="29">
        <f>MATCH(G778, {"Waiting for Input","Analyzing Object","Found Object","Needs Help","Confused","None"}, 0) - 1</f>
        <v>4</v>
      </c>
      <c r="I778" s="31" t="s">
        <v>14</v>
      </c>
      <c r="J778" s="29">
        <f>MATCH(I778, {"Waiting for Input","Analyzing Object","Found Object","Needs Help","Confused","None"}, 0) - 1</f>
        <v>3</v>
      </c>
      <c r="K778" s="29">
        <v>3</v>
      </c>
      <c r="L778" s="29">
        <f t="shared" si="11"/>
        <v>0</v>
      </c>
    </row>
    <row r="779" spans="4:12" x14ac:dyDescent="0.3">
      <c r="D779" s="29">
        <v>754</v>
      </c>
      <c r="E779" s="29" t="s">
        <v>124</v>
      </c>
      <c r="F779" s="30" t="s">
        <v>10</v>
      </c>
      <c r="G779" s="29" t="s">
        <v>15</v>
      </c>
      <c r="H779" s="29">
        <f>MATCH(G779, {"Waiting for Input","Analyzing Object","Found Object","Needs Help","Confused","None"}, 0) - 1</f>
        <v>4</v>
      </c>
      <c r="I779" s="31" t="s">
        <v>15</v>
      </c>
      <c r="J779" s="29">
        <f>MATCH(I779, {"Waiting for Input","Analyzing Object","Found Object","Needs Help","Confused","None"}, 0) - 1</f>
        <v>4</v>
      </c>
      <c r="K779" s="29">
        <v>2</v>
      </c>
      <c r="L779" s="29">
        <f t="shared" si="11"/>
        <v>1</v>
      </c>
    </row>
    <row r="780" spans="4:12" x14ac:dyDescent="0.3">
      <c r="D780" s="29">
        <v>755</v>
      </c>
      <c r="E780" s="29" t="s">
        <v>124</v>
      </c>
      <c r="F780" s="30" t="s">
        <v>10</v>
      </c>
      <c r="G780" s="29" t="s">
        <v>15</v>
      </c>
      <c r="H780" s="29">
        <f>MATCH(G780, {"Waiting for Input","Analyzing Object","Found Object","Needs Help","Confused","None"}, 0) - 1</f>
        <v>4</v>
      </c>
      <c r="I780" s="31" t="s">
        <v>14</v>
      </c>
      <c r="J780" s="29">
        <f>MATCH(I780, {"Waiting for Input","Analyzing Object","Found Object","Needs Help","Confused","None"}, 0) - 1</f>
        <v>3</v>
      </c>
      <c r="K780" s="29">
        <v>2</v>
      </c>
      <c r="L780" s="29">
        <f t="shared" si="11"/>
        <v>0</v>
      </c>
    </row>
    <row r="781" spans="4:12" x14ac:dyDescent="0.3">
      <c r="D781" s="29">
        <v>756</v>
      </c>
      <c r="E781" s="29" t="s">
        <v>125</v>
      </c>
      <c r="F781" s="30" t="s">
        <v>10</v>
      </c>
      <c r="G781" s="29" t="s">
        <v>15</v>
      </c>
      <c r="H781" s="29">
        <f>MATCH(G781, {"Waiting for Input","Analyzing Object","Found Object","Needs Help","Confused","None"}, 0) - 1</f>
        <v>4</v>
      </c>
      <c r="I781" s="31" t="s">
        <v>14</v>
      </c>
      <c r="J781" s="29">
        <f>MATCH(I781, {"Waiting for Input","Analyzing Object","Found Object","Needs Help","Confused","None"}, 0) - 1</f>
        <v>3</v>
      </c>
      <c r="K781" s="29">
        <v>2</v>
      </c>
      <c r="L781" s="29">
        <f t="shared" si="11"/>
        <v>0</v>
      </c>
    </row>
    <row r="782" spans="4:12" x14ac:dyDescent="0.3">
      <c r="D782" s="29">
        <v>757</v>
      </c>
      <c r="E782" s="29" t="s">
        <v>125</v>
      </c>
      <c r="F782" s="30" t="s">
        <v>10</v>
      </c>
      <c r="G782" s="29" t="s">
        <v>15</v>
      </c>
      <c r="H782" s="29">
        <f>MATCH(G782, {"Waiting for Input","Analyzing Object","Found Object","Needs Help","Confused","None"}, 0) - 1</f>
        <v>4</v>
      </c>
      <c r="I782" s="31" t="s">
        <v>15</v>
      </c>
      <c r="J782" s="29">
        <f>MATCH(I782, {"Waiting for Input","Analyzing Object","Found Object","Needs Help","Confused","None"}, 0) - 1</f>
        <v>4</v>
      </c>
      <c r="K782" s="29">
        <v>5</v>
      </c>
      <c r="L782" s="29">
        <f t="shared" si="11"/>
        <v>1</v>
      </c>
    </row>
    <row r="783" spans="4:12" x14ac:dyDescent="0.3">
      <c r="D783" s="29">
        <v>758</v>
      </c>
      <c r="E783" s="29" t="s">
        <v>124</v>
      </c>
      <c r="F783" s="30" t="s">
        <v>10</v>
      </c>
      <c r="G783" s="29" t="s">
        <v>15</v>
      </c>
      <c r="H783" s="29">
        <f>MATCH(G783, {"Waiting for Input","Analyzing Object","Found Object","Needs Help","Confused","None"}, 0) - 1</f>
        <v>4</v>
      </c>
      <c r="I783" s="31" t="s">
        <v>15</v>
      </c>
      <c r="J783" s="29">
        <f>MATCH(I783, {"Waiting for Input","Analyzing Object","Found Object","Needs Help","Confused","None"}, 0) - 1</f>
        <v>4</v>
      </c>
      <c r="K783" s="29">
        <v>3</v>
      </c>
      <c r="L783" s="29">
        <f t="shared" si="11"/>
        <v>1</v>
      </c>
    </row>
    <row r="784" spans="4:12" x14ac:dyDescent="0.3">
      <c r="D784" s="29">
        <v>759</v>
      </c>
      <c r="E784" s="29" t="s">
        <v>124</v>
      </c>
      <c r="F784" s="30" t="s">
        <v>10</v>
      </c>
      <c r="G784" s="29" t="s">
        <v>15</v>
      </c>
      <c r="H784" s="29">
        <f>MATCH(G784, {"Waiting for Input","Analyzing Object","Found Object","Needs Help","Confused","None"}, 0) - 1</f>
        <v>4</v>
      </c>
      <c r="I784" s="31" t="s">
        <v>15</v>
      </c>
      <c r="J784" s="29">
        <f>MATCH(I784, {"Waiting for Input","Analyzing Object","Found Object","Needs Help","Confused","None"}, 0) - 1</f>
        <v>4</v>
      </c>
      <c r="K784" s="29">
        <v>5</v>
      </c>
      <c r="L784" s="29">
        <f t="shared" si="11"/>
        <v>1</v>
      </c>
    </row>
    <row r="785" spans="4:12" x14ac:dyDescent="0.3">
      <c r="D785" s="29">
        <v>760</v>
      </c>
      <c r="E785" s="29" t="s">
        <v>124</v>
      </c>
      <c r="F785" s="30" t="s">
        <v>10</v>
      </c>
      <c r="G785" s="29" t="s">
        <v>15</v>
      </c>
      <c r="H785" s="29">
        <f>MATCH(G785, {"Waiting for Input","Analyzing Object","Found Object","Needs Help","Confused","None"}, 0) - 1</f>
        <v>4</v>
      </c>
      <c r="I785" s="31" t="s">
        <v>14</v>
      </c>
      <c r="J785" s="29">
        <f>MATCH(I785, {"Waiting for Input","Analyzing Object","Found Object","Needs Help","Confused","None"}, 0) - 1</f>
        <v>3</v>
      </c>
      <c r="K785" s="29">
        <v>4</v>
      </c>
      <c r="L785" s="29">
        <f t="shared" si="11"/>
        <v>0</v>
      </c>
    </row>
    <row r="786" spans="4:12" x14ac:dyDescent="0.3">
      <c r="D786" s="29">
        <v>761</v>
      </c>
      <c r="E786" s="29" t="s">
        <v>125</v>
      </c>
      <c r="F786" s="30" t="s">
        <v>10</v>
      </c>
      <c r="G786" s="29" t="s">
        <v>15</v>
      </c>
      <c r="H786" s="29">
        <f>MATCH(G786, {"Waiting for Input","Analyzing Object","Found Object","Needs Help","Confused","None"}, 0) - 1</f>
        <v>4</v>
      </c>
      <c r="I786" s="31" t="s">
        <v>12</v>
      </c>
      <c r="J786" s="29">
        <f>MATCH(I786, {"Waiting for Input","Analyzing Object","Found Object","Needs Help","Confused","None"}, 0) - 1</f>
        <v>1</v>
      </c>
      <c r="K786" s="29">
        <v>2</v>
      </c>
      <c r="L786" s="29">
        <f t="shared" si="11"/>
        <v>0</v>
      </c>
    </row>
    <row r="787" spans="4:12" x14ac:dyDescent="0.3">
      <c r="D787" s="29">
        <v>762</v>
      </c>
      <c r="E787" s="29" t="s">
        <v>125</v>
      </c>
      <c r="F787" s="30" t="s">
        <v>10</v>
      </c>
      <c r="G787" s="29" t="s">
        <v>15</v>
      </c>
      <c r="H787" s="29">
        <f>MATCH(G787, {"Waiting for Input","Analyzing Object","Found Object","Needs Help","Confused","None"}, 0) - 1</f>
        <v>4</v>
      </c>
      <c r="I787" s="31" t="s">
        <v>14</v>
      </c>
      <c r="J787" s="29">
        <f>MATCH(I787, {"Waiting for Input","Analyzing Object","Found Object","Needs Help","Confused","None"}, 0) - 1</f>
        <v>3</v>
      </c>
      <c r="K787" s="29">
        <v>3</v>
      </c>
      <c r="L787" s="29">
        <f t="shared" si="11"/>
        <v>0</v>
      </c>
    </row>
    <row r="788" spans="4:12" x14ac:dyDescent="0.3">
      <c r="D788" s="29">
        <v>763</v>
      </c>
      <c r="E788" s="29" t="s">
        <v>125</v>
      </c>
      <c r="F788" s="30" t="s">
        <v>10</v>
      </c>
      <c r="G788" s="29" t="s">
        <v>15</v>
      </c>
      <c r="H788" s="29">
        <f>MATCH(G788, {"Waiting for Input","Analyzing Object","Found Object","Needs Help","Confused","None"}, 0) - 1</f>
        <v>4</v>
      </c>
      <c r="I788" s="31" t="s">
        <v>15</v>
      </c>
      <c r="J788" s="29">
        <f>MATCH(I788, {"Waiting for Input","Analyzing Object","Found Object","Needs Help","Confused","None"}, 0) - 1</f>
        <v>4</v>
      </c>
      <c r="K788" s="29">
        <v>1</v>
      </c>
      <c r="L788" s="29">
        <f t="shared" si="11"/>
        <v>1</v>
      </c>
    </row>
    <row r="789" spans="4:12" x14ac:dyDescent="0.3">
      <c r="D789" s="29">
        <v>764</v>
      </c>
      <c r="E789" s="29" t="s">
        <v>125</v>
      </c>
      <c r="F789" s="30" t="s">
        <v>10</v>
      </c>
      <c r="G789" s="29" t="s">
        <v>15</v>
      </c>
      <c r="H789" s="29">
        <f>MATCH(G789, {"Waiting for Input","Analyzing Object","Found Object","Needs Help","Confused","None"}, 0) - 1</f>
        <v>4</v>
      </c>
      <c r="I789" s="31" t="s">
        <v>14</v>
      </c>
      <c r="J789" s="29">
        <f>MATCH(I789, {"Waiting for Input","Analyzing Object","Found Object","Needs Help","Confused","None"}, 0) - 1</f>
        <v>3</v>
      </c>
      <c r="K789" s="29">
        <v>3</v>
      </c>
      <c r="L789" s="29">
        <f t="shared" si="11"/>
        <v>0</v>
      </c>
    </row>
    <row r="790" spans="4:12" x14ac:dyDescent="0.3">
      <c r="D790" s="29">
        <v>765</v>
      </c>
      <c r="E790" s="29" t="s">
        <v>125</v>
      </c>
      <c r="F790" s="30" t="s">
        <v>10</v>
      </c>
      <c r="G790" s="29" t="s">
        <v>15</v>
      </c>
      <c r="H790" s="29">
        <f>MATCH(G790, {"Waiting for Input","Analyzing Object","Found Object","Needs Help","Confused","None"}, 0) - 1</f>
        <v>4</v>
      </c>
      <c r="I790" s="31" t="s">
        <v>14</v>
      </c>
      <c r="J790" s="29">
        <f>MATCH(I790, {"Waiting for Input","Analyzing Object","Found Object","Needs Help","Confused","None"}, 0) - 1</f>
        <v>3</v>
      </c>
      <c r="K790" s="29">
        <v>3</v>
      </c>
      <c r="L790" s="29">
        <f t="shared" si="11"/>
        <v>0</v>
      </c>
    </row>
    <row r="791" spans="4:12" x14ac:dyDescent="0.3">
      <c r="D791" s="29">
        <v>766</v>
      </c>
      <c r="E791" s="29" t="s">
        <v>125</v>
      </c>
      <c r="F791" s="30" t="s">
        <v>10</v>
      </c>
      <c r="G791" s="29" t="s">
        <v>15</v>
      </c>
      <c r="H791" s="29">
        <f>MATCH(G791, {"Waiting for Input","Analyzing Object","Found Object","Needs Help","Confused","None"}, 0) - 1</f>
        <v>4</v>
      </c>
      <c r="I791" s="31" t="s">
        <v>14</v>
      </c>
      <c r="J791" s="29">
        <f>MATCH(I791, {"Waiting for Input","Analyzing Object","Found Object","Needs Help","Confused","None"}, 0) - 1</f>
        <v>3</v>
      </c>
      <c r="K791" s="29">
        <v>3</v>
      </c>
      <c r="L791" s="29">
        <f t="shared" si="11"/>
        <v>0</v>
      </c>
    </row>
    <row r="792" spans="4:12" x14ac:dyDescent="0.3">
      <c r="D792" s="29">
        <v>767</v>
      </c>
      <c r="E792" s="29" t="s">
        <v>125</v>
      </c>
      <c r="F792" s="30" t="s">
        <v>10</v>
      </c>
      <c r="G792" s="29" t="s">
        <v>15</v>
      </c>
      <c r="H792" s="29">
        <f>MATCH(G792, {"Waiting for Input","Analyzing Object","Found Object","Needs Help","Confused","None"}, 0) - 1</f>
        <v>4</v>
      </c>
      <c r="I792" s="31" t="s">
        <v>16</v>
      </c>
      <c r="J792" s="29">
        <f>MATCH(I792, {"Waiting for Input","Analyzing Object","Found Object","Needs Help","Confused","None"}, 0) - 1</f>
        <v>5</v>
      </c>
      <c r="K792" s="29">
        <v>1</v>
      </c>
      <c r="L792" s="29">
        <f t="shared" si="11"/>
        <v>0</v>
      </c>
    </row>
    <row r="793" spans="4:12" x14ac:dyDescent="0.3">
      <c r="D793" s="29">
        <v>768</v>
      </c>
      <c r="E793" s="29" t="s">
        <v>125</v>
      </c>
      <c r="F793" s="30" t="s">
        <v>10</v>
      </c>
      <c r="G793" s="29" t="s">
        <v>15</v>
      </c>
      <c r="H793" s="29">
        <f>MATCH(G793, {"Waiting for Input","Analyzing Object","Found Object","Needs Help","Confused","None"}, 0) - 1</f>
        <v>4</v>
      </c>
      <c r="I793" s="31" t="s">
        <v>11</v>
      </c>
      <c r="J793" s="29">
        <f>MATCH(I793, {"Waiting for Input","Analyzing Object","Found Object","Needs Help","Confused","None"}, 0) - 1</f>
        <v>0</v>
      </c>
      <c r="K793" s="29">
        <v>2</v>
      </c>
      <c r="L793" s="29">
        <f t="shared" ref="L793:L856" si="12">IF(H793=J793, 1, 0)</f>
        <v>0</v>
      </c>
    </row>
    <row r="794" spans="4:12" x14ac:dyDescent="0.3">
      <c r="D794" s="29">
        <v>769</v>
      </c>
      <c r="E794" s="29" t="s">
        <v>125</v>
      </c>
      <c r="F794" s="30" t="s">
        <v>10</v>
      </c>
      <c r="G794" s="29" t="s">
        <v>15</v>
      </c>
      <c r="H794" s="29">
        <f>MATCH(G794, {"Waiting for Input","Analyzing Object","Found Object","Needs Help","Confused","None"}, 0) - 1</f>
        <v>4</v>
      </c>
      <c r="I794" s="31" t="s">
        <v>14</v>
      </c>
      <c r="J794" s="29">
        <f>MATCH(I794, {"Waiting for Input","Analyzing Object","Found Object","Needs Help","Confused","None"}, 0) - 1</f>
        <v>3</v>
      </c>
      <c r="K794" s="29">
        <v>1</v>
      </c>
      <c r="L794" s="29">
        <f t="shared" si="12"/>
        <v>0</v>
      </c>
    </row>
    <row r="795" spans="4:12" x14ac:dyDescent="0.3">
      <c r="D795" s="29">
        <v>770</v>
      </c>
      <c r="E795" s="29" t="s">
        <v>125</v>
      </c>
      <c r="F795" s="30" t="s">
        <v>10</v>
      </c>
      <c r="G795" s="29" t="s">
        <v>15</v>
      </c>
      <c r="H795" s="29">
        <f>MATCH(G795, {"Waiting for Input","Analyzing Object","Found Object","Needs Help","Confused","None"}, 0) - 1</f>
        <v>4</v>
      </c>
      <c r="I795" s="31" t="s">
        <v>14</v>
      </c>
      <c r="J795" s="29">
        <f>MATCH(I795, {"Waiting for Input","Analyzing Object","Found Object","Needs Help","Confused","None"}, 0) - 1</f>
        <v>3</v>
      </c>
      <c r="K795" s="29">
        <v>2</v>
      </c>
      <c r="L795" s="29">
        <f t="shared" si="12"/>
        <v>0</v>
      </c>
    </row>
    <row r="796" spans="4:12" x14ac:dyDescent="0.3">
      <c r="D796" s="29">
        <v>771</v>
      </c>
      <c r="E796" s="29" t="s">
        <v>124</v>
      </c>
      <c r="F796" s="30" t="s">
        <v>10</v>
      </c>
      <c r="G796" s="29" t="s">
        <v>15</v>
      </c>
      <c r="H796" s="29">
        <f>MATCH(G796, {"Waiting for Input","Analyzing Object","Found Object","Needs Help","Confused","None"}, 0) - 1</f>
        <v>4</v>
      </c>
      <c r="I796" s="31" t="s">
        <v>12</v>
      </c>
      <c r="J796" s="29">
        <f>MATCH(I796, {"Waiting for Input","Analyzing Object","Found Object","Needs Help","Confused","None"}, 0) - 1</f>
        <v>1</v>
      </c>
      <c r="K796" s="29">
        <v>3</v>
      </c>
      <c r="L796" s="29">
        <f t="shared" si="12"/>
        <v>0</v>
      </c>
    </row>
    <row r="797" spans="4:12" x14ac:dyDescent="0.3">
      <c r="D797" s="29">
        <v>772</v>
      </c>
      <c r="E797" s="29" t="s">
        <v>125</v>
      </c>
      <c r="F797" s="30" t="s">
        <v>10</v>
      </c>
      <c r="G797" s="29" t="s">
        <v>15</v>
      </c>
      <c r="H797" s="29">
        <f>MATCH(G797, {"Waiting for Input","Analyzing Object","Found Object","Needs Help","Confused","None"}, 0) - 1</f>
        <v>4</v>
      </c>
      <c r="I797" s="31" t="s">
        <v>14</v>
      </c>
      <c r="J797" s="29">
        <f>MATCH(I797, {"Waiting for Input","Analyzing Object","Found Object","Needs Help","Confused","None"}, 0) - 1</f>
        <v>3</v>
      </c>
      <c r="K797" s="29">
        <v>2</v>
      </c>
      <c r="L797" s="29">
        <f t="shared" si="12"/>
        <v>0</v>
      </c>
    </row>
    <row r="798" spans="4:12" x14ac:dyDescent="0.3">
      <c r="D798" s="29">
        <v>773</v>
      </c>
      <c r="E798" s="29" t="s">
        <v>125</v>
      </c>
      <c r="F798" s="30" t="s">
        <v>10</v>
      </c>
      <c r="G798" s="29" t="s">
        <v>15</v>
      </c>
      <c r="H798" s="29">
        <f>MATCH(G798, {"Waiting for Input","Analyzing Object","Found Object","Needs Help","Confused","None"}, 0) - 1</f>
        <v>4</v>
      </c>
      <c r="I798" s="31" t="s">
        <v>15</v>
      </c>
      <c r="J798" s="29">
        <f>MATCH(I798, {"Waiting for Input","Analyzing Object","Found Object","Needs Help","Confused","None"}, 0) - 1</f>
        <v>4</v>
      </c>
      <c r="K798" s="29">
        <v>2</v>
      </c>
      <c r="L798" s="29">
        <f t="shared" si="12"/>
        <v>1</v>
      </c>
    </row>
    <row r="799" spans="4:12" x14ac:dyDescent="0.3">
      <c r="D799" s="29">
        <v>774</v>
      </c>
      <c r="E799" s="29" t="s">
        <v>124</v>
      </c>
      <c r="F799" s="30" t="s">
        <v>10</v>
      </c>
      <c r="G799" s="29" t="s">
        <v>15</v>
      </c>
      <c r="H799" s="29">
        <f>MATCH(G799, {"Waiting for Input","Analyzing Object","Found Object","Needs Help","Confused","None"}, 0) - 1</f>
        <v>4</v>
      </c>
      <c r="I799" s="31" t="s">
        <v>14</v>
      </c>
      <c r="J799" s="29">
        <f>MATCH(I799, {"Waiting for Input","Analyzing Object","Found Object","Needs Help","Confused","None"}, 0) - 1</f>
        <v>3</v>
      </c>
      <c r="K799" s="29">
        <v>2</v>
      </c>
      <c r="L799" s="29">
        <f t="shared" si="12"/>
        <v>0</v>
      </c>
    </row>
    <row r="800" spans="4:12" x14ac:dyDescent="0.3">
      <c r="D800" s="29">
        <v>775</v>
      </c>
      <c r="E800" s="29" t="s">
        <v>125</v>
      </c>
      <c r="F800" s="30" t="s">
        <v>10</v>
      </c>
      <c r="G800" s="29" t="s">
        <v>15</v>
      </c>
      <c r="H800" s="29">
        <f>MATCH(G800, {"Waiting for Input","Analyzing Object","Found Object","Needs Help","Confused","None"}, 0) - 1</f>
        <v>4</v>
      </c>
      <c r="I800" s="31" t="s">
        <v>14</v>
      </c>
      <c r="J800" s="29">
        <f>MATCH(I800, {"Waiting for Input","Analyzing Object","Found Object","Needs Help","Confused","None"}, 0) - 1</f>
        <v>3</v>
      </c>
      <c r="K800" s="29">
        <v>1</v>
      </c>
      <c r="L800" s="29">
        <f t="shared" si="12"/>
        <v>0</v>
      </c>
    </row>
    <row r="801" spans="4:12" x14ac:dyDescent="0.3">
      <c r="D801" s="29">
        <v>776</v>
      </c>
      <c r="E801" s="29" t="s">
        <v>125</v>
      </c>
      <c r="F801" s="30" t="s">
        <v>10</v>
      </c>
      <c r="G801" s="29" t="s">
        <v>15</v>
      </c>
      <c r="H801" s="29">
        <f>MATCH(G801, {"Waiting for Input","Analyzing Object","Found Object","Needs Help","Confused","None"}, 0) - 1</f>
        <v>4</v>
      </c>
      <c r="I801" s="31" t="s">
        <v>15</v>
      </c>
      <c r="J801" s="29">
        <f>MATCH(I801, {"Waiting for Input","Analyzing Object","Found Object","Needs Help","Confused","None"}, 0) - 1</f>
        <v>4</v>
      </c>
      <c r="K801" s="29">
        <v>2</v>
      </c>
      <c r="L801" s="29">
        <f t="shared" si="12"/>
        <v>1</v>
      </c>
    </row>
    <row r="802" spans="4:12" x14ac:dyDescent="0.3">
      <c r="D802" s="29">
        <v>777</v>
      </c>
      <c r="E802" s="29" t="s">
        <v>125</v>
      </c>
      <c r="F802" s="30" t="s">
        <v>10</v>
      </c>
      <c r="G802" s="29" t="s">
        <v>15</v>
      </c>
      <c r="H802" s="29">
        <f>MATCH(G802, {"Waiting for Input","Analyzing Object","Found Object","Needs Help","Confused","None"}, 0) - 1</f>
        <v>4</v>
      </c>
      <c r="I802" s="31" t="s">
        <v>11</v>
      </c>
      <c r="J802" s="29">
        <f>MATCH(I802, {"Waiting for Input","Analyzing Object","Found Object","Needs Help","Confused","None"}, 0) - 1</f>
        <v>0</v>
      </c>
      <c r="K802" s="29">
        <v>3</v>
      </c>
      <c r="L802" s="29">
        <f t="shared" si="12"/>
        <v>0</v>
      </c>
    </row>
    <row r="803" spans="4:12" x14ac:dyDescent="0.3">
      <c r="D803" s="29">
        <v>778</v>
      </c>
      <c r="E803" s="29" t="s">
        <v>124</v>
      </c>
      <c r="F803" s="30" t="s">
        <v>10</v>
      </c>
      <c r="G803" s="29" t="s">
        <v>15</v>
      </c>
      <c r="H803" s="29">
        <f>MATCH(G803, {"Waiting for Input","Analyzing Object","Found Object","Needs Help","Confused","None"}, 0) - 1</f>
        <v>4</v>
      </c>
      <c r="I803" s="31" t="s">
        <v>15</v>
      </c>
      <c r="J803" s="29">
        <f>MATCH(I803, {"Waiting for Input","Analyzing Object","Found Object","Needs Help","Confused","None"}, 0) - 1</f>
        <v>4</v>
      </c>
      <c r="K803" s="29">
        <v>3</v>
      </c>
      <c r="L803" s="29">
        <f t="shared" si="12"/>
        <v>1</v>
      </c>
    </row>
    <row r="804" spans="4:12" x14ac:dyDescent="0.3">
      <c r="D804" s="29">
        <v>779</v>
      </c>
      <c r="E804" s="29" t="s">
        <v>125</v>
      </c>
      <c r="F804" s="30" t="s">
        <v>10</v>
      </c>
      <c r="G804" s="29" t="s">
        <v>15</v>
      </c>
      <c r="H804" s="29">
        <f>MATCH(G804, {"Waiting for Input","Analyzing Object","Found Object","Needs Help","Confused","None"}, 0) - 1</f>
        <v>4</v>
      </c>
      <c r="I804" s="31" t="s">
        <v>14</v>
      </c>
      <c r="J804" s="29">
        <f>MATCH(I804, {"Waiting for Input","Analyzing Object","Found Object","Needs Help","Confused","None"}, 0) - 1</f>
        <v>3</v>
      </c>
      <c r="K804" s="29">
        <v>2</v>
      </c>
      <c r="L804" s="29">
        <f t="shared" si="12"/>
        <v>0</v>
      </c>
    </row>
    <row r="805" spans="4:12" x14ac:dyDescent="0.3">
      <c r="D805" s="29">
        <v>780</v>
      </c>
      <c r="E805" s="29" t="s">
        <v>124</v>
      </c>
      <c r="F805" s="30" t="s">
        <v>17</v>
      </c>
      <c r="G805" s="29" t="s">
        <v>15</v>
      </c>
      <c r="H805" s="29">
        <f>MATCH(G805, {"Waiting for Input","Analyzing Object","Found Object","Needs Help","Confused","None"}, 0) - 1</f>
        <v>4</v>
      </c>
      <c r="I805" s="31" t="s">
        <v>14</v>
      </c>
      <c r="J805" s="29">
        <f>MATCH(I805, {"Waiting for Input","Analyzing Object","Found Object","Needs Help","Confused","None"}, 0) - 1</f>
        <v>3</v>
      </c>
      <c r="K805" s="29">
        <v>2</v>
      </c>
      <c r="L805" s="29">
        <f t="shared" si="12"/>
        <v>0</v>
      </c>
    </row>
    <row r="806" spans="4:12" x14ac:dyDescent="0.3">
      <c r="D806" s="29">
        <v>781</v>
      </c>
      <c r="E806" s="29" t="s">
        <v>124</v>
      </c>
      <c r="F806" s="30" t="s">
        <v>17</v>
      </c>
      <c r="G806" s="29" t="s">
        <v>15</v>
      </c>
      <c r="H806" s="29">
        <f>MATCH(G806, {"Waiting for Input","Analyzing Object","Found Object","Needs Help","Confused","None"}, 0) - 1</f>
        <v>4</v>
      </c>
      <c r="I806" s="31" t="s">
        <v>13</v>
      </c>
      <c r="J806" s="29">
        <f>MATCH(I806, {"Waiting for Input","Analyzing Object","Found Object","Needs Help","Confused","None"}, 0) - 1</f>
        <v>2</v>
      </c>
      <c r="K806" s="29">
        <v>4</v>
      </c>
      <c r="L806" s="29">
        <f t="shared" si="12"/>
        <v>0</v>
      </c>
    </row>
    <row r="807" spans="4:12" x14ac:dyDescent="0.3">
      <c r="D807" s="29">
        <v>782</v>
      </c>
      <c r="E807" s="29" t="s">
        <v>124</v>
      </c>
      <c r="F807" s="30" t="s">
        <v>17</v>
      </c>
      <c r="G807" s="29" t="s">
        <v>15</v>
      </c>
      <c r="H807" s="29">
        <f>MATCH(G807, {"Waiting for Input","Analyzing Object","Found Object","Needs Help","Confused","None"}, 0) - 1</f>
        <v>4</v>
      </c>
      <c r="I807" s="31" t="s">
        <v>11</v>
      </c>
      <c r="J807" s="29">
        <f>MATCH(I807, {"Waiting for Input","Analyzing Object","Found Object","Needs Help","Confused","None"}, 0) - 1</f>
        <v>0</v>
      </c>
      <c r="K807" s="29">
        <v>4</v>
      </c>
      <c r="L807" s="29">
        <f t="shared" si="12"/>
        <v>0</v>
      </c>
    </row>
    <row r="808" spans="4:12" x14ac:dyDescent="0.3">
      <c r="D808" s="29">
        <v>783</v>
      </c>
      <c r="E808" s="29" t="s">
        <v>125</v>
      </c>
      <c r="F808" s="30" t="s">
        <v>17</v>
      </c>
      <c r="G808" s="29" t="s">
        <v>15</v>
      </c>
      <c r="H808" s="29">
        <f>MATCH(G808, {"Waiting for Input","Analyzing Object","Found Object","Needs Help","Confused","None"}, 0) - 1</f>
        <v>4</v>
      </c>
      <c r="I808" s="31" t="s">
        <v>12</v>
      </c>
      <c r="J808" s="29">
        <f>MATCH(I808, {"Waiting for Input","Analyzing Object","Found Object","Needs Help","Confused","None"}, 0) - 1</f>
        <v>1</v>
      </c>
      <c r="K808" s="29">
        <v>3</v>
      </c>
      <c r="L808" s="29">
        <f t="shared" si="12"/>
        <v>0</v>
      </c>
    </row>
    <row r="809" spans="4:12" x14ac:dyDescent="0.3">
      <c r="D809" s="29">
        <v>784</v>
      </c>
      <c r="E809" s="29" t="s">
        <v>125</v>
      </c>
      <c r="F809" s="30" t="s">
        <v>17</v>
      </c>
      <c r="G809" s="29" t="s">
        <v>15</v>
      </c>
      <c r="H809" s="29">
        <f>MATCH(G809, {"Waiting for Input","Analyzing Object","Found Object","Needs Help","Confused","None"}, 0) - 1</f>
        <v>4</v>
      </c>
      <c r="I809" s="31" t="s">
        <v>11</v>
      </c>
      <c r="J809" s="29">
        <f>MATCH(I809, {"Waiting for Input","Analyzing Object","Found Object","Needs Help","Confused","None"}, 0) - 1</f>
        <v>0</v>
      </c>
      <c r="K809" s="29">
        <v>4</v>
      </c>
      <c r="L809" s="29">
        <f t="shared" si="12"/>
        <v>0</v>
      </c>
    </row>
    <row r="810" spans="4:12" x14ac:dyDescent="0.3">
      <c r="D810" s="29">
        <v>785</v>
      </c>
      <c r="E810" s="29" t="s">
        <v>124</v>
      </c>
      <c r="F810" s="30" t="s">
        <v>17</v>
      </c>
      <c r="G810" s="29" t="s">
        <v>15</v>
      </c>
      <c r="H810" s="29">
        <f>MATCH(G810, {"Waiting for Input","Analyzing Object","Found Object","Needs Help","Confused","None"}, 0) - 1</f>
        <v>4</v>
      </c>
      <c r="I810" s="31" t="s">
        <v>11</v>
      </c>
      <c r="J810" s="29">
        <f>MATCH(I810, {"Waiting for Input","Analyzing Object","Found Object","Needs Help","Confused","None"}, 0) - 1</f>
        <v>0</v>
      </c>
      <c r="K810" s="29">
        <v>5</v>
      </c>
      <c r="L810" s="29">
        <f t="shared" si="12"/>
        <v>0</v>
      </c>
    </row>
    <row r="811" spans="4:12" x14ac:dyDescent="0.3">
      <c r="D811" s="29">
        <v>786</v>
      </c>
      <c r="E811" s="29" t="s">
        <v>125</v>
      </c>
      <c r="F811" s="30" t="s">
        <v>17</v>
      </c>
      <c r="G811" s="29" t="s">
        <v>15</v>
      </c>
      <c r="H811" s="29">
        <f>MATCH(G811, {"Waiting for Input","Analyzing Object","Found Object","Needs Help","Confused","None"}, 0) - 1</f>
        <v>4</v>
      </c>
      <c r="I811" s="31" t="s">
        <v>11</v>
      </c>
      <c r="J811" s="29">
        <f>MATCH(I811, {"Waiting for Input","Analyzing Object","Found Object","Needs Help","Confused","None"}, 0) - 1</f>
        <v>0</v>
      </c>
      <c r="K811" s="29">
        <v>3</v>
      </c>
      <c r="L811" s="29">
        <f t="shared" si="12"/>
        <v>0</v>
      </c>
    </row>
    <row r="812" spans="4:12" x14ac:dyDescent="0.3">
      <c r="D812" s="29">
        <v>787</v>
      </c>
      <c r="E812" s="29" t="s">
        <v>124</v>
      </c>
      <c r="F812" s="30" t="s">
        <v>17</v>
      </c>
      <c r="G812" s="29" t="s">
        <v>15</v>
      </c>
      <c r="H812" s="29">
        <f>MATCH(G812, {"Waiting for Input","Analyzing Object","Found Object","Needs Help","Confused","None"}, 0) - 1</f>
        <v>4</v>
      </c>
      <c r="I812" s="31" t="s">
        <v>15</v>
      </c>
      <c r="J812" s="29">
        <f>MATCH(I812, {"Waiting for Input","Analyzing Object","Found Object","Needs Help","Confused","None"}, 0) - 1</f>
        <v>4</v>
      </c>
      <c r="K812" s="29">
        <v>5</v>
      </c>
      <c r="L812" s="29">
        <f t="shared" si="12"/>
        <v>1</v>
      </c>
    </row>
    <row r="813" spans="4:12" x14ac:dyDescent="0.3">
      <c r="D813" s="29">
        <v>788</v>
      </c>
      <c r="E813" s="29" t="s">
        <v>124</v>
      </c>
      <c r="F813" s="30" t="s">
        <v>17</v>
      </c>
      <c r="G813" s="29" t="s">
        <v>15</v>
      </c>
      <c r="H813" s="29">
        <f>MATCH(G813, {"Waiting for Input","Analyzing Object","Found Object","Needs Help","Confused","None"}, 0) - 1</f>
        <v>4</v>
      </c>
      <c r="I813" s="31" t="s">
        <v>11</v>
      </c>
      <c r="J813" s="29">
        <f>MATCH(I813, {"Waiting for Input","Analyzing Object","Found Object","Needs Help","Confused","None"}, 0) - 1</f>
        <v>0</v>
      </c>
      <c r="K813" s="29">
        <v>3</v>
      </c>
      <c r="L813" s="29">
        <f t="shared" si="12"/>
        <v>0</v>
      </c>
    </row>
    <row r="814" spans="4:12" x14ac:dyDescent="0.3">
      <c r="D814" s="29">
        <v>789</v>
      </c>
      <c r="E814" s="29" t="s">
        <v>124</v>
      </c>
      <c r="F814" s="30" t="s">
        <v>17</v>
      </c>
      <c r="G814" s="29" t="s">
        <v>15</v>
      </c>
      <c r="H814" s="29">
        <f>MATCH(G814, {"Waiting for Input","Analyzing Object","Found Object","Needs Help","Confused","None"}, 0) - 1</f>
        <v>4</v>
      </c>
      <c r="I814" s="31" t="s">
        <v>11</v>
      </c>
      <c r="J814" s="29">
        <f>MATCH(I814, {"Waiting for Input","Analyzing Object","Found Object","Needs Help","Confused","None"}, 0) - 1</f>
        <v>0</v>
      </c>
      <c r="K814" s="29">
        <v>5</v>
      </c>
      <c r="L814" s="29">
        <f t="shared" si="12"/>
        <v>0</v>
      </c>
    </row>
    <row r="815" spans="4:12" x14ac:dyDescent="0.3">
      <c r="D815" s="29">
        <v>790</v>
      </c>
      <c r="E815" s="29" t="s">
        <v>125</v>
      </c>
      <c r="F815" s="30" t="s">
        <v>17</v>
      </c>
      <c r="G815" s="29" t="s">
        <v>15</v>
      </c>
      <c r="H815" s="29">
        <f>MATCH(G815, {"Waiting for Input","Analyzing Object","Found Object","Needs Help","Confused","None"}, 0) - 1</f>
        <v>4</v>
      </c>
      <c r="I815" s="31" t="s">
        <v>11</v>
      </c>
      <c r="J815" s="29">
        <f>MATCH(I815, {"Waiting for Input","Analyzing Object","Found Object","Needs Help","Confused","None"}, 0) - 1</f>
        <v>0</v>
      </c>
      <c r="K815" s="29">
        <v>4</v>
      </c>
      <c r="L815" s="29">
        <f t="shared" si="12"/>
        <v>0</v>
      </c>
    </row>
    <row r="816" spans="4:12" x14ac:dyDescent="0.3">
      <c r="D816" s="29">
        <v>791</v>
      </c>
      <c r="E816" s="29" t="s">
        <v>125</v>
      </c>
      <c r="F816" s="30" t="s">
        <v>17</v>
      </c>
      <c r="G816" s="29" t="s">
        <v>15</v>
      </c>
      <c r="H816" s="29">
        <f>MATCH(G816, {"Waiting for Input","Analyzing Object","Found Object","Needs Help","Confused","None"}, 0) - 1</f>
        <v>4</v>
      </c>
      <c r="I816" s="31" t="s">
        <v>15</v>
      </c>
      <c r="J816" s="29">
        <f>MATCH(I816, {"Waiting for Input","Analyzing Object","Found Object","Needs Help","Confused","None"}, 0) - 1</f>
        <v>4</v>
      </c>
      <c r="K816" s="29">
        <v>4</v>
      </c>
      <c r="L816" s="29">
        <f t="shared" si="12"/>
        <v>1</v>
      </c>
    </row>
    <row r="817" spans="4:12" x14ac:dyDescent="0.3">
      <c r="D817" s="29">
        <v>792</v>
      </c>
      <c r="E817" s="29" t="s">
        <v>125</v>
      </c>
      <c r="F817" s="30" t="s">
        <v>17</v>
      </c>
      <c r="G817" s="29" t="s">
        <v>15</v>
      </c>
      <c r="H817" s="29">
        <f>MATCH(G817, {"Waiting for Input","Analyzing Object","Found Object","Needs Help","Confused","None"}, 0) - 1</f>
        <v>4</v>
      </c>
      <c r="I817" s="31" t="s">
        <v>11</v>
      </c>
      <c r="J817" s="29">
        <f>MATCH(I817, {"Waiting for Input","Analyzing Object","Found Object","Needs Help","Confused","None"}, 0) - 1</f>
        <v>0</v>
      </c>
      <c r="K817" s="29">
        <v>2</v>
      </c>
      <c r="L817" s="29">
        <f t="shared" si="12"/>
        <v>0</v>
      </c>
    </row>
    <row r="818" spans="4:12" x14ac:dyDescent="0.3">
      <c r="D818" s="29">
        <v>793</v>
      </c>
      <c r="E818" s="29" t="s">
        <v>125</v>
      </c>
      <c r="F818" s="30" t="s">
        <v>17</v>
      </c>
      <c r="G818" s="29" t="s">
        <v>15</v>
      </c>
      <c r="H818" s="29">
        <f>MATCH(G818, {"Waiting for Input","Analyzing Object","Found Object","Needs Help","Confused","None"}, 0) - 1</f>
        <v>4</v>
      </c>
      <c r="I818" s="31" t="s">
        <v>11</v>
      </c>
      <c r="J818" s="29">
        <f>MATCH(I818, {"Waiting for Input","Analyzing Object","Found Object","Needs Help","Confused","None"}, 0) - 1</f>
        <v>0</v>
      </c>
      <c r="K818" s="29">
        <v>4</v>
      </c>
      <c r="L818" s="29">
        <f t="shared" si="12"/>
        <v>0</v>
      </c>
    </row>
    <row r="819" spans="4:12" x14ac:dyDescent="0.3">
      <c r="D819" s="29">
        <v>794</v>
      </c>
      <c r="E819" s="29" t="s">
        <v>124</v>
      </c>
      <c r="F819" s="30" t="s">
        <v>17</v>
      </c>
      <c r="G819" s="29" t="s">
        <v>15</v>
      </c>
      <c r="H819" s="29">
        <f>MATCH(G819, {"Waiting for Input","Analyzing Object","Found Object","Needs Help","Confused","None"}, 0) - 1</f>
        <v>4</v>
      </c>
      <c r="I819" s="31" t="s">
        <v>11</v>
      </c>
      <c r="J819" s="29">
        <f>MATCH(I819, {"Waiting for Input","Analyzing Object","Found Object","Needs Help","Confused","None"}, 0) - 1</f>
        <v>0</v>
      </c>
      <c r="K819" s="29">
        <v>4</v>
      </c>
      <c r="L819" s="29">
        <f t="shared" si="12"/>
        <v>0</v>
      </c>
    </row>
    <row r="820" spans="4:12" x14ac:dyDescent="0.3">
      <c r="D820" s="29">
        <v>795</v>
      </c>
      <c r="E820" s="29" t="s">
        <v>124</v>
      </c>
      <c r="F820" s="30" t="s">
        <v>17</v>
      </c>
      <c r="G820" s="29" t="s">
        <v>15</v>
      </c>
      <c r="H820" s="29">
        <f>MATCH(G820, {"Waiting for Input","Analyzing Object","Found Object","Needs Help","Confused","None"}, 0) - 1</f>
        <v>4</v>
      </c>
      <c r="I820" s="31" t="s">
        <v>11</v>
      </c>
      <c r="J820" s="29">
        <f>MATCH(I820, {"Waiting for Input","Analyzing Object","Found Object","Needs Help","Confused","None"}, 0) - 1</f>
        <v>0</v>
      </c>
      <c r="K820" s="29">
        <v>4</v>
      </c>
      <c r="L820" s="29">
        <f t="shared" si="12"/>
        <v>0</v>
      </c>
    </row>
    <row r="821" spans="4:12" x14ac:dyDescent="0.3">
      <c r="D821" s="29">
        <v>796</v>
      </c>
      <c r="E821" s="29" t="s">
        <v>124</v>
      </c>
      <c r="F821" s="30" t="s">
        <v>17</v>
      </c>
      <c r="G821" s="29" t="s">
        <v>15</v>
      </c>
      <c r="H821" s="29">
        <f>MATCH(G821, {"Waiting for Input","Analyzing Object","Found Object","Needs Help","Confused","None"}, 0) - 1</f>
        <v>4</v>
      </c>
      <c r="I821" s="31" t="s">
        <v>15</v>
      </c>
      <c r="J821" s="29">
        <f>MATCH(I821, {"Waiting for Input","Analyzing Object","Found Object","Needs Help","Confused","None"}, 0) - 1</f>
        <v>4</v>
      </c>
      <c r="K821" s="29">
        <v>4</v>
      </c>
      <c r="L821" s="29">
        <f t="shared" si="12"/>
        <v>1</v>
      </c>
    </row>
    <row r="822" spans="4:12" x14ac:dyDescent="0.3">
      <c r="D822" s="29">
        <v>797</v>
      </c>
      <c r="E822" s="29" t="s">
        <v>125</v>
      </c>
      <c r="F822" s="30" t="s">
        <v>17</v>
      </c>
      <c r="G822" s="29" t="s">
        <v>15</v>
      </c>
      <c r="H822" s="29">
        <f>MATCH(G822, {"Waiting for Input","Analyzing Object","Found Object","Needs Help","Confused","None"}, 0) - 1</f>
        <v>4</v>
      </c>
      <c r="I822" s="31" t="s">
        <v>11</v>
      </c>
      <c r="J822" s="29">
        <f>MATCH(I822, {"Waiting for Input","Analyzing Object","Found Object","Needs Help","Confused","None"}, 0) - 1</f>
        <v>0</v>
      </c>
      <c r="K822" s="29">
        <v>5</v>
      </c>
      <c r="L822" s="29">
        <f t="shared" si="12"/>
        <v>0</v>
      </c>
    </row>
    <row r="823" spans="4:12" x14ac:dyDescent="0.3">
      <c r="D823" s="29">
        <v>798</v>
      </c>
      <c r="E823" s="29" t="s">
        <v>125</v>
      </c>
      <c r="F823" s="30" t="s">
        <v>17</v>
      </c>
      <c r="G823" s="29" t="s">
        <v>15</v>
      </c>
      <c r="H823" s="29">
        <f>MATCH(G823, {"Waiting for Input","Analyzing Object","Found Object","Needs Help","Confused","None"}, 0) - 1</f>
        <v>4</v>
      </c>
      <c r="I823" s="31" t="s">
        <v>15</v>
      </c>
      <c r="J823" s="29">
        <f>MATCH(I823, {"Waiting for Input","Analyzing Object","Found Object","Needs Help","Confused","None"}, 0) - 1</f>
        <v>4</v>
      </c>
      <c r="K823" s="29">
        <v>4</v>
      </c>
      <c r="L823" s="29">
        <f t="shared" si="12"/>
        <v>1</v>
      </c>
    </row>
    <row r="824" spans="4:12" x14ac:dyDescent="0.3">
      <c r="D824" s="29">
        <v>799</v>
      </c>
      <c r="E824" s="29" t="s">
        <v>124</v>
      </c>
      <c r="F824" s="30" t="s">
        <v>17</v>
      </c>
      <c r="G824" s="29" t="s">
        <v>15</v>
      </c>
      <c r="H824" s="29">
        <f>MATCH(G824, {"Waiting for Input","Analyzing Object","Found Object","Needs Help","Confused","None"}, 0) - 1</f>
        <v>4</v>
      </c>
      <c r="I824" s="31" t="s">
        <v>15</v>
      </c>
      <c r="J824" s="29">
        <f>MATCH(I824, {"Waiting for Input","Analyzing Object","Found Object","Needs Help","Confused","None"}, 0) - 1</f>
        <v>4</v>
      </c>
      <c r="K824" s="29">
        <v>3</v>
      </c>
      <c r="L824" s="29">
        <f t="shared" si="12"/>
        <v>1</v>
      </c>
    </row>
    <row r="825" spans="4:12" x14ac:dyDescent="0.3">
      <c r="D825" s="29">
        <v>800</v>
      </c>
      <c r="E825" s="29" t="s">
        <v>124</v>
      </c>
      <c r="F825" s="30" t="s">
        <v>17</v>
      </c>
      <c r="G825" s="29" t="s">
        <v>15</v>
      </c>
      <c r="H825" s="29">
        <f>MATCH(G825, {"Waiting for Input","Analyzing Object","Found Object","Needs Help","Confused","None"}, 0) - 1</f>
        <v>4</v>
      </c>
      <c r="I825" s="31" t="s">
        <v>11</v>
      </c>
      <c r="J825" s="29">
        <f>MATCH(I825, {"Waiting for Input","Analyzing Object","Found Object","Needs Help","Confused","None"}, 0) - 1</f>
        <v>0</v>
      </c>
      <c r="K825" s="29">
        <v>2</v>
      </c>
      <c r="L825" s="29">
        <f t="shared" si="12"/>
        <v>0</v>
      </c>
    </row>
    <row r="826" spans="4:12" x14ac:dyDescent="0.3">
      <c r="D826" s="29">
        <v>801</v>
      </c>
      <c r="E826" s="29" t="s">
        <v>125</v>
      </c>
      <c r="F826" s="30" t="s">
        <v>17</v>
      </c>
      <c r="G826" s="29" t="s">
        <v>15</v>
      </c>
      <c r="H826" s="29">
        <f>MATCH(G826, {"Waiting for Input","Analyzing Object","Found Object","Needs Help","Confused","None"}, 0) - 1</f>
        <v>4</v>
      </c>
      <c r="I826" s="31" t="s">
        <v>14</v>
      </c>
      <c r="J826" s="29">
        <f>MATCH(I826, {"Waiting for Input","Analyzing Object","Found Object","Needs Help","Confused","None"}, 0) - 1</f>
        <v>3</v>
      </c>
      <c r="K826" s="29">
        <v>3</v>
      </c>
      <c r="L826" s="29">
        <f t="shared" si="12"/>
        <v>0</v>
      </c>
    </row>
    <row r="827" spans="4:12" x14ac:dyDescent="0.3">
      <c r="D827" s="29">
        <v>802</v>
      </c>
      <c r="E827" s="29" t="s">
        <v>125</v>
      </c>
      <c r="F827" s="30" t="s">
        <v>17</v>
      </c>
      <c r="G827" s="29" t="s">
        <v>15</v>
      </c>
      <c r="H827" s="29">
        <f>MATCH(G827, {"Waiting for Input","Analyzing Object","Found Object","Needs Help","Confused","None"}, 0) - 1</f>
        <v>4</v>
      </c>
      <c r="I827" s="31" t="s">
        <v>15</v>
      </c>
      <c r="J827" s="29">
        <f>MATCH(I827, {"Waiting for Input","Analyzing Object","Found Object","Needs Help","Confused","None"}, 0) - 1</f>
        <v>4</v>
      </c>
      <c r="K827" s="29">
        <v>5</v>
      </c>
      <c r="L827" s="29">
        <f t="shared" si="12"/>
        <v>1</v>
      </c>
    </row>
    <row r="828" spans="4:12" x14ac:dyDescent="0.3">
      <c r="D828" s="29">
        <v>803</v>
      </c>
      <c r="E828" s="29" t="s">
        <v>124</v>
      </c>
      <c r="F828" s="30" t="s">
        <v>17</v>
      </c>
      <c r="G828" s="29" t="s">
        <v>15</v>
      </c>
      <c r="H828" s="29">
        <f>MATCH(G828, {"Waiting for Input","Analyzing Object","Found Object","Needs Help","Confused","None"}, 0) - 1</f>
        <v>4</v>
      </c>
      <c r="I828" s="31" t="s">
        <v>15</v>
      </c>
      <c r="J828" s="29">
        <f>MATCH(I828, {"Waiting for Input","Analyzing Object","Found Object","Needs Help","Confused","None"}, 0) - 1</f>
        <v>4</v>
      </c>
      <c r="K828" s="29">
        <v>2</v>
      </c>
      <c r="L828" s="29">
        <f t="shared" si="12"/>
        <v>1</v>
      </c>
    </row>
    <row r="829" spans="4:12" x14ac:dyDescent="0.3">
      <c r="D829" s="29">
        <v>804</v>
      </c>
      <c r="E829" s="29" t="s">
        <v>124</v>
      </c>
      <c r="F829" s="30" t="s">
        <v>17</v>
      </c>
      <c r="G829" s="29" t="s">
        <v>15</v>
      </c>
      <c r="H829" s="29">
        <f>MATCH(G829, {"Waiting for Input","Analyzing Object","Found Object","Needs Help","Confused","None"}, 0) - 1</f>
        <v>4</v>
      </c>
      <c r="I829" s="31" t="s">
        <v>15</v>
      </c>
      <c r="J829" s="29">
        <f>MATCH(I829, {"Waiting for Input","Analyzing Object","Found Object","Needs Help","Confused","None"}, 0) - 1</f>
        <v>4</v>
      </c>
      <c r="K829" s="29">
        <v>4</v>
      </c>
      <c r="L829" s="29">
        <f t="shared" si="12"/>
        <v>1</v>
      </c>
    </row>
    <row r="830" spans="4:12" x14ac:dyDescent="0.3">
      <c r="D830" s="29">
        <v>805</v>
      </c>
      <c r="E830" s="29" t="s">
        <v>125</v>
      </c>
      <c r="F830" s="30" t="s">
        <v>17</v>
      </c>
      <c r="G830" s="29" t="s">
        <v>15</v>
      </c>
      <c r="H830" s="29">
        <f>MATCH(G830, {"Waiting for Input","Analyzing Object","Found Object","Needs Help","Confused","None"}, 0) - 1</f>
        <v>4</v>
      </c>
      <c r="I830" s="31" t="s">
        <v>11</v>
      </c>
      <c r="J830" s="29">
        <f>MATCH(I830, {"Waiting for Input","Analyzing Object","Found Object","Needs Help","Confused","None"}, 0) - 1</f>
        <v>0</v>
      </c>
      <c r="K830" s="29">
        <v>2</v>
      </c>
      <c r="L830" s="29">
        <f t="shared" si="12"/>
        <v>0</v>
      </c>
    </row>
    <row r="831" spans="4:12" x14ac:dyDescent="0.3">
      <c r="D831" s="29">
        <v>806</v>
      </c>
      <c r="E831" s="29" t="s">
        <v>125</v>
      </c>
      <c r="F831" s="30" t="s">
        <v>17</v>
      </c>
      <c r="G831" s="29" t="s">
        <v>15</v>
      </c>
      <c r="H831" s="29">
        <f>MATCH(G831, {"Waiting for Input","Analyzing Object","Found Object","Needs Help","Confused","None"}, 0) - 1</f>
        <v>4</v>
      </c>
      <c r="I831" s="31" t="s">
        <v>16</v>
      </c>
      <c r="J831" s="29">
        <f>MATCH(I831, {"Waiting for Input","Analyzing Object","Found Object","Needs Help","Confused","None"}, 0) - 1</f>
        <v>5</v>
      </c>
      <c r="K831" s="29">
        <v>3</v>
      </c>
      <c r="L831" s="29">
        <f t="shared" si="12"/>
        <v>0</v>
      </c>
    </row>
    <row r="832" spans="4:12" x14ac:dyDescent="0.3">
      <c r="D832" s="29">
        <v>807</v>
      </c>
      <c r="E832" s="29" t="s">
        <v>125</v>
      </c>
      <c r="F832" s="30" t="s">
        <v>17</v>
      </c>
      <c r="G832" s="29" t="s">
        <v>15</v>
      </c>
      <c r="H832" s="29">
        <f>MATCH(G832, {"Waiting for Input","Analyzing Object","Found Object","Needs Help","Confused","None"}, 0) - 1</f>
        <v>4</v>
      </c>
      <c r="I832" s="31" t="s">
        <v>11</v>
      </c>
      <c r="J832" s="29">
        <f>MATCH(I832, {"Waiting for Input","Analyzing Object","Found Object","Needs Help","Confused","None"}, 0) - 1</f>
        <v>0</v>
      </c>
      <c r="K832" s="29">
        <v>3</v>
      </c>
      <c r="L832" s="29">
        <f t="shared" si="12"/>
        <v>0</v>
      </c>
    </row>
    <row r="833" spans="4:12" x14ac:dyDescent="0.3">
      <c r="D833" s="29">
        <v>808</v>
      </c>
      <c r="E833" s="29" t="s">
        <v>125</v>
      </c>
      <c r="F833" s="30" t="s">
        <v>17</v>
      </c>
      <c r="G833" s="29" t="s">
        <v>15</v>
      </c>
      <c r="H833" s="29">
        <f>MATCH(G833, {"Waiting for Input","Analyzing Object","Found Object","Needs Help","Confused","None"}, 0) - 1</f>
        <v>4</v>
      </c>
      <c r="I833" s="31" t="s">
        <v>15</v>
      </c>
      <c r="J833" s="29">
        <f>MATCH(I833, {"Waiting for Input","Analyzing Object","Found Object","Needs Help","Confused","None"}, 0) - 1</f>
        <v>4</v>
      </c>
      <c r="K833" s="29">
        <v>4</v>
      </c>
      <c r="L833" s="29">
        <f t="shared" si="12"/>
        <v>1</v>
      </c>
    </row>
    <row r="834" spans="4:12" x14ac:dyDescent="0.3">
      <c r="D834" s="29">
        <v>809</v>
      </c>
      <c r="E834" s="29" t="s">
        <v>125</v>
      </c>
      <c r="F834" s="30" t="s">
        <v>17</v>
      </c>
      <c r="G834" s="29" t="s">
        <v>15</v>
      </c>
      <c r="H834" s="29">
        <f>MATCH(G834, {"Waiting for Input","Analyzing Object","Found Object","Needs Help","Confused","None"}, 0) - 1</f>
        <v>4</v>
      </c>
      <c r="I834" s="31" t="s">
        <v>11</v>
      </c>
      <c r="J834" s="29">
        <f>MATCH(I834, {"Waiting for Input","Analyzing Object","Found Object","Needs Help","Confused","None"}, 0) - 1</f>
        <v>0</v>
      </c>
      <c r="K834" s="29">
        <v>5</v>
      </c>
      <c r="L834" s="29">
        <f t="shared" si="12"/>
        <v>0</v>
      </c>
    </row>
    <row r="835" spans="4:12" x14ac:dyDescent="0.3">
      <c r="D835" s="29">
        <v>810</v>
      </c>
      <c r="E835" s="29" t="s">
        <v>125</v>
      </c>
      <c r="F835" s="30" t="s">
        <v>17</v>
      </c>
      <c r="G835" s="29" t="s">
        <v>15</v>
      </c>
      <c r="H835" s="29">
        <f>MATCH(G835, {"Waiting for Input","Analyzing Object","Found Object","Needs Help","Confused","None"}, 0) - 1</f>
        <v>4</v>
      </c>
      <c r="I835" s="31" t="s">
        <v>15</v>
      </c>
      <c r="J835" s="29">
        <f>MATCH(I835, {"Waiting for Input","Analyzing Object","Found Object","Needs Help","Confused","None"}, 0) - 1</f>
        <v>4</v>
      </c>
      <c r="K835" s="29">
        <v>3</v>
      </c>
      <c r="L835" s="29">
        <f t="shared" si="12"/>
        <v>1</v>
      </c>
    </row>
    <row r="836" spans="4:12" x14ac:dyDescent="0.3">
      <c r="D836" s="29">
        <v>811</v>
      </c>
      <c r="E836" s="29" t="s">
        <v>124</v>
      </c>
      <c r="F836" s="30" t="s">
        <v>17</v>
      </c>
      <c r="G836" s="29" t="s">
        <v>15</v>
      </c>
      <c r="H836" s="29">
        <f>MATCH(G836, {"Waiting for Input","Analyzing Object","Found Object","Needs Help","Confused","None"}, 0) - 1</f>
        <v>4</v>
      </c>
      <c r="I836" s="31" t="s">
        <v>11</v>
      </c>
      <c r="J836" s="29">
        <f>MATCH(I836, {"Waiting for Input","Analyzing Object","Found Object","Needs Help","Confused","None"}, 0) - 1</f>
        <v>0</v>
      </c>
      <c r="K836" s="29">
        <v>5</v>
      </c>
      <c r="L836" s="29">
        <f t="shared" si="12"/>
        <v>0</v>
      </c>
    </row>
    <row r="837" spans="4:12" x14ac:dyDescent="0.3">
      <c r="D837" s="29">
        <v>812</v>
      </c>
      <c r="E837" s="29" t="s">
        <v>125</v>
      </c>
      <c r="F837" s="30" t="s">
        <v>17</v>
      </c>
      <c r="G837" s="29" t="s">
        <v>15</v>
      </c>
      <c r="H837" s="29">
        <f>MATCH(G837, {"Waiting for Input","Analyzing Object","Found Object","Needs Help","Confused","None"}, 0) - 1</f>
        <v>4</v>
      </c>
      <c r="I837" s="31" t="s">
        <v>11</v>
      </c>
      <c r="J837" s="29">
        <f>MATCH(I837, {"Waiting for Input","Analyzing Object","Found Object","Needs Help","Confused","None"}, 0) - 1</f>
        <v>0</v>
      </c>
      <c r="K837" s="29">
        <v>5</v>
      </c>
      <c r="L837" s="29">
        <f t="shared" si="12"/>
        <v>0</v>
      </c>
    </row>
    <row r="838" spans="4:12" x14ac:dyDescent="0.3">
      <c r="D838" s="29">
        <v>813</v>
      </c>
      <c r="E838" s="29" t="s">
        <v>124</v>
      </c>
      <c r="F838" s="30" t="s">
        <v>17</v>
      </c>
      <c r="G838" s="29" t="s">
        <v>15</v>
      </c>
      <c r="H838" s="29">
        <f>MATCH(G838, {"Waiting for Input","Analyzing Object","Found Object","Needs Help","Confused","None"}, 0) - 1</f>
        <v>4</v>
      </c>
      <c r="I838" s="31" t="s">
        <v>15</v>
      </c>
      <c r="J838" s="29">
        <f>MATCH(I838, {"Waiting for Input","Analyzing Object","Found Object","Needs Help","Confused","None"}, 0) - 1</f>
        <v>4</v>
      </c>
      <c r="K838" s="29">
        <v>3</v>
      </c>
      <c r="L838" s="29">
        <f t="shared" si="12"/>
        <v>1</v>
      </c>
    </row>
    <row r="839" spans="4:12" x14ac:dyDescent="0.3">
      <c r="D839" s="29">
        <v>814</v>
      </c>
      <c r="E839" s="29" t="s">
        <v>124</v>
      </c>
      <c r="F839" s="30" t="s">
        <v>17</v>
      </c>
      <c r="G839" s="29" t="s">
        <v>15</v>
      </c>
      <c r="H839" s="29">
        <f>MATCH(G839, {"Waiting for Input","Analyzing Object","Found Object","Needs Help","Confused","None"}, 0) - 1</f>
        <v>4</v>
      </c>
      <c r="I839" s="31" t="s">
        <v>11</v>
      </c>
      <c r="J839" s="29">
        <f>MATCH(I839, {"Waiting for Input","Analyzing Object","Found Object","Needs Help","Confused","None"}, 0) - 1</f>
        <v>0</v>
      </c>
      <c r="K839" s="29">
        <v>5</v>
      </c>
      <c r="L839" s="29">
        <f t="shared" si="12"/>
        <v>0</v>
      </c>
    </row>
    <row r="840" spans="4:12" x14ac:dyDescent="0.3">
      <c r="D840" s="29">
        <v>815</v>
      </c>
      <c r="E840" s="29" t="s">
        <v>124</v>
      </c>
      <c r="F840" s="30" t="s">
        <v>17</v>
      </c>
      <c r="G840" s="29" t="s">
        <v>15</v>
      </c>
      <c r="H840" s="29">
        <f>MATCH(G840, {"Waiting for Input","Analyzing Object","Found Object","Needs Help","Confused","None"}, 0) - 1</f>
        <v>4</v>
      </c>
      <c r="I840" s="31" t="s">
        <v>11</v>
      </c>
      <c r="J840" s="29">
        <f>MATCH(I840, {"Waiting for Input","Analyzing Object","Found Object","Needs Help","Confused","None"}, 0) - 1</f>
        <v>0</v>
      </c>
      <c r="K840" s="29">
        <v>5</v>
      </c>
      <c r="L840" s="29">
        <f t="shared" si="12"/>
        <v>0</v>
      </c>
    </row>
    <row r="841" spans="4:12" x14ac:dyDescent="0.3">
      <c r="D841" s="29">
        <v>816</v>
      </c>
      <c r="E841" s="29" t="s">
        <v>125</v>
      </c>
      <c r="F841" s="30" t="s">
        <v>17</v>
      </c>
      <c r="G841" s="29" t="s">
        <v>15</v>
      </c>
      <c r="H841" s="29">
        <f>MATCH(G841, {"Waiting for Input","Analyzing Object","Found Object","Needs Help","Confused","None"}, 0) - 1</f>
        <v>4</v>
      </c>
      <c r="I841" s="31" t="s">
        <v>11</v>
      </c>
      <c r="J841" s="29">
        <f>MATCH(I841, {"Waiting for Input","Analyzing Object","Found Object","Needs Help","Confused","None"}, 0) - 1</f>
        <v>0</v>
      </c>
      <c r="K841" s="29">
        <v>4</v>
      </c>
      <c r="L841" s="29">
        <f t="shared" si="12"/>
        <v>0</v>
      </c>
    </row>
    <row r="842" spans="4:12" x14ac:dyDescent="0.3">
      <c r="D842" s="29">
        <v>817</v>
      </c>
      <c r="E842" s="29" t="s">
        <v>125</v>
      </c>
      <c r="F842" s="30" t="s">
        <v>17</v>
      </c>
      <c r="G842" s="29" t="s">
        <v>15</v>
      </c>
      <c r="H842" s="29">
        <f>MATCH(G842, {"Waiting for Input","Analyzing Object","Found Object","Needs Help","Confused","None"}, 0) - 1</f>
        <v>4</v>
      </c>
      <c r="I842" s="31" t="s">
        <v>14</v>
      </c>
      <c r="J842" s="29">
        <f>MATCH(I842, {"Waiting for Input","Analyzing Object","Found Object","Needs Help","Confused","None"}, 0) - 1</f>
        <v>3</v>
      </c>
      <c r="K842" s="29">
        <v>5</v>
      </c>
      <c r="L842" s="29">
        <f t="shared" si="12"/>
        <v>0</v>
      </c>
    </row>
    <row r="843" spans="4:12" x14ac:dyDescent="0.3">
      <c r="D843" s="29">
        <v>818</v>
      </c>
      <c r="E843" s="29" t="s">
        <v>124</v>
      </c>
      <c r="F843" s="30" t="s">
        <v>17</v>
      </c>
      <c r="G843" s="29" t="s">
        <v>15</v>
      </c>
      <c r="H843" s="29">
        <f>MATCH(G843, {"Waiting for Input","Analyzing Object","Found Object","Needs Help","Confused","None"}, 0) - 1</f>
        <v>4</v>
      </c>
      <c r="I843" s="31" t="s">
        <v>11</v>
      </c>
      <c r="J843" s="29">
        <f>MATCH(I843, {"Waiting for Input","Analyzing Object","Found Object","Needs Help","Confused","None"}, 0) - 1</f>
        <v>0</v>
      </c>
      <c r="K843" s="29">
        <v>2</v>
      </c>
      <c r="L843" s="29">
        <f t="shared" si="12"/>
        <v>0</v>
      </c>
    </row>
    <row r="844" spans="4:12" x14ac:dyDescent="0.3">
      <c r="D844" s="29">
        <v>819</v>
      </c>
      <c r="E844" s="29" t="s">
        <v>124</v>
      </c>
      <c r="F844" s="30" t="s">
        <v>17</v>
      </c>
      <c r="G844" s="29" t="s">
        <v>15</v>
      </c>
      <c r="H844" s="29">
        <f>MATCH(G844, {"Waiting for Input","Analyzing Object","Found Object","Needs Help","Confused","None"}, 0) - 1</f>
        <v>4</v>
      </c>
      <c r="I844" s="31" t="s">
        <v>11</v>
      </c>
      <c r="J844" s="29">
        <f>MATCH(I844, {"Waiting for Input","Analyzing Object","Found Object","Needs Help","Confused","None"}, 0) - 1</f>
        <v>0</v>
      </c>
      <c r="K844" s="29">
        <v>5</v>
      </c>
      <c r="L844" s="29">
        <f t="shared" si="12"/>
        <v>0</v>
      </c>
    </row>
    <row r="845" spans="4:12" x14ac:dyDescent="0.3">
      <c r="D845" s="29">
        <v>820</v>
      </c>
      <c r="E845" s="29" t="s">
        <v>124</v>
      </c>
      <c r="F845" s="30" t="s">
        <v>17</v>
      </c>
      <c r="G845" s="29" t="s">
        <v>15</v>
      </c>
      <c r="H845" s="29">
        <f>MATCH(G845, {"Waiting for Input","Analyzing Object","Found Object","Needs Help","Confused","None"}, 0) - 1</f>
        <v>4</v>
      </c>
      <c r="I845" s="31" t="s">
        <v>11</v>
      </c>
      <c r="J845" s="29">
        <f>MATCH(I845, {"Waiting for Input","Analyzing Object","Found Object","Needs Help","Confused","None"}, 0) - 1</f>
        <v>0</v>
      </c>
      <c r="K845" s="29">
        <v>3</v>
      </c>
      <c r="L845" s="29">
        <f t="shared" si="12"/>
        <v>0</v>
      </c>
    </row>
    <row r="846" spans="4:12" x14ac:dyDescent="0.3">
      <c r="D846" s="29">
        <v>821</v>
      </c>
      <c r="E846" s="29" t="s">
        <v>125</v>
      </c>
      <c r="F846" s="30" t="s">
        <v>17</v>
      </c>
      <c r="G846" s="29" t="s">
        <v>15</v>
      </c>
      <c r="H846" s="29">
        <f>MATCH(G846, {"Waiting for Input","Analyzing Object","Found Object","Needs Help","Confused","None"}, 0) - 1</f>
        <v>4</v>
      </c>
      <c r="I846" s="31" t="s">
        <v>11</v>
      </c>
      <c r="J846" s="29">
        <f>MATCH(I846, {"Waiting for Input","Analyzing Object","Found Object","Needs Help","Confused","None"}, 0) - 1</f>
        <v>0</v>
      </c>
      <c r="K846" s="29">
        <v>3</v>
      </c>
      <c r="L846" s="29">
        <f t="shared" si="12"/>
        <v>0</v>
      </c>
    </row>
    <row r="847" spans="4:12" x14ac:dyDescent="0.3">
      <c r="D847" s="29">
        <v>822</v>
      </c>
      <c r="E847" s="29" t="s">
        <v>125</v>
      </c>
      <c r="F847" s="30" t="s">
        <v>17</v>
      </c>
      <c r="G847" s="29" t="s">
        <v>15</v>
      </c>
      <c r="H847" s="29">
        <f>MATCH(G847, {"Waiting for Input","Analyzing Object","Found Object","Needs Help","Confused","None"}, 0) - 1</f>
        <v>4</v>
      </c>
      <c r="I847" s="31" t="s">
        <v>11</v>
      </c>
      <c r="J847" s="29">
        <f>MATCH(I847, {"Waiting for Input","Analyzing Object","Found Object","Needs Help","Confused","None"}, 0) - 1</f>
        <v>0</v>
      </c>
      <c r="K847" s="29">
        <v>5</v>
      </c>
      <c r="L847" s="29">
        <f t="shared" si="12"/>
        <v>0</v>
      </c>
    </row>
    <row r="848" spans="4:12" x14ac:dyDescent="0.3">
      <c r="D848" s="29">
        <v>823</v>
      </c>
      <c r="E848" s="29" t="s">
        <v>125</v>
      </c>
      <c r="F848" s="30" t="s">
        <v>17</v>
      </c>
      <c r="G848" s="29" t="s">
        <v>15</v>
      </c>
      <c r="H848" s="29">
        <f>MATCH(G848, {"Waiting for Input","Analyzing Object","Found Object","Needs Help","Confused","None"}, 0) - 1</f>
        <v>4</v>
      </c>
      <c r="I848" s="31" t="s">
        <v>14</v>
      </c>
      <c r="J848" s="29">
        <f>MATCH(I848, {"Waiting for Input","Analyzing Object","Found Object","Needs Help","Confused","None"}, 0) - 1</f>
        <v>3</v>
      </c>
      <c r="K848" s="29">
        <v>1</v>
      </c>
      <c r="L848" s="29">
        <f t="shared" si="12"/>
        <v>0</v>
      </c>
    </row>
    <row r="849" spans="4:12" x14ac:dyDescent="0.3">
      <c r="D849" s="29">
        <v>824</v>
      </c>
      <c r="E849" s="29" t="s">
        <v>125</v>
      </c>
      <c r="F849" s="30" t="s">
        <v>17</v>
      </c>
      <c r="G849" s="29" t="s">
        <v>15</v>
      </c>
      <c r="H849" s="29">
        <f>MATCH(G849, {"Waiting for Input","Analyzing Object","Found Object","Needs Help","Confused","None"}, 0) - 1</f>
        <v>4</v>
      </c>
      <c r="I849" s="31" t="s">
        <v>15</v>
      </c>
      <c r="J849" s="29">
        <f>MATCH(I849, {"Waiting for Input","Analyzing Object","Found Object","Needs Help","Confused","None"}, 0) - 1</f>
        <v>4</v>
      </c>
      <c r="K849" s="29">
        <v>3</v>
      </c>
      <c r="L849" s="29">
        <f t="shared" si="12"/>
        <v>1</v>
      </c>
    </row>
    <row r="850" spans="4:12" x14ac:dyDescent="0.3">
      <c r="D850" s="29">
        <v>825</v>
      </c>
      <c r="E850" s="29" t="s">
        <v>125</v>
      </c>
      <c r="F850" s="30" t="s">
        <v>17</v>
      </c>
      <c r="G850" s="29" t="s">
        <v>15</v>
      </c>
      <c r="H850" s="29">
        <f>MATCH(G850, {"Waiting for Input","Analyzing Object","Found Object","Needs Help","Confused","None"}, 0) - 1</f>
        <v>4</v>
      </c>
      <c r="I850" s="31" t="s">
        <v>15</v>
      </c>
      <c r="J850" s="29">
        <f>MATCH(I850, {"Waiting for Input","Analyzing Object","Found Object","Needs Help","Confused","None"}, 0) - 1</f>
        <v>4</v>
      </c>
      <c r="K850" s="29">
        <v>3</v>
      </c>
      <c r="L850" s="29">
        <f t="shared" si="12"/>
        <v>1</v>
      </c>
    </row>
    <row r="851" spans="4:12" x14ac:dyDescent="0.3">
      <c r="D851" s="29">
        <v>826</v>
      </c>
      <c r="E851" s="29" t="s">
        <v>125</v>
      </c>
      <c r="F851" s="30" t="s">
        <v>17</v>
      </c>
      <c r="G851" s="29" t="s">
        <v>15</v>
      </c>
      <c r="H851" s="29">
        <f>MATCH(G851, {"Waiting for Input","Analyzing Object","Found Object","Needs Help","Confused","None"}, 0) - 1</f>
        <v>4</v>
      </c>
      <c r="I851" s="31" t="s">
        <v>11</v>
      </c>
      <c r="J851" s="29">
        <f>MATCH(I851, {"Waiting for Input","Analyzing Object","Found Object","Needs Help","Confused","None"}, 0) - 1</f>
        <v>0</v>
      </c>
      <c r="K851" s="29">
        <v>3</v>
      </c>
      <c r="L851" s="29">
        <f t="shared" si="12"/>
        <v>0</v>
      </c>
    </row>
    <row r="852" spans="4:12" x14ac:dyDescent="0.3">
      <c r="D852" s="29">
        <v>827</v>
      </c>
      <c r="E852" s="29" t="s">
        <v>125</v>
      </c>
      <c r="F852" s="30" t="s">
        <v>17</v>
      </c>
      <c r="G852" s="29" t="s">
        <v>15</v>
      </c>
      <c r="H852" s="29">
        <f>MATCH(G852, {"Waiting for Input","Analyzing Object","Found Object","Needs Help","Confused","None"}, 0) - 1</f>
        <v>4</v>
      </c>
      <c r="I852" s="31" t="s">
        <v>11</v>
      </c>
      <c r="J852" s="29">
        <f>MATCH(I852, {"Waiting for Input","Analyzing Object","Found Object","Needs Help","Confused","None"}, 0) - 1</f>
        <v>0</v>
      </c>
      <c r="K852" s="29">
        <v>2</v>
      </c>
      <c r="L852" s="29">
        <f t="shared" si="12"/>
        <v>0</v>
      </c>
    </row>
    <row r="853" spans="4:12" x14ac:dyDescent="0.3">
      <c r="D853" s="29">
        <v>828</v>
      </c>
      <c r="E853" s="29" t="s">
        <v>125</v>
      </c>
      <c r="F853" s="30" t="s">
        <v>17</v>
      </c>
      <c r="G853" s="29" t="s">
        <v>15</v>
      </c>
      <c r="H853" s="29">
        <f>MATCH(G853, {"Waiting for Input","Analyzing Object","Found Object","Needs Help","Confused","None"}, 0) - 1</f>
        <v>4</v>
      </c>
      <c r="I853" s="31" t="s">
        <v>11</v>
      </c>
      <c r="J853" s="29">
        <f>MATCH(I853, {"Waiting for Input","Analyzing Object","Found Object","Needs Help","Confused","None"}, 0) - 1</f>
        <v>0</v>
      </c>
      <c r="K853" s="29">
        <v>2</v>
      </c>
      <c r="L853" s="29">
        <f t="shared" si="12"/>
        <v>0</v>
      </c>
    </row>
    <row r="854" spans="4:12" x14ac:dyDescent="0.3">
      <c r="D854" s="29">
        <v>829</v>
      </c>
      <c r="E854" s="29" t="s">
        <v>125</v>
      </c>
      <c r="F854" s="30" t="s">
        <v>17</v>
      </c>
      <c r="G854" s="29" t="s">
        <v>15</v>
      </c>
      <c r="H854" s="29">
        <f>MATCH(G854, {"Waiting for Input","Analyzing Object","Found Object","Needs Help","Confused","None"}, 0) - 1</f>
        <v>4</v>
      </c>
      <c r="I854" s="31" t="s">
        <v>11</v>
      </c>
      <c r="J854" s="29">
        <f>MATCH(I854, {"Waiting for Input","Analyzing Object","Found Object","Needs Help","Confused","None"}, 0) - 1</f>
        <v>0</v>
      </c>
      <c r="K854" s="29">
        <v>4</v>
      </c>
      <c r="L854" s="29">
        <f t="shared" si="12"/>
        <v>0</v>
      </c>
    </row>
    <row r="855" spans="4:12" x14ac:dyDescent="0.3">
      <c r="D855" s="29">
        <v>830</v>
      </c>
      <c r="E855" s="29" t="s">
        <v>125</v>
      </c>
      <c r="F855" s="30" t="s">
        <v>17</v>
      </c>
      <c r="G855" s="29" t="s">
        <v>15</v>
      </c>
      <c r="H855" s="29">
        <f>MATCH(G855, {"Waiting for Input","Analyzing Object","Found Object","Needs Help","Confused","None"}, 0) - 1</f>
        <v>4</v>
      </c>
      <c r="I855" s="31" t="s">
        <v>11</v>
      </c>
      <c r="J855" s="29">
        <f>MATCH(I855, {"Waiting for Input","Analyzing Object","Found Object","Needs Help","Confused","None"}, 0) - 1</f>
        <v>0</v>
      </c>
      <c r="K855" s="29">
        <v>3</v>
      </c>
      <c r="L855" s="29">
        <f t="shared" si="12"/>
        <v>0</v>
      </c>
    </row>
    <row r="856" spans="4:12" x14ac:dyDescent="0.3">
      <c r="D856" s="29">
        <v>831</v>
      </c>
      <c r="E856" s="29" t="s">
        <v>124</v>
      </c>
      <c r="F856" s="30" t="s">
        <v>17</v>
      </c>
      <c r="G856" s="29" t="s">
        <v>15</v>
      </c>
      <c r="H856" s="29">
        <f>MATCH(G856, {"Waiting for Input","Analyzing Object","Found Object","Needs Help","Confused","None"}, 0) - 1</f>
        <v>4</v>
      </c>
      <c r="I856" s="31" t="s">
        <v>15</v>
      </c>
      <c r="J856" s="29">
        <f>MATCH(I856, {"Waiting for Input","Analyzing Object","Found Object","Needs Help","Confused","None"}, 0) - 1</f>
        <v>4</v>
      </c>
      <c r="K856" s="29">
        <v>4</v>
      </c>
      <c r="L856" s="29">
        <f t="shared" si="12"/>
        <v>1</v>
      </c>
    </row>
    <row r="857" spans="4:12" x14ac:dyDescent="0.3">
      <c r="D857" s="29">
        <v>832</v>
      </c>
      <c r="E857" s="29" t="s">
        <v>125</v>
      </c>
      <c r="F857" s="30" t="s">
        <v>17</v>
      </c>
      <c r="G857" s="29" t="s">
        <v>15</v>
      </c>
      <c r="H857" s="29">
        <f>MATCH(G857, {"Waiting for Input","Analyzing Object","Found Object","Needs Help","Confused","None"}, 0) - 1</f>
        <v>4</v>
      </c>
      <c r="I857" s="31" t="s">
        <v>11</v>
      </c>
      <c r="J857" s="29">
        <f>MATCH(I857, {"Waiting for Input","Analyzing Object","Found Object","Needs Help","Confused","None"}, 0) - 1</f>
        <v>0</v>
      </c>
      <c r="K857" s="29">
        <v>5</v>
      </c>
      <c r="L857" s="29">
        <f t="shared" ref="L857:L924" si="13">IF(H857=J857, 1, 0)</f>
        <v>0</v>
      </c>
    </row>
    <row r="858" spans="4:12" x14ac:dyDescent="0.3">
      <c r="D858" s="29">
        <v>833</v>
      </c>
      <c r="E858" s="29" t="s">
        <v>125</v>
      </c>
      <c r="F858" s="30" t="s">
        <v>17</v>
      </c>
      <c r="G858" s="29" t="s">
        <v>15</v>
      </c>
      <c r="H858" s="29">
        <f>MATCH(G858, {"Waiting for Input","Analyzing Object","Found Object","Needs Help","Confused","None"}, 0) - 1</f>
        <v>4</v>
      </c>
      <c r="I858" s="31" t="s">
        <v>11</v>
      </c>
      <c r="J858" s="29">
        <f>MATCH(I858, {"Waiting for Input","Analyzing Object","Found Object","Needs Help","Confused","None"}, 0) - 1</f>
        <v>0</v>
      </c>
      <c r="K858" s="29">
        <v>5</v>
      </c>
      <c r="L858" s="29">
        <f t="shared" si="13"/>
        <v>0</v>
      </c>
    </row>
    <row r="859" spans="4:12" x14ac:dyDescent="0.3">
      <c r="D859" s="29">
        <v>834</v>
      </c>
      <c r="E859" s="29" t="s">
        <v>124</v>
      </c>
      <c r="F859" s="30" t="s">
        <v>17</v>
      </c>
      <c r="G859" s="29" t="s">
        <v>15</v>
      </c>
      <c r="H859" s="29">
        <f>MATCH(G859, {"Waiting for Input","Analyzing Object","Found Object","Needs Help","Confused","None"}, 0) - 1</f>
        <v>4</v>
      </c>
      <c r="I859" s="31" t="s">
        <v>15</v>
      </c>
      <c r="J859" s="29">
        <f>MATCH(I859, {"Waiting for Input","Analyzing Object","Found Object","Needs Help","Confused","None"}, 0) - 1</f>
        <v>4</v>
      </c>
      <c r="K859" s="29">
        <v>3</v>
      </c>
      <c r="L859" s="29">
        <f t="shared" si="13"/>
        <v>1</v>
      </c>
    </row>
    <row r="860" spans="4:12" x14ac:dyDescent="0.3">
      <c r="D860" s="29">
        <v>835</v>
      </c>
      <c r="E860" s="29" t="s">
        <v>125</v>
      </c>
      <c r="F860" s="30" t="s">
        <v>17</v>
      </c>
      <c r="G860" s="29" t="s">
        <v>15</v>
      </c>
      <c r="H860" s="29">
        <f>MATCH(G860, {"Waiting for Input","Analyzing Object","Found Object","Needs Help","Confused","None"}, 0) - 1</f>
        <v>4</v>
      </c>
      <c r="I860" s="31" t="s">
        <v>11</v>
      </c>
      <c r="J860" s="29">
        <f>MATCH(I860, {"Waiting for Input","Analyzing Object","Found Object","Needs Help","Confused","None"}, 0) - 1</f>
        <v>0</v>
      </c>
      <c r="K860" s="29">
        <v>1</v>
      </c>
      <c r="L860" s="29">
        <f t="shared" si="13"/>
        <v>0</v>
      </c>
    </row>
    <row r="861" spans="4:12" x14ac:dyDescent="0.3">
      <c r="D861" s="29">
        <v>836</v>
      </c>
      <c r="E861" s="29" t="s">
        <v>125</v>
      </c>
      <c r="F861" s="30" t="s">
        <v>17</v>
      </c>
      <c r="G861" s="29" t="s">
        <v>15</v>
      </c>
      <c r="H861" s="29">
        <f>MATCH(G861, {"Waiting for Input","Analyzing Object","Found Object","Needs Help","Confused","None"}, 0) - 1</f>
        <v>4</v>
      </c>
      <c r="I861" s="31" t="s">
        <v>11</v>
      </c>
      <c r="J861" s="29">
        <f>MATCH(I861, {"Waiting for Input","Analyzing Object","Found Object","Needs Help","Confused","None"}, 0) - 1</f>
        <v>0</v>
      </c>
      <c r="K861" s="29">
        <v>3</v>
      </c>
      <c r="L861" s="29">
        <f t="shared" si="13"/>
        <v>0</v>
      </c>
    </row>
    <row r="862" spans="4:12" x14ac:dyDescent="0.3">
      <c r="D862" s="29">
        <v>837</v>
      </c>
      <c r="E862" s="29" t="s">
        <v>125</v>
      </c>
      <c r="F862" s="30" t="s">
        <v>17</v>
      </c>
      <c r="G862" s="29" t="s">
        <v>15</v>
      </c>
      <c r="H862" s="29">
        <f>MATCH(G862, {"Waiting for Input","Analyzing Object","Found Object","Needs Help","Confused","None"}, 0) - 1</f>
        <v>4</v>
      </c>
      <c r="I862" s="31" t="s">
        <v>13</v>
      </c>
      <c r="J862" s="29">
        <f>MATCH(I862, {"Waiting for Input","Analyzing Object","Found Object","Needs Help","Confused","None"}, 0) - 1</f>
        <v>2</v>
      </c>
      <c r="K862" s="29">
        <v>2</v>
      </c>
      <c r="L862" s="29">
        <f t="shared" si="13"/>
        <v>0</v>
      </c>
    </row>
    <row r="863" spans="4:12" x14ac:dyDescent="0.3">
      <c r="D863" s="29">
        <v>838</v>
      </c>
      <c r="E863" s="29" t="s">
        <v>124</v>
      </c>
      <c r="F863" s="30" t="s">
        <v>17</v>
      </c>
      <c r="G863" s="29" t="s">
        <v>15</v>
      </c>
      <c r="H863" s="29">
        <f>MATCH(G863, {"Waiting for Input","Analyzing Object","Found Object","Needs Help","Confused","None"}, 0) - 1</f>
        <v>4</v>
      </c>
      <c r="I863" s="31" t="s">
        <v>15</v>
      </c>
      <c r="J863" s="29">
        <f>MATCH(I863, {"Waiting for Input","Analyzing Object","Found Object","Needs Help","Confused","None"}, 0) - 1</f>
        <v>4</v>
      </c>
      <c r="K863" s="29">
        <v>5</v>
      </c>
      <c r="L863" s="29">
        <f t="shared" si="13"/>
        <v>1</v>
      </c>
    </row>
    <row r="864" spans="4:12" x14ac:dyDescent="0.3">
      <c r="D864" s="29">
        <v>839</v>
      </c>
      <c r="E864" s="29" t="s">
        <v>125</v>
      </c>
      <c r="F864" s="30" t="s">
        <v>17</v>
      </c>
      <c r="G864" s="29" t="s">
        <v>15</v>
      </c>
      <c r="H864" s="29">
        <f>MATCH(G864, {"Waiting for Input","Analyzing Object","Found Object","Needs Help","Confused","None"}, 0) - 1</f>
        <v>4</v>
      </c>
      <c r="I864" s="31" t="s">
        <v>11</v>
      </c>
      <c r="J864" s="29">
        <f>MATCH(I864, {"Waiting for Input","Analyzing Object","Found Object","Needs Help","Confused","None"}, 0) - 1</f>
        <v>0</v>
      </c>
      <c r="K864" s="29">
        <v>3</v>
      </c>
      <c r="L864" s="29">
        <f t="shared" si="13"/>
        <v>0</v>
      </c>
    </row>
    <row r="865" spans="4:12" x14ac:dyDescent="0.3">
      <c r="D865" s="29">
        <v>840</v>
      </c>
      <c r="E865" s="29" t="s">
        <v>124</v>
      </c>
      <c r="F865" s="30" t="s">
        <v>18</v>
      </c>
      <c r="G865" s="29" t="s">
        <v>15</v>
      </c>
      <c r="H865" s="29">
        <f>MATCH(G865, {"Waiting for Input","Analyzing Object","Found Object","Needs Help","Confused","None"}, 0) - 1</f>
        <v>4</v>
      </c>
      <c r="I865" s="31" t="s">
        <v>14</v>
      </c>
      <c r="J865" s="29">
        <f>MATCH(I865, {"Waiting for Input","Analyzing Object","Found Object","Needs Help","Confused","None"}, 0) - 1</f>
        <v>3</v>
      </c>
      <c r="K865" s="29">
        <v>3</v>
      </c>
      <c r="L865" s="29">
        <f t="shared" si="13"/>
        <v>0</v>
      </c>
    </row>
    <row r="866" spans="4:12" x14ac:dyDescent="0.3">
      <c r="D866" s="29">
        <v>841</v>
      </c>
      <c r="E866" s="29" t="s">
        <v>124</v>
      </c>
      <c r="F866" s="30" t="s">
        <v>18</v>
      </c>
      <c r="G866" s="29" t="s">
        <v>15</v>
      </c>
      <c r="H866" s="29">
        <f>MATCH(G866, {"Waiting for Input","Analyzing Object","Found Object","Needs Help","Confused","None"}, 0) - 1</f>
        <v>4</v>
      </c>
      <c r="I866" s="31" t="s">
        <v>14</v>
      </c>
      <c r="J866" s="29">
        <f>MATCH(I866, {"Waiting for Input","Analyzing Object","Found Object","Needs Help","Confused","None"}, 0) - 1</f>
        <v>3</v>
      </c>
      <c r="K866" s="29">
        <v>2</v>
      </c>
      <c r="L866" s="29">
        <f t="shared" si="13"/>
        <v>0</v>
      </c>
    </row>
    <row r="867" spans="4:12" x14ac:dyDescent="0.3">
      <c r="D867" s="29">
        <v>842</v>
      </c>
      <c r="E867" s="29" t="s">
        <v>124</v>
      </c>
      <c r="F867" s="30" t="s">
        <v>18</v>
      </c>
      <c r="G867" s="29" t="s">
        <v>15</v>
      </c>
      <c r="H867" s="29">
        <f>MATCH(G867, {"Waiting for Input","Analyzing Object","Found Object","Needs Help","Confused","None"}, 0) - 1</f>
        <v>4</v>
      </c>
      <c r="I867" s="31" t="s">
        <v>14</v>
      </c>
      <c r="J867" s="29">
        <f>MATCH(I867, {"Waiting for Input","Analyzing Object","Found Object","Needs Help","Confused","None"}, 0) - 1</f>
        <v>3</v>
      </c>
      <c r="K867" s="29">
        <v>1</v>
      </c>
      <c r="L867" s="29">
        <f t="shared" si="13"/>
        <v>0</v>
      </c>
    </row>
    <row r="868" spans="4:12" x14ac:dyDescent="0.3">
      <c r="D868" s="29">
        <v>843</v>
      </c>
      <c r="E868" s="29" t="s">
        <v>125</v>
      </c>
      <c r="F868" s="30" t="s">
        <v>18</v>
      </c>
      <c r="G868" s="29" t="s">
        <v>15</v>
      </c>
      <c r="H868" s="29">
        <f>MATCH(G868, {"Waiting for Input","Analyzing Object","Found Object","Needs Help","Confused","None"}, 0) - 1</f>
        <v>4</v>
      </c>
      <c r="I868" s="31" t="s">
        <v>14</v>
      </c>
      <c r="J868" s="29">
        <f>MATCH(I868, {"Waiting for Input","Analyzing Object","Found Object","Needs Help","Confused","None"}, 0) - 1</f>
        <v>3</v>
      </c>
      <c r="K868" s="29">
        <v>3</v>
      </c>
      <c r="L868" s="29">
        <f t="shared" si="13"/>
        <v>0</v>
      </c>
    </row>
    <row r="869" spans="4:12" x14ac:dyDescent="0.3">
      <c r="D869" s="29">
        <v>844</v>
      </c>
      <c r="E869" s="29" t="s">
        <v>125</v>
      </c>
      <c r="F869" s="30" t="s">
        <v>18</v>
      </c>
      <c r="G869" s="29" t="s">
        <v>15</v>
      </c>
      <c r="H869" s="29">
        <f>MATCH(G869, {"Waiting for Input","Analyzing Object","Found Object","Needs Help","Confused","None"}, 0) - 1</f>
        <v>4</v>
      </c>
      <c r="I869" s="31" t="s">
        <v>11</v>
      </c>
      <c r="J869" s="29">
        <f>MATCH(I869, {"Waiting for Input","Analyzing Object","Found Object","Needs Help","Confused","None"}, 0) - 1</f>
        <v>0</v>
      </c>
      <c r="K869" s="29">
        <v>3</v>
      </c>
      <c r="L869" s="29">
        <f t="shared" si="13"/>
        <v>0</v>
      </c>
    </row>
    <row r="870" spans="4:12" x14ac:dyDescent="0.3">
      <c r="D870" s="29">
        <v>845</v>
      </c>
      <c r="E870" s="29" t="s">
        <v>124</v>
      </c>
      <c r="F870" s="30" t="s">
        <v>18</v>
      </c>
      <c r="G870" s="29" t="s">
        <v>15</v>
      </c>
      <c r="H870" s="29">
        <f>MATCH(G870, {"Waiting for Input","Analyzing Object","Found Object","Needs Help","Confused","None"}, 0) - 1</f>
        <v>4</v>
      </c>
      <c r="I870" s="31" t="s">
        <v>11</v>
      </c>
      <c r="J870" s="29">
        <f>MATCH(I870, {"Waiting for Input","Analyzing Object","Found Object","Needs Help","Confused","None"}, 0) - 1</f>
        <v>0</v>
      </c>
      <c r="K870" s="29">
        <v>5</v>
      </c>
      <c r="L870" s="29">
        <f t="shared" si="13"/>
        <v>0</v>
      </c>
    </row>
    <row r="871" spans="4:12" x14ac:dyDescent="0.3">
      <c r="D871" s="29">
        <v>846</v>
      </c>
      <c r="E871" s="29" t="s">
        <v>125</v>
      </c>
      <c r="F871" s="30" t="s">
        <v>18</v>
      </c>
      <c r="G871" s="29" t="s">
        <v>15</v>
      </c>
      <c r="H871" s="29">
        <f>MATCH(G871, {"Waiting for Input","Analyzing Object","Found Object","Needs Help","Confused","None"}, 0) - 1</f>
        <v>4</v>
      </c>
      <c r="I871" s="31" t="s">
        <v>14</v>
      </c>
      <c r="J871" s="29">
        <f>MATCH(I871, {"Waiting for Input","Analyzing Object","Found Object","Needs Help","Confused","None"}, 0) - 1</f>
        <v>3</v>
      </c>
      <c r="K871" s="29">
        <v>3</v>
      </c>
      <c r="L871" s="29">
        <f t="shared" si="13"/>
        <v>0</v>
      </c>
    </row>
    <row r="872" spans="4:12" x14ac:dyDescent="0.3">
      <c r="D872" s="29">
        <v>847</v>
      </c>
      <c r="E872" s="29" t="s">
        <v>124</v>
      </c>
      <c r="F872" s="30" t="s">
        <v>18</v>
      </c>
      <c r="G872" s="29" t="s">
        <v>15</v>
      </c>
      <c r="H872" s="29">
        <f>MATCH(G872, {"Waiting for Input","Analyzing Object","Found Object","Needs Help","Confused","None"}, 0) - 1</f>
        <v>4</v>
      </c>
      <c r="I872" s="31" t="s">
        <v>14</v>
      </c>
      <c r="J872" s="29">
        <f>MATCH(I872, {"Waiting for Input","Analyzing Object","Found Object","Needs Help","Confused","None"}, 0) - 1</f>
        <v>3</v>
      </c>
      <c r="K872" s="29">
        <v>3</v>
      </c>
      <c r="L872" s="29">
        <f t="shared" si="13"/>
        <v>0</v>
      </c>
    </row>
    <row r="873" spans="4:12" x14ac:dyDescent="0.3">
      <c r="D873" s="29">
        <v>848</v>
      </c>
      <c r="E873" s="29" t="s">
        <v>124</v>
      </c>
      <c r="F873" s="30" t="s">
        <v>18</v>
      </c>
      <c r="G873" s="29" t="s">
        <v>15</v>
      </c>
      <c r="H873" s="29">
        <f>MATCH(G873, {"Waiting for Input","Analyzing Object","Found Object","Needs Help","Confused","None"}, 0) - 1</f>
        <v>4</v>
      </c>
      <c r="I873" s="31" t="s">
        <v>13</v>
      </c>
      <c r="J873" s="29">
        <f>MATCH(I873, {"Waiting for Input","Analyzing Object","Found Object","Needs Help","Confused","None"}, 0) - 1</f>
        <v>2</v>
      </c>
      <c r="K873" s="29">
        <v>1</v>
      </c>
      <c r="L873" s="29">
        <f t="shared" si="13"/>
        <v>0</v>
      </c>
    </row>
    <row r="874" spans="4:12" x14ac:dyDescent="0.3">
      <c r="D874" s="29">
        <v>849</v>
      </c>
      <c r="E874" s="29" t="s">
        <v>124</v>
      </c>
      <c r="F874" s="30" t="s">
        <v>18</v>
      </c>
      <c r="G874" s="29" t="s">
        <v>15</v>
      </c>
      <c r="H874" s="29">
        <f>MATCH(G874, {"Waiting for Input","Analyzing Object","Found Object","Needs Help","Confused","None"}, 0) - 1</f>
        <v>4</v>
      </c>
      <c r="I874" s="31" t="s">
        <v>14</v>
      </c>
      <c r="J874" s="29">
        <f>MATCH(I874, {"Waiting for Input","Analyzing Object","Found Object","Needs Help","Confused","None"}, 0) - 1</f>
        <v>3</v>
      </c>
      <c r="K874" s="29">
        <v>2</v>
      </c>
      <c r="L874" s="29">
        <f t="shared" si="13"/>
        <v>0</v>
      </c>
    </row>
    <row r="875" spans="4:12" x14ac:dyDescent="0.3">
      <c r="D875" s="29">
        <v>850</v>
      </c>
      <c r="E875" s="29" t="s">
        <v>125</v>
      </c>
      <c r="F875" s="30" t="s">
        <v>18</v>
      </c>
      <c r="G875" s="29" t="s">
        <v>15</v>
      </c>
      <c r="H875" s="29">
        <f>MATCH(G875, {"Waiting for Input","Analyzing Object","Found Object","Needs Help","Confused","None"}, 0) - 1</f>
        <v>4</v>
      </c>
      <c r="I875" s="31" t="s">
        <v>14</v>
      </c>
      <c r="J875" s="29">
        <f>MATCH(I875, {"Waiting for Input","Analyzing Object","Found Object","Needs Help","Confused","None"}, 0) - 1</f>
        <v>3</v>
      </c>
      <c r="K875" s="29">
        <v>3</v>
      </c>
      <c r="L875" s="29">
        <f t="shared" si="13"/>
        <v>0</v>
      </c>
    </row>
    <row r="876" spans="4:12" x14ac:dyDescent="0.3">
      <c r="D876" s="29">
        <v>851</v>
      </c>
      <c r="E876" s="29" t="s">
        <v>125</v>
      </c>
      <c r="F876" s="30" t="s">
        <v>18</v>
      </c>
      <c r="G876" s="29" t="s">
        <v>15</v>
      </c>
      <c r="H876" s="29">
        <f>MATCH(G876, {"Waiting for Input","Analyzing Object","Found Object","Needs Help","Confused","None"}, 0) - 1</f>
        <v>4</v>
      </c>
      <c r="I876" s="31" t="s">
        <v>15</v>
      </c>
      <c r="J876" s="29">
        <f>MATCH(I876, {"Waiting for Input","Analyzing Object","Found Object","Needs Help","Confused","None"}, 0) - 1</f>
        <v>4</v>
      </c>
      <c r="K876" s="29">
        <v>3</v>
      </c>
      <c r="L876" s="29">
        <f t="shared" si="13"/>
        <v>1</v>
      </c>
    </row>
    <row r="877" spans="4:12" x14ac:dyDescent="0.3">
      <c r="D877" s="29">
        <v>852</v>
      </c>
      <c r="E877" s="29" t="s">
        <v>125</v>
      </c>
      <c r="F877" s="30" t="s">
        <v>18</v>
      </c>
      <c r="G877" s="29" t="s">
        <v>15</v>
      </c>
      <c r="H877" s="29">
        <f>MATCH(G877, {"Waiting for Input","Analyzing Object","Found Object","Needs Help","Confused","None"}, 0) - 1</f>
        <v>4</v>
      </c>
      <c r="I877" s="31" t="s">
        <v>14</v>
      </c>
      <c r="J877" s="29">
        <f>MATCH(I877, {"Waiting for Input","Analyzing Object","Found Object","Needs Help","Confused","None"}, 0) - 1</f>
        <v>3</v>
      </c>
      <c r="K877" s="29">
        <v>3</v>
      </c>
      <c r="L877" s="29">
        <f t="shared" si="13"/>
        <v>0</v>
      </c>
    </row>
    <row r="878" spans="4:12" x14ac:dyDescent="0.3">
      <c r="D878" s="29">
        <v>853</v>
      </c>
      <c r="E878" s="29" t="s">
        <v>125</v>
      </c>
      <c r="F878" s="30" t="s">
        <v>18</v>
      </c>
      <c r="G878" s="29" t="s">
        <v>15</v>
      </c>
      <c r="H878" s="29">
        <f>MATCH(G878, {"Waiting for Input","Analyzing Object","Found Object","Needs Help","Confused","None"}, 0) - 1</f>
        <v>4</v>
      </c>
      <c r="I878" s="31" t="s">
        <v>14</v>
      </c>
      <c r="J878" s="29">
        <f>MATCH(I878, {"Waiting for Input","Analyzing Object","Found Object","Needs Help","Confused","None"}, 0) - 1</f>
        <v>3</v>
      </c>
      <c r="K878" s="29">
        <v>3</v>
      </c>
      <c r="L878" s="29">
        <f t="shared" si="13"/>
        <v>0</v>
      </c>
    </row>
    <row r="879" spans="4:12" x14ac:dyDescent="0.3">
      <c r="D879" s="29">
        <v>854</v>
      </c>
      <c r="E879" s="29" t="s">
        <v>124</v>
      </c>
      <c r="F879" s="30" t="s">
        <v>18</v>
      </c>
      <c r="G879" s="29" t="s">
        <v>15</v>
      </c>
      <c r="H879" s="29">
        <f>MATCH(G879, {"Waiting for Input","Analyzing Object","Found Object","Needs Help","Confused","None"}, 0) - 1</f>
        <v>4</v>
      </c>
      <c r="I879" s="31" t="s">
        <v>14</v>
      </c>
      <c r="J879" s="29">
        <f>MATCH(I879, {"Waiting for Input","Analyzing Object","Found Object","Needs Help","Confused","None"}, 0) - 1</f>
        <v>3</v>
      </c>
      <c r="K879" s="29">
        <v>3</v>
      </c>
      <c r="L879" s="29">
        <f t="shared" si="13"/>
        <v>0</v>
      </c>
    </row>
    <row r="880" spans="4:12" x14ac:dyDescent="0.3">
      <c r="D880" s="29">
        <v>855</v>
      </c>
      <c r="E880" s="29" t="s">
        <v>124</v>
      </c>
      <c r="F880" s="30" t="s">
        <v>18</v>
      </c>
      <c r="G880" s="29" t="s">
        <v>15</v>
      </c>
      <c r="H880" s="29">
        <f>MATCH(G880, {"Waiting for Input","Analyzing Object","Found Object","Needs Help","Confused","None"}, 0) - 1</f>
        <v>4</v>
      </c>
      <c r="I880" s="31" t="s">
        <v>14</v>
      </c>
      <c r="J880" s="29">
        <f>MATCH(I880, {"Waiting for Input","Analyzing Object","Found Object","Needs Help","Confused","None"}, 0) - 1</f>
        <v>3</v>
      </c>
      <c r="K880" s="29">
        <v>2</v>
      </c>
      <c r="L880" s="29">
        <f t="shared" si="13"/>
        <v>0</v>
      </c>
    </row>
    <row r="881" spans="4:12" x14ac:dyDescent="0.3">
      <c r="D881" s="29">
        <v>856</v>
      </c>
      <c r="E881" s="29" t="s">
        <v>124</v>
      </c>
      <c r="F881" s="30" t="s">
        <v>18</v>
      </c>
      <c r="G881" s="29" t="s">
        <v>15</v>
      </c>
      <c r="H881" s="29">
        <f>MATCH(G881, {"Waiting for Input","Analyzing Object","Found Object","Needs Help","Confused","None"}, 0) - 1</f>
        <v>4</v>
      </c>
      <c r="I881" s="31" t="s">
        <v>14</v>
      </c>
      <c r="J881" s="29">
        <f>MATCH(I881, {"Waiting for Input","Analyzing Object","Found Object","Needs Help","Confused","None"}, 0) - 1</f>
        <v>3</v>
      </c>
      <c r="K881" s="29">
        <v>1</v>
      </c>
      <c r="L881" s="29">
        <f t="shared" si="13"/>
        <v>0</v>
      </c>
    </row>
    <row r="882" spans="4:12" x14ac:dyDescent="0.3">
      <c r="D882" s="29">
        <v>857</v>
      </c>
      <c r="E882" s="29" t="s">
        <v>125</v>
      </c>
      <c r="F882" s="30" t="s">
        <v>18</v>
      </c>
      <c r="G882" s="29" t="s">
        <v>15</v>
      </c>
      <c r="H882" s="29">
        <f>MATCH(G882, {"Waiting for Input","Analyzing Object","Found Object","Needs Help","Confused","None"}, 0) - 1</f>
        <v>4</v>
      </c>
      <c r="I882" s="31" t="s">
        <v>14</v>
      </c>
      <c r="J882" s="29">
        <f>MATCH(I882, {"Waiting for Input","Analyzing Object","Found Object","Needs Help","Confused","None"}, 0) - 1</f>
        <v>3</v>
      </c>
      <c r="K882" s="29">
        <v>2</v>
      </c>
      <c r="L882" s="29">
        <f t="shared" si="13"/>
        <v>0</v>
      </c>
    </row>
    <row r="883" spans="4:12" x14ac:dyDescent="0.3">
      <c r="D883" s="29">
        <v>858</v>
      </c>
      <c r="E883" s="29" t="s">
        <v>125</v>
      </c>
      <c r="F883" s="30" t="s">
        <v>18</v>
      </c>
      <c r="G883" s="29" t="s">
        <v>15</v>
      </c>
      <c r="H883" s="29">
        <f>MATCH(G883, {"Waiting for Input","Analyzing Object","Found Object","Needs Help","Confused","None"}, 0) - 1</f>
        <v>4</v>
      </c>
      <c r="I883" s="31" t="s">
        <v>14</v>
      </c>
      <c r="J883" s="29">
        <f>MATCH(I883, {"Waiting for Input","Analyzing Object","Found Object","Needs Help","Confused","None"}, 0) - 1</f>
        <v>3</v>
      </c>
      <c r="K883" s="29">
        <v>2</v>
      </c>
      <c r="L883" s="29">
        <f t="shared" si="13"/>
        <v>0</v>
      </c>
    </row>
    <row r="884" spans="4:12" x14ac:dyDescent="0.3">
      <c r="D884" s="29">
        <v>859</v>
      </c>
      <c r="E884" s="29" t="s">
        <v>124</v>
      </c>
      <c r="F884" s="30" t="s">
        <v>18</v>
      </c>
      <c r="G884" s="29" t="s">
        <v>15</v>
      </c>
      <c r="H884" s="29">
        <f>MATCH(G884, {"Waiting for Input","Analyzing Object","Found Object","Needs Help","Confused","None"}, 0) - 1</f>
        <v>4</v>
      </c>
      <c r="I884" s="31" t="s">
        <v>14</v>
      </c>
      <c r="J884" s="29">
        <f>MATCH(I884, {"Waiting for Input","Analyzing Object","Found Object","Needs Help","Confused","None"}, 0) - 1</f>
        <v>3</v>
      </c>
      <c r="K884" s="29">
        <v>3</v>
      </c>
      <c r="L884" s="29">
        <f t="shared" si="13"/>
        <v>0</v>
      </c>
    </row>
    <row r="885" spans="4:12" x14ac:dyDescent="0.3">
      <c r="D885" s="29">
        <v>860</v>
      </c>
      <c r="E885" s="29" t="s">
        <v>124</v>
      </c>
      <c r="F885" s="30" t="s">
        <v>18</v>
      </c>
      <c r="G885" s="29" t="s">
        <v>15</v>
      </c>
      <c r="H885" s="29">
        <f>MATCH(G885, {"Waiting for Input","Analyzing Object","Found Object","Needs Help","Confused","None"}, 0) - 1</f>
        <v>4</v>
      </c>
      <c r="I885" s="31" t="s">
        <v>11</v>
      </c>
      <c r="J885" s="29">
        <f>MATCH(I885, {"Waiting for Input","Analyzing Object","Found Object","Needs Help","Confused","None"}, 0) - 1</f>
        <v>0</v>
      </c>
      <c r="K885" s="29">
        <v>2</v>
      </c>
      <c r="L885" s="29">
        <f t="shared" si="13"/>
        <v>0</v>
      </c>
    </row>
    <row r="886" spans="4:12" x14ac:dyDescent="0.3">
      <c r="D886" s="29">
        <v>861</v>
      </c>
      <c r="E886" s="29" t="s">
        <v>125</v>
      </c>
      <c r="F886" s="30" t="s">
        <v>18</v>
      </c>
      <c r="G886" s="29" t="s">
        <v>15</v>
      </c>
      <c r="H886" s="29">
        <f>MATCH(G886, {"Waiting for Input","Analyzing Object","Found Object","Needs Help","Confused","None"}, 0) - 1</f>
        <v>4</v>
      </c>
      <c r="I886" s="31" t="s">
        <v>11</v>
      </c>
      <c r="J886" s="29">
        <f>MATCH(I886, {"Waiting for Input","Analyzing Object","Found Object","Needs Help","Confused","None"}, 0) - 1</f>
        <v>0</v>
      </c>
      <c r="K886" s="29">
        <v>2</v>
      </c>
      <c r="L886" s="29">
        <f t="shared" si="13"/>
        <v>0</v>
      </c>
    </row>
    <row r="887" spans="4:12" x14ac:dyDescent="0.3">
      <c r="D887" s="29">
        <v>862</v>
      </c>
      <c r="E887" s="29" t="s">
        <v>125</v>
      </c>
      <c r="F887" s="30" t="s">
        <v>18</v>
      </c>
      <c r="G887" s="29" t="s">
        <v>15</v>
      </c>
      <c r="H887" s="29">
        <f>MATCH(G887, {"Waiting for Input","Analyzing Object","Found Object","Needs Help","Confused","None"}, 0) - 1</f>
        <v>4</v>
      </c>
      <c r="I887" s="31" t="s">
        <v>14</v>
      </c>
      <c r="J887" s="29">
        <f>MATCH(I887, {"Waiting for Input","Analyzing Object","Found Object","Needs Help","Confused","None"}, 0) - 1</f>
        <v>3</v>
      </c>
      <c r="K887" s="29">
        <v>4</v>
      </c>
      <c r="L887" s="29">
        <f t="shared" si="13"/>
        <v>0</v>
      </c>
    </row>
    <row r="888" spans="4:12" x14ac:dyDescent="0.3">
      <c r="D888" s="29">
        <v>863</v>
      </c>
      <c r="E888" s="29" t="s">
        <v>124</v>
      </c>
      <c r="F888" s="30" t="s">
        <v>18</v>
      </c>
      <c r="G888" s="29" t="s">
        <v>15</v>
      </c>
      <c r="H888" s="29">
        <f>MATCH(G888, {"Waiting for Input","Analyzing Object","Found Object","Needs Help","Confused","None"}, 0) - 1</f>
        <v>4</v>
      </c>
      <c r="I888" s="31" t="s">
        <v>11</v>
      </c>
      <c r="J888" s="29">
        <f>MATCH(I888, {"Waiting for Input","Analyzing Object","Found Object","Needs Help","Confused","None"}, 0) - 1</f>
        <v>0</v>
      </c>
      <c r="K888" s="29">
        <v>1</v>
      </c>
      <c r="L888" s="29">
        <f t="shared" si="13"/>
        <v>0</v>
      </c>
    </row>
    <row r="889" spans="4:12" x14ac:dyDescent="0.3">
      <c r="D889" s="29">
        <v>864</v>
      </c>
      <c r="E889" s="29" t="s">
        <v>124</v>
      </c>
      <c r="F889" s="30" t="s">
        <v>18</v>
      </c>
      <c r="G889" s="29" t="s">
        <v>15</v>
      </c>
      <c r="H889" s="29">
        <f>MATCH(G889, {"Waiting for Input","Analyzing Object","Found Object","Needs Help","Confused","None"}, 0) - 1</f>
        <v>4</v>
      </c>
      <c r="I889" s="31" t="s">
        <v>13</v>
      </c>
      <c r="J889" s="29">
        <f>MATCH(I889, {"Waiting for Input","Analyzing Object","Found Object","Needs Help","Confused","None"}, 0) - 1</f>
        <v>2</v>
      </c>
      <c r="K889" s="29">
        <v>3</v>
      </c>
      <c r="L889" s="29">
        <f t="shared" si="13"/>
        <v>0</v>
      </c>
    </row>
    <row r="890" spans="4:12" x14ac:dyDescent="0.3">
      <c r="D890" s="29">
        <v>865</v>
      </c>
      <c r="E890" s="29" t="s">
        <v>125</v>
      </c>
      <c r="F890" s="30" t="s">
        <v>18</v>
      </c>
      <c r="G890" s="29" t="s">
        <v>15</v>
      </c>
      <c r="H890" s="29">
        <f>MATCH(G890, {"Waiting for Input","Analyzing Object","Found Object","Needs Help","Confused","None"}, 0) - 1</f>
        <v>4</v>
      </c>
      <c r="I890" s="31" t="s">
        <v>15</v>
      </c>
      <c r="J890" s="29">
        <f>MATCH(I890, {"Waiting for Input","Analyzing Object","Found Object","Needs Help","Confused","None"}, 0) - 1</f>
        <v>4</v>
      </c>
      <c r="K890" s="29">
        <v>2</v>
      </c>
      <c r="L890" s="29">
        <f t="shared" si="13"/>
        <v>1</v>
      </c>
    </row>
    <row r="891" spans="4:12" x14ac:dyDescent="0.3">
      <c r="D891" s="29">
        <v>866</v>
      </c>
      <c r="E891" s="29" t="s">
        <v>125</v>
      </c>
      <c r="F891" s="30" t="s">
        <v>18</v>
      </c>
      <c r="G891" s="29" t="s">
        <v>15</v>
      </c>
      <c r="H891" s="29">
        <f>MATCH(G891, {"Waiting for Input","Analyzing Object","Found Object","Needs Help","Confused","None"}, 0) - 1</f>
        <v>4</v>
      </c>
      <c r="I891" s="31" t="s">
        <v>14</v>
      </c>
      <c r="J891" s="29">
        <f>MATCH(I891, {"Waiting for Input","Analyzing Object","Found Object","Needs Help","Confused","None"}, 0) - 1</f>
        <v>3</v>
      </c>
      <c r="K891" s="29">
        <v>3</v>
      </c>
      <c r="L891" s="29">
        <f t="shared" si="13"/>
        <v>0</v>
      </c>
    </row>
    <row r="892" spans="4:12" x14ac:dyDescent="0.3">
      <c r="D892" s="29">
        <v>867</v>
      </c>
      <c r="E892" s="29" t="s">
        <v>125</v>
      </c>
      <c r="F892" s="30" t="s">
        <v>18</v>
      </c>
      <c r="G892" s="29" t="s">
        <v>15</v>
      </c>
      <c r="H892" s="29">
        <f>MATCH(G892, {"Waiting for Input","Analyzing Object","Found Object","Needs Help","Confused","None"}, 0) - 1</f>
        <v>4</v>
      </c>
      <c r="I892" s="31" t="s">
        <v>11</v>
      </c>
      <c r="J892" s="29">
        <f>MATCH(I892, {"Waiting for Input","Analyzing Object","Found Object","Needs Help","Confused","None"}, 0) - 1</f>
        <v>0</v>
      </c>
      <c r="K892" s="29">
        <v>3</v>
      </c>
      <c r="L892" s="29">
        <f t="shared" si="13"/>
        <v>0</v>
      </c>
    </row>
    <row r="893" spans="4:12" x14ac:dyDescent="0.3">
      <c r="D893" s="29">
        <v>868</v>
      </c>
      <c r="E893" s="29" t="s">
        <v>125</v>
      </c>
      <c r="F893" s="30" t="s">
        <v>18</v>
      </c>
      <c r="G893" s="29" t="s">
        <v>15</v>
      </c>
      <c r="H893" s="29">
        <f>MATCH(G893, {"Waiting for Input","Analyzing Object","Found Object","Needs Help","Confused","None"}, 0) - 1</f>
        <v>4</v>
      </c>
      <c r="I893" s="31" t="s">
        <v>15</v>
      </c>
      <c r="J893" s="29">
        <f>MATCH(I893, {"Waiting for Input","Analyzing Object","Found Object","Needs Help","Confused","None"}, 0) - 1</f>
        <v>4</v>
      </c>
      <c r="K893" s="29">
        <v>3</v>
      </c>
      <c r="L893" s="29">
        <f t="shared" si="13"/>
        <v>1</v>
      </c>
    </row>
    <row r="894" spans="4:12" x14ac:dyDescent="0.3">
      <c r="D894" s="29">
        <v>869</v>
      </c>
      <c r="E894" s="29" t="s">
        <v>125</v>
      </c>
      <c r="F894" s="30" t="s">
        <v>18</v>
      </c>
      <c r="G894" s="29" t="s">
        <v>15</v>
      </c>
      <c r="H894" s="29">
        <f>MATCH(G894, {"Waiting for Input","Analyzing Object","Found Object","Needs Help","Confused","None"}, 0) - 1</f>
        <v>4</v>
      </c>
      <c r="I894" s="31" t="s">
        <v>14</v>
      </c>
      <c r="J894" s="29">
        <f>MATCH(I894, {"Waiting for Input","Analyzing Object","Found Object","Needs Help","Confused","None"}, 0) - 1</f>
        <v>3</v>
      </c>
      <c r="K894" s="29">
        <v>1</v>
      </c>
      <c r="L894" s="29">
        <f t="shared" si="13"/>
        <v>0</v>
      </c>
    </row>
    <row r="895" spans="4:12" x14ac:dyDescent="0.3">
      <c r="D895" s="29">
        <v>870</v>
      </c>
      <c r="E895" s="29" t="s">
        <v>125</v>
      </c>
      <c r="F895" s="30" t="s">
        <v>18</v>
      </c>
      <c r="G895" s="29" t="s">
        <v>15</v>
      </c>
      <c r="H895" s="29">
        <f>MATCH(G895, {"Waiting for Input","Analyzing Object","Found Object","Needs Help","Confused","None"}, 0) - 1</f>
        <v>4</v>
      </c>
      <c r="I895" s="31" t="s">
        <v>15</v>
      </c>
      <c r="J895" s="29">
        <f>MATCH(I895, {"Waiting for Input","Analyzing Object","Found Object","Needs Help","Confused","None"}, 0) - 1</f>
        <v>4</v>
      </c>
      <c r="K895" s="29">
        <v>5</v>
      </c>
      <c r="L895" s="29">
        <f t="shared" si="13"/>
        <v>1</v>
      </c>
    </row>
    <row r="896" spans="4:12" x14ac:dyDescent="0.3">
      <c r="D896" s="29">
        <v>871</v>
      </c>
      <c r="E896" s="29" t="s">
        <v>124</v>
      </c>
      <c r="F896" s="30" t="s">
        <v>18</v>
      </c>
      <c r="G896" s="29" t="s">
        <v>15</v>
      </c>
      <c r="H896" s="29">
        <f>MATCH(G896, {"Waiting for Input","Analyzing Object","Found Object","Needs Help","Confused","None"}, 0) - 1</f>
        <v>4</v>
      </c>
      <c r="I896" s="31" t="s">
        <v>14</v>
      </c>
      <c r="J896" s="29">
        <f>MATCH(I896, {"Waiting for Input","Analyzing Object","Found Object","Needs Help","Confused","None"}, 0) - 1</f>
        <v>3</v>
      </c>
      <c r="K896" s="29">
        <v>3</v>
      </c>
      <c r="L896" s="29">
        <f t="shared" si="13"/>
        <v>0</v>
      </c>
    </row>
    <row r="897" spans="4:12" x14ac:dyDescent="0.3">
      <c r="D897" s="29">
        <v>872</v>
      </c>
      <c r="E897" s="29" t="s">
        <v>125</v>
      </c>
      <c r="F897" s="30" t="s">
        <v>18</v>
      </c>
      <c r="G897" s="29" t="s">
        <v>15</v>
      </c>
      <c r="H897" s="29">
        <f>MATCH(G897, {"Waiting for Input","Analyzing Object","Found Object","Needs Help","Confused","None"}, 0) - 1</f>
        <v>4</v>
      </c>
      <c r="I897" s="31" t="s">
        <v>14</v>
      </c>
      <c r="J897" s="29">
        <f>MATCH(I897, {"Waiting for Input","Analyzing Object","Found Object","Needs Help","Confused","None"}, 0) - 1</f>
        <v>3</v>
      </c>
      <c r="K897" s="29">
        <v>4</v>
      </c>
      <c r="L897" s="29">
        <f t="shared" si="13"/>
        <v>0</v>
      </c>
    </row>
    <row r="898" spans="4:12" x14ac:dyDescent="0.3">
      <c r="D898" s="29">
        <v>873</v>
      </c>
      <c r="E898" s="29" t="s">
        <v>124</v>
      </c>
      <c r="F898" s="30" t="s">
        <v>18</v>
      </c>
      <c r="G898" s="29" t="s">
        <v>15</v>
      </c>
      <c r="H898" s="29">
        <f>MATCH(G898, {"Waiting for Input","Analyzing Object","Found Object","Needs Help","Confused","None"}, 0) - 1</f>
        <v>4</v>
      </c>
      <c r="I898" s="31" t="s">
        <v>14</v>
      </c>
      <c r="J898" s="29">
        <f>MATCH(I898, {"Waiting for Input","Analyzing Object","Found Object","Needs Help","Confused","None"}, 0) - 1</f>
        <v>3</v>
      </c>
      <c r="K898" s="29">
        <v>2</v>
      </c>
      <c r="L898" s="29">
        <f t="shared" si="13"/>
        <v>0</v>
      </c>
    </row>
    <row r="899" spans="4:12" x14ac:dyDescent="0.3">
      <c r="D899" s="29">
        <v>874</v>
      </c>
      <c r="E899" s="29" t="s">
        <v>124</v>
      </c>
      <c r="F899" s="30" t="s">
        <v>18</v>
      </c>
      <c r="G899" s="29" t="s">
        <v>15</v>
      </c>
      <c r="H899" s="29">
        <f>MATCH(G899, {"Waiting for Input","Analyzing Object","Found Object","Needs Help","Confused","None"}, 0) - 1</f>
        <v>4</v>
      </c>
      <c r="I899" s="31" t="s">
        <v>14</v>
      </c>
      <c r="J899" s="29">
        <f>MATCH(I899, {"Waiting for Input","Analyzing Object","Found Object","Needs Help","Confused","None"}, 0) - 1</f>
        <v>3</v>
      </c>
      <c r="K899" s="29">
        <v>3</v>
      </c>
      <c r="L899" s="29">
        <f t="shared" si="13"/>
        <v>0</v>
      </c>
    </row>
    <row r="900" spans="4:12" x14ac:dyDescent="0.3">
      <c r="D900" s="29">
        <v>875</v>
      </c>
      <c r="E900" s="29" t="s">
        <v>124</v>
      </c>
      <c r="F900" s="30" t="s">
        <v>18</v>
      </c>
      <c r="G900" s="29" t="s">
        <v>15</v>
      </c>
      <c r="H900" s="29">
        <f>MATCH(G900, {"Waiting for Input","Analyzing Object","Found Object","Needs Help","Confused","None"}, 0) - 1</f>
        <v>4</v>
      </c>
      <c r="I900" s="31" t="s">
        <v>15</v>
      </c>
      <c r="J900" s="29">
        <f>MATCH(I900, {"Waiting for Input","Analyzing Object","Found Object","Needs Help","Confused","None"}, 0) - 1</f>
        <v>4</v>
      </c>
      <c r="K900" s="29">
        <v>2</v>
      </c>
      <c r="L900" s="29">
        <f t="shared" si="13"/>
        <v>1</v>
      </c>
    </row>
    <row r="901" spans="4:12" x14ac:dyDescent="0.3">
      <c r="D901" s="29">
        <v>876</v>
      </c>
      <c r="E901" s="29" t="s">
        <v>125</v>
      </c>
      <c r="F901" s="30" t="s">
        <v>18</v>
      </c>
      <c r="G901" s="29" t="s">
        <v>15</v>
      </c>
      <c r="H901" s="29">
        <f>MATCH(G901, {"Waiting for Input","Analyzing Object","Found Object","Needs Help","Confused","None"}, 0) - 1</f>
        <v>4</v>
      </c>
      <c r="I901" s="31" t="s">
        <v>14</v>
      </c>
      <c r="J901" s="29">
        <f>MATCH(I901, {"Waiting for Input","Analyzing Object","Found Object","Needs Help","Confused","None"}, 0) - 1</f>
        <v>3</v>
      </c>
      <c r="K901" s="29">
        <v>3</v>
      </c>
      <c r="L901" s="29">
        <f t="shared" si="13"/>
        <v>0</v>
      </c>
    </row>
    <row r="902" spans="4:12" x14ac:dyDescent="0.3">
      <c r="D902" s="29">
        <v>877</v>
      </c>
      <c r="E902" s="29" t="s">
        <v>125</v>
      </c>
      <c r="F902" s="30" t="s">
        <v>18</v>
      </c>
      <c r="G902" s="29" t="s">
        <v>15</v>
      </c>
      <c r="H902" s="29">
        <f>MATCH(G902, {"Waiting for Input","Analyzing Object","Found Object","Needs Help","Confused","None"}, 0) - 1</f>
        <v>4</v>
      </c>
      <c r="I902" s="31" t="s">
        <v>13</v>
      </c>
      <c r="J902" s="29">
        <f>MATCH(I902, {"Waiting for Input","Analyzing Object","Found Object","Needs Help","Confused","None"}, 0) - 1</f>
        <v>2</v>
      </c>
      <c r="K902" s="29">
        <v>3</v>
      </c>
      <c r="L902" s="29">
        <f t="shared" si="13"/>
        <v>0</v>
      </c>
    </row>
    <row r="903" spans="4:12" x14ac:dyDescent="0.3">
      <c r="D903" s="29">
        <v>878</v>
      </c>
      <c r="E903" s="29" t="s">
        <v>124</v>
      </c>
      <c r="F903" s="30" t="s">
        <v>18</v>
      </c>
      <c r="G903" s="29" t="s">
        <v>15</v>
      </c>
      <c r="H903" s="29">
        <f>MATCH(G903, {"Waiting for Input","Analyzing Object","Found Object","Needs Help","Confused","None"}, 0) - 1</f>
        <v>4</v>
      </c>
      <c r="I903" s="31" t="s">
        <v>15</v>
      </c>
      <c r="J903" s="29">
        <f>MATCH(I903, {"Waiting for Input","Analyzing Object","Found Object","Needs Help","Confused","None"}, 0) - 1</f>
        <v>4</v>
      </c>
      <c r="K903" s="29">
        <v>1</v>
      </c>
      <c r="L903" s="29">
        <f t="shared" si="13"/>
        <v>1</v>
      </c>
    </row>
    <row r="904" spans="4:12" x14ac:dyDescent="0.3">
      <c r="D904" s="29">
        <v>879</v>
      </c>
      <c r="E904" s="29" t="s">
        <v>124</v>
      </c>
      <c r="F904" s="30" t="s">
        <v>18</v>
      </c>
      <c r="G904" s="29" t="s">
        <v>15</v>
      </c>
      <c r="H904" s="29">
        <f>MATCH(G904, {"Waiting for Input","Analyzing Object","Found Object","Needs Help","Confused","None"}, 0) - 1</f>
        <v>4</v>
      </c>
      <c r="I904" s="31" t="s">
        <v>14</v>
      </c>
      <c r="J904" s="29">
        <f>MATCH(I904, {"Waiting for Input","Analyzing Object","Found Object","Needs Help","Confused","None"}, 0) - 1</f>
        <v>3</v>
      </c>
      <c r="K904" s="29">
        <v>3</v>
      </c>
      <c r="L904" s="29">
        <f t="shared" si="13"/>
        <v>0</v>
      </c>
    </row>
    <row r="905" spans="4:12" x14ac:dyDescent="0.3">
      <c r="D905" s="29">
        <v>880</v>
      </c>
      <c r="E905" s="29" t="s">
        <v>124</v>
      </c>
      <c r="F905" s="30" t="s">
        <v>18</v>
      </c>
      <c r="G905" s="29" t="s">
        <v>15</v>
      </c>
      <c r="H905" s="29">
        <f>MATCH(G905, {"Waiting for Input","Analyzing Object","Found Object","Needs Help","Confused","None"}, 0) - 1</f>
        <v>4</v>
      </c>
      <c r="I905" s="31" t="s">
        <v>15</v>
      </c>
      <c r="J905" s="29">
        <f>MATCH(I905, {"Waiting for Input","Analyzing Object","Found Object","Needs Help","Confused","None"}, 0) - 1</f>
        <v>4</v>
      </c>
      <c r="K905" s="29">
        <v>5</v>
      </c>
      <c r="L905" s="29">
        <f t="shared" si="13"/>
        <v>1</v>
      </c>
    </row>
    <row r="906" spans="4:12" x14ac:dyDescent="0.3">
      <c r="D906" s="29">
        <v>881</v>
      </c>
      <c r="E906" s="29" t="s">
        <v>125</v>
      </c>
      <c r="F906" s="30" t="s">
        <v>18</v>
      </c>
      <c r="G906" s="29" t="s">
        <v>15</v>
      </c>
      <c r="H906" s="29">
        <f>MATCH(G906, {"Waiting for Input","Analyzing Object","Found Object","Needs Help","Confused","None"}, 0) - 1</f>
        <v>4</v>
      </c>
      <c r="I906" s="31" t="s">
        <v>15</v>
      </c>
      <c r="J906" s="29">
        <f>MATCH(I906, {"Waiting for Input","Analyzing Object","Found Object","Needs Help","Confused","None"}, 0) - 1</f>
        <v>4</v>
      </c>
      <c r="K906" s="29">
        <v>2</v>
      </c>
      <c r="L906" s="29">
        <f t="shared" si="13"/>
        <v>1</v>
      </c>
    </row>
    <row r="907" spans="4:12" x14ac:dyDescent="0.3">
      <c r="D907" s="29">
        <v>882</v>
      </c>
      <c r="E907" s="29" t="s">
        <v>125</v>
      </c>
      <c r="F907" s="30" t="s">
        <v>18</v>
      </c>
      <c r="G907" s="29" t="s">
        <v>15</v>
      </c>
      <c r="H907" s="29">
        <f>MATCH(G907, {"Waiting for Input","Analyzing Object","Found Object","Needs Help","Confused","None"}, 0) - 1</f>
        <v>4</v>
      </c>
      <c r="I907" s="31" t="s">
        <v>16</v>
      </c>
      <c r="J907" s="29">
        <f>MATCH(I907, {"Waiting for Input","Analyzing Object","Found Object","Needs Help","Confused","None"}, 0) - 1</f>
        <v>5</v>
      </c>
      <c r="K907" s="29">
        <v>1</v>
      </c>
      <c r="L907" s="29">
        <f t="shared" si="13"/>
        <v>0</v>
      </c>
    </row>
    <row r="908" spans="4:12" x14ac:dyDescent="0.3">
      <c r="D908" s="29">
        <v>883</v>
      </c>
      <c r="E908" s="29" t="s">
        <v>125</v>
      </c>
      <c r="F908" s="30" t="s">
        <v>18</v>
      </c>
      <c r="G908" s="29" t="s">
        <v>15</v>
      </c>
      <c r="H908" s="29">
        <f>MATCH(G908, {"Waiting for Input","Analyzing Object","Found Object","Needs Help","Confused","None"}, 0) - 1</f>
        <v>4</v>
      </c>
      <c r="I908" s="31" t="s">
        <v>14</v>
      </c>
      <c r="J908" s="29">
        <f>MATCH(I908, {"Waiting for Input","Analyzing Object","Found Object","Needs Help","Confused","None"}, 0) - 1</f>
        <v>3</v>
      </c>
      <c r="K908" s="29">
        <v>1</v>
      </c>
      <c r="L908" s="29">
        <f t="shared" si="13"/>
        <v>0</v>
      </c>
    </row>
    <row r="909" spans="4:12" x14ac:dyDescent="0.3">
      <c r="D909" s="29">
        <v>884</v>
      </c>
      <c r="E909" s="29" t="s">
        <v>125</v>
      </c>
      <c r="F909" s="30" t="s">
        <v>18</v>
      </c>
      <c r="G909" s="29" t="s">
        <v>15</v>
      </c>
      <c r="H909" s="29">
        <f>MATCH(G909, {"Waiting for Input","Analyzing Object","Found Object","Needs Help","Confused","None"}, 0) - 1</f>
        <v>4</v>
      </c>
      <c r="I909" s="31" t="s">
        <v>14</v>
      </c>
      <c r="J909" s="29">
        <f>MATCH(I909, {"Waiting for Input","Analyzing Object","Found Object","Needs Help","Confused","None"}, 0) - 1</f>
        <v>3</v>
      </c>
      <c r="K909" s="29">
        <v>4</v>
      </c>
      <c r="L909" s="29">
        <f t="shared" si="13"/>
        <v>0</v>
      </c>
    </row>
    <row r="910" spans="4:12" x14ac:dyDescent="0.3">
      <c r="D910" s="29">
        <v>885</v>
      </c>
      <c r="E910" s="29" t="s">
        <v>125</v>
      </c>
      <c r="F910" s="30" t="s">
        <v>18</v>
      </c>
      <c r="G910" s="29" t="s">
        <v>15</v>
      </c>
      <c r="H910" s="29">
        <f>MATCH(G910, {"Waiting for Input","Analyzing Object","Found Object","Needs Help","Confused","None"}, 0) - 1</f>
        <v>4</v>
      </c>
      <c r="I910" s="31" t="s">
        <v>14</v>
      </c>
      <c r="J910" s="29">
        <f>MATCH(I910, {"Waiting for Input","Analyzing Object","Found Object","Needs Help","Confused","None"}, 0) - 1</f>
        <v>3</v>
      </c>
      <c r="K910" s="29">
        <v>3</v>
      </c>
      <c r="L910" s="29">
        <f t="shared" si="13"/>
        <v>0</v>
      </c>
    </row>
    <row r="911" spans="4:12" x14ac:dyDescent="0.3">
      <c r="D911" s="29">
        <v>886</v>
      </c>
      <c r="E911" s="29" t="s">
        <v>125</v>
      </c>
      <c r="F911" s="30" t="s">
        <v>18</v>
      </c>
      <c r="G911" s="29" t="s">
        <v>15</v>
      </c>
      <c r="H911" s="29">
        <f>MATCH(G911, {"Waiting for Input","Analyzing Object","Found Object","Needs Help","Confused","None"}, 0) - 1</f>
        <v>4</v>
      </c>
      <c r="I911" s="31" t="s">
        <v>14</v>
      </c>
      <c r="J911" s="29">
        <f>MATCH(I911, {"Waiting for Input","Analyzing Object","Found Object","Needs Help","Confused","None"}, 0) - 1</f>
        <v>3</v>
      </c>
      <c r="K911" s="29">
        <v>3</v>
      </c>
      <c r="L911" s="29">
        <f t="shared" si="13"/>
        <v>0</v>
      </c>
    </row>
    <row r="912" spans="4:12" x14ac:dyDescent="0.3">
      <c r="D912" s="29">
        <v>887</v>
      </c>
      <c r="E912" s="29" t="s">
        <v>125</v>
      </c>
      <c r="F912" s="30" t="s">
        <v>18</v>
      </c>
      <c r="G912" s="29" t="s">
        <v>15</v>
      </c>
      <c r="H912" s="29">
        <f>MATCH(G912, {"Waiting for Input","Analyzing Object","Found Object","Needs Help","Confused","None"}, 0) - 1</f>
        <v>4</v>
      </c>
      <c r="I912" s="31" t="s">
        <v>11</v>
      </c>
      <c r="J912" s="29">
        <f>MATCH(I912, {"Waiting for Input","Analyzing Object","Found Object","Needs Help","Confused","None"}, 0) - 1</f>
        <v>0</v>
      </c>
      <c r="K912" s="29">
        <v>2</v>
      </c>
      <c r="L912" s="29">
        <f t="shared" si="13"/>
        <v>0</v>
      </c>
    </row>
    <row r="913" spans="4:12" x14ac:dyDescent="0.3">
      <c r="D913" s="29">
        <v>888</v>
      </c>
      <c r="E913" s="29" t="s">
        <v>125</v>
      </c>
      <c r="F913" s="30" t="s">
        <v>18</v>
      </c>
      <c r="G913" s="29" t="s">
        <v>15</v>
      </c>
      <c r="H913" s="29">
        <f>MATCH(G913, {"Waiting for Input","Analyzing Object","Found Object","Needs Help","Confused","None"}, 0) - 1</f>
        <v>4</v>
      </c>
      <c r="I913" s="31" t="s">
        <v>15</v>
      </c>
      <c r="J913" s="29">
        <f>MATCH(I913, {"Waiting for Input","Analyzing Object","Found Object","Needs Help","Confused","None"}, 0) - 1</f>
        <v>4</v>
      </c>
      <c r="K913" s="29">
        <v>3</v>
      </c>
      <c r="L913" s="29">
        <f t="shared" si="13"/>
        <v>1</v>
      </c>
    </row>
    <row r="914" spans="4:12" x14ac:dyDescent="0.3">
      <c r="D914" s="29">
        <v>889</v>
      </c>
      <c r="E914" s="29" t="s">
        <v>125</v>
      </c>
      <c r="F914" s="30" t="s">
        <v>18</v>
      </c>
      <c r="G914" s="29" t="s">
        <v>15</v>
      </c>
      <c r="H914" s="29">
        <f>MATCH(G914, {"Waiting for Input","Analyzing Object","Found Object","Needs Help","Confused","None"}, 0) - 1</f>
        <v>4</v>
      </c>
      <c r="I914" s="31" t="s">
        <v>14</v>
      </c>
      <c r="J914" s="29">
        <f>MATCH(I914, {"Waiting for Input","Analyzing Object","Found Object","Needs Help","Confused","None"}, 0) - 1</f>
        <v>3</v>
      </c>
      <c r="K914" s="29">
        <v>3</v>
      </c>
      <c r="L914" s="29">
        <f t="shared" si="13"/>
        <v>0</v>
      </c>
    </row>
    <row r="915" spans="4:12" x14ac:dyDescent="0.3">
      <c r="D915" s="29">
        <v>890</v>
      </c>
      <c r="E915" s="29" t="s">
        <v>125</v>
      </c>
      <c r="F915" s="30" t="s">
        <v>18</v>
      </c>
      <c r="G915" s="29" t="s">
        <v>15</v>
      </c>
      <c r="H915" s="29">
        <f>MATCH(G915, {"Waiting for Input","Analyzing Object","Found Object","Needs Help","Confused","None"}, 0) - 1</f>
        <v>4</v>
      </c>
      <c r="I915" s="31" t="s">
        <v>14</v>
      </c>
      <c r="J915" s="29">
        <f>MATCH(I915, {"Waiting for Input","Analyzing Object","Found Object","Needs Help","Confused","None"}, 0) - 1</f>
        <v>3</v>
      </c>
      <c r="K915" s="29">
        <v>4</v>
      </c>
      <c r="L915" s="29">
        <f t="shared" si="13"/>
        <v>0</v>
      </c>
    </row>
    <row r="916" spans="4:12" x14ac:dyDescent="0.3">
      <c r="D916" s="29">
        <v>891</v>
      </c>
      <c r="E916" s="29" t="s">
        <v>124</v>
      </c>
      <c r="F916" s="30" t="s">
        <v>18</v>
      </c>
      <c r="G916" s="29" t="s">
        <v>15</v>
      </c>
      <c r="H916" s="29">
        <f>MATCH(G916, {"Waiting for Input","Analyzing Object","Found Object","Needs Help","Confused","None"}, 0) - 1</f>
        <v>4</v>
      </c>
      <c r="I916" s="31" t="s">
        <v>16</v>
      </c>
      <c r="J916" s="29">
        <f>MATCH(I916, {"Waiting for Input","Analyzing Object","Found Object","Needs Help","Confused","None"}, 0) - 1</f>
        <v>5</v>
      </c>
      <c r="K916" s="29">
        <v>4</v>
      </c>
      <c r="L916" s="29">
        <f t="shared" si="13"/>
        <v>0</v>
      </c>
    </row>
    <row r="917" spans="4:12" x14ac:dyDescent="0.3">
      <c r="D917" s="29">
        <v>892</v>
      </c>
      <c r="E917" s="29" t="s">
        <v>125</v>
      </c>
      <c r="F917" s="30" t="s">
        <v>18</v>
      </c>
      <c r="G917" s="29" t="s">
        <v>15</v>
      </c>
      <c r="H917" s="29">
        <f>MATCH(G917, {"Waiting for Input","Analyzing Object","Found Object","Needs Help","Confused","None"}, 0) - 1</f>
        <v>4</v>
      </c>
      <c r="I917" s="31" t="s">
        <v>15</v>
      </c>
      <c r="J917" s="29">
        <f>MATCH(I917, {"Waiting for Input","Analyzing Object","Found Object","Needs Help","Confused","None"}, 0) - 1</f>
        <v>4</v>
      </c>
      <c r="K917" s="29">
        <v>2</v>
      </c>
      <c r="L917" s="29">
        <f t="shared" si="13"/>
        <v>1</v>
      </c>
    </row>
    <row r="918" spans="4:12" x14ac:dyDescent="0.3">
      <c r="D918" s="29">
        <v>893</v>
      </c>
      <c r="E918" s="29" t="s">
        <v>125</v>
      </c>
      <c r="F918" s="30" t="s">
        <v>18</v>
      </c>
      <c r="G918" s="29" t="s">
        <v>15</v>
      </c>
      <c r="H918" s="29">
        <f>MATCH(G918, {"Waiting for Input","Analyzing Object","Found Object","Needs Help","Confused","None"}, 0) - 1</f>
        <v>4</v>
      </c>
      <c r="I918" s="31" t="s">
        <v>11</v>
      </c>
      <c r="J918" s="29">
        <f>MATCH(I918, {"Waiting for Input","Analyzing Object","Found Object","Needs Help","Confused","None"}, 0) - 1</f>
        <v>0</v>
      </c>
      <c r="K918" s="29">
        <v>1</v>
      </c>
      <c r="L918" s="29">
        <f t="shared" si="13"/>
        <v>0</v>
      </c>
    </row>
    <row r="919" spans="4:12" x14ac:dyDescent="0.3">
      <c r="D919" s="29">
        <v>894</v>
      </c>
      <c r="E919" s="29" t="s">
        <v>124</v>
      </c>
      <c r="F919" s="30" t="s">
        <v>18</v>
      </c>
      <c r="G919" s="29" t="s">
        <v>15</v>
      </c>
      <c r="H919" s="29">
        <f>MATCH(G919, {"Waiting for Input","Analyzing Object","Found Object","Needs Help","Confused","None"}, 0) - 1</f>
        <v>4</v>
      </c>
      <c r="I919" s="31" t="s">
        <v>15</v>
      </c>
      <c r="J919" s="29">
        <f>MATCH(I919, {"Waiting for Input","Analyzing Object","Found Object","Needs Help","Confused","None"}, 0) - 1</f>
        <v>4</v>
      </c>
      <c r="K919" s="29">
        <v>4</v>
      </c>
      <c r="L919" s="29">
        <f t="shared" si="13"/>
        <v>1</v>
      </c>
    </row>
    <row r="920" spans="4:12" x14ac:dyDescent="0.3">
      <c r="D920" s="29">
        <v>895</v>
      </c>
      <c r="E920" s="29" t="s">
        <v>125</v>
      </c>
      <c r="F920" s="30" t="s">
        <v>18</v>
      </c>
      <c r="G920" s="29" t="s">
        <v>15</v>
      </c>
      <c r="H920" s="29">
        <f>MATCH(G920, {"Waiting for Input","Analyzing Object","Found Object","Needs Help","Confused","None"}, 0) - 1</f>
        <v>4</v>
      </c>
      <c r="I920" s="31" t="s">
        <v>14</v>
      </c>
      <c r="J920" s="29">
        <f>MATCH(I920, {"Waiting for Input","Analyzing Object","Found Object","Needs Help","Confused","None"}, 0) - 1</f>
        <v>3</v>
      </c>
      <c r="K920" s="29">
        <v>4</v>
      </c>
      <c r="L920" s="29">
        <f t="shared" si="13"/>
        <v>0</v>
      </c>
    </row>
    <row r="921" spans="4:12" x14ac:dyDescent="0.3">
      <c r="D921" s="29">
        <v>896</v>
      </c>
      <c r="E921" s="29" t="s">
        <v>125</v>
      </c>
      <c r="F921" s="30" t="s">
        <v>18</v>
      </c>
      <c r="G921" s="29" t="s">
        <v>15</v>
      </c>
      <c r="H921" s="29">
        <f>MATCH(G921, {"Waiting for Input","Analyzing Object","Found Object","Needs Help","Confused","None"}, 0) - 1</f>
        <v>4</v>
      </c>
      <c r="I921" s="31" t="s">
        <v>11</v>
      </c>
      <c r="J921" s="29">
        <f>MATCH(I921, {"Waiting for Input","Analyzing Object","Found Object","Needs Help","Confused","None"}, 0) - 1</f>
        <v>0</v>
      </c>
      <c r="K921" s="29">
        <v>2</v>
      </c>
      <c r="L921" s="29">
        <f t="shared" si="13"/>
        <v>0</v>
      </c>
    </row>
    <row r="922" spans="4:12" x14ac:dyDescent="0.3">
      <c r="D922" s="29">
        <v>897</v>
      </c>
      <c r="E922" s="29" t="s">
        <v>125</v>
      </c>
      <c r="F922" s="30" t="s">
        <v>18</v>
      </c>
      <c r="G922" s="29" t="s">
        <v>15</v>
      </c>
      <c r="H922" s="29">
        <f>MATCH(G922, {"Waiting for Input","Analyzing Object","Found Object","Needs Help","Confused","None"}, 0) - 1</f>
        <v>4</v>
      </c>
      <c r="I922" s="31" t="s">
        <v>14</v>
      </c>
      <c r="J922" s="29">
        <f>MATCH(I922, {"Waiting for Input","Analyzing Object","Found Object","Needs Help","Confused","None"}, 0) - 1</f>
        <v>3</v>
      </c>
      <c r="K922" s="29">
        <v>3</v>
      </c>
      <c r="L922" s="29">
        <f t="shared" si="13"/>
        <v>0</v>
      </c>
    </row>
    <row r="923" spans="4:12" x14ac:dyDescent="0.3">
      <c r="D923" s="29">
        <v>898</v>
      </c>
      <c r="E923" s="29" t="s">
        <v>124</v>
      </c>
      <c r="F923" s="30" t="s">
        <v>18</v>
      </c>
      <c r="G923" s="29" t="s">
        <v>15</v>
      </c>
      <c r="H923" s="29">
        <f>MATCH(G923, {"Waiting for Input","Analyzing Object","Found Object","Needs Help","Confused","None"}, 0) - 1</f>
        <v>4</v>
      </c>
      <c r="I923" s="31" t="s">
        <v>16</v>
      </c>
      <c r="J923" s="29">
        <f>MATCH(I923, {"Waiting for Input","Analyzing Object","Found Object","Needs Help","Confused","None"}, 0) - 1</f>
        <v>5</v>
      </c>
      <c r="K923" s="31"/>
      <c r="L923" s="29">
        <f t="shared" si="13"/>
        <v>0</v>
      </c>
    </row>
    <row r="924" spans="4:12" x14ac:dyDescent="0.3">
      <c r="D924" s="29">
        <v>899</v>
      </c>
      <c r="E924" s="29" t="s">
        <v>125</v>
      </c>
      <c r="F924" s="30" t="s">
        <v>18</v>
      </c>
      <c r="G924" s="29" t="s">
        <v>15</v>
      </c>
      <c r="H924" s="29">
        <f>MATCH(G924, {"Waiting for Input","Analyzing Object","Found Object","Needs Help","Confused","None"}, 0) - 1</f>
        <v>4</v>
      </c>
      <c r="I924" s="31" t="s">
        <v>14</v>
      </c>
      <c r="J924" s="29">
        <f>MATCH(I924, {"Waiting for Input","Analyzing Object","Found Object","Needs Help","Confused","None"}, 0) - 1</f>
        <v>3</v>
      </c>
      <c r="K924" s="29">
        <v>2</v>
      </c>
      <c r="L924" s="29">
        <f t="shared" si="13"/>
        <v>0</v>
      </c>
    </row>
  </sheetData>
  <mergeCells count="4">
    <mergeCell ref="G7:G11"/>
    <mergeCell ref="E20:F20"/>
    <mergeCell ref="G2:G6"/>
    <mergeCell ref="G12:G16"/>
  </mergeCells>
  <conditionalFormatting sqref="A2:A16">
    <cfRule type="containsText" dxfId="2" priority="1" operator="containsText" text="Close">
      <formula>NOT(ISERROR(SEARCH("Close",A2)))</formula>
    </cfRule>
    <cfRule type="containsText" dxfId="1" priority="2" operator="containsText" text="No">
      <formula>NOT(ISERROR(SEARCH("No",A2)))</formula>
    </cfRule>
    <cfRule type="containsText" dxfId="0" priority="3" operator="containsText" text="Yes">
      <formula>NOT(ISERROR(SEARCH("Yes",A2)))</formula>
    </cfRule>
  </conditionalFormatting>
  <dataValidations count="1">
    <dataValidation type="list" showInputMessage="1" showErrorMessage="1" sqref="A2:A16" xr:uid="{00000000-0002-0000-0600-000000000000}">
      <formula1>"Yes, No, Close, -"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165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0.7</v>
      </c>
      <c r="U2" s="270"/>
    </row>
    <row r="3" spans="1:21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0.05</v>
      </c>
      <c r="U3" s="270"/>
    </row>
    <row r="4" spans="1:21" x14ac:dyDescent="0.2">
      <c r="A4" t="s">
        <v>164</v>
      </c>
      <c r="B4" t="s">
        <v>165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165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</v>
      </c>
      <c r="U5" s="270"/>
    </row>
    <row r="6" spans="1:21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1" x14ac:dyDescent="0.2">
      <c r="A10" t="s">
        <v>164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1" x14ac:dyDescent="0.2">
      <c r="A11" t="s">
        <v>164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1" x14ac:dyDescent="0.2">
      <c r="A12" t="s">
        <v>164</v>
      </c>
      <c r="B12" t="s">
        <v>165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1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1" x14ac:dyDescent="0.2">
      <c r="A14" t="s">
        <v>164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1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1" x14ac:dyDescent="0.2">
      <c r="A16" t="s">
        <v>164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0.15</v>
      </c>
      <c r="U2" s="270"/>
    </row>
    <row r="3" spans="1:21" x14ac:dyDescent="0.2">
      <c r="A3" t="s">
        <v>164</v>
      </c>
      <c r="B3" t="s">
        <v>165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</v>
      </c>
      <c r="U3" s="270"/>
    </row>
    <row r="4" spans="1:21" x14ac:dyDescent="0.2">
      <c r="A4" t="s">
        <v>164</v>
      </c>
      <c r="B4" t="s">
        <v>165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  <c r="U4" s="270"/>
    </row>
    <row r="5" spans="1:21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  <c r="U5" s="270"/>
    </row>
    <row r="6" spans="1:21" x14ac:dyDescent="0.2">
      <c r="A6" t="s">
        <v>164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  <c r="U6" s="270"/>
    </row>
    <row r="7" spans="1:21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1" x14ac:dyDescent="0.2">
      <c r="A10" t="s">
        <v>164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1" x14ac:dyDescent="0.2">
      <c r="A11" t="s">
        <v>164</v>
      </c>
      <c r="B11" t="s">
        <v>165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1" x14ac:dyDescent="0.2">
      <c r="A12" t="s">
        <v>164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1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1" x14ac:dyDescent="0.2">
      <c r="A14" t="s">
        <v>164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1" x14ac:dyDescent="0.2">
      <c r="A15" t="s">
        <v>164</v>
      </c>
      <c r="B15" t="s">
        <v>165</v>
      </c>
      <c r="C15" t="s">
        <v>51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1" x14ac:dyDescent="0.2">
      <c r="A16" t="s">
        <v>164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0.9</v>
      </c>
      <c r="U3" s="270"/>
    </row>
    <row r="4" spans="1:21" x14ac:dyDescent="0.2">
      <c r="A4" t="s">
        <v>164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  <c r="U5" s="270"/>
    </row>
    <row r="6" spans="1:21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1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1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1" x14ac:dyDescent="0.2">
      <c r="A12" t="s">
        <v>164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1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1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1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1" x14ac:dyDescent="0.2">
      <c r="A16" t="s">
        <v>164</v>
      </c>
      <c r="B16" t="s">
        <v>165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0.15</v>
      </c>
      <c r="U2" s="270"/>
    </row>
    <row r="3" spans="1:21" x14ac:dyDescent="0.2">
      <c r="A3" t="s">
        <v>164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</v>
      </c>
      <c r="U5" s="270"/>
    </row>
    <row r="6" spans="1:21" x14ac:dyDescent="0.2">
      <c r="A6" t="s">
        <v>164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</v>
      </c>
      <c r="U6" s="270"/>
    </row>
    <row r="7" spans="1:21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1" x14ac:dyDescent="0.2">
      <c r="A10" t="s">
        <v>164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1" x14ac:dyDescent="0.2">
      <c r="A11" t="s">
        <v>164</v>
      </c>
      <c r="B11" t="s">
        <v>165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1" x14ac:dyDescent="0.2">
      <c r="A12" t="s">
        <v>164</v>
      </c>
      <c r="B12" t="s">
        <v>165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1" x14ac:dyDescent="0.2">
      <c r="A13" t="s">
        <v>164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1" x14ac:dyDescent="0.2">
      <c r="A14" t="s">
        <v>164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1" x14ac:dyDescent="0.2">
      <c r="A15" t="s">
        <v>164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1" x14ac:dyDescent="0.2">
      <c r="A16" t="s">
        <v>164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0.2</v>
      </c>
      <c r="U2" s="270"/>
    </row>
    <row r="3" spans="1:21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165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  <c r="U5" s="270"/>
    </row>
    <row r="6" spans="1:21" x14ac:dyDescent="0.2">
      <c r="A6" t="s">
        <v>164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  <c r="U6" s="270"/>
    </row>
    <row r="7" spans="1:21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1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1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1" x14ac:dyDescent="0.2">
      <c r="A12" t="s">
        <v>164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1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1" x14ac:dyDescent="0.2">
      <c r="A14" t="s">
        <v>164</v>
      </c>
      <c r="B14" t="s">
        <v>165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1" x14ac:dyDescent="0.2">
      <c r="A15" t="s">
        <v>164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1" x14ac:dyDescent="0.2">
      <c r="A16" t="s">
        <v>164</v>
      </c>
      <c r="B16" t="s">
        <v>165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168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</v>
      </c>
      <c r="U2" s="270"/>
    </row>
    <row r="3" spans="1:21" x14ac:dyDescent="0.2">
      <c r="A3" t="s">
        <v>164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168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0.25</v>
      </c>
      <c r="U5" s="270"/>
    </row>
    <row r="6" spans="1:21" x14ac:dyDescent="0.2">
      <c r="A6" t="s">
        <v>164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  <c r="U6" s="270"/>
    </row>
    <row r="7" spans="1:21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  <c r="U7" s="270"/>
    </row>
    <row r="8" spans="1:21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1" x14ac:dyDescent="0.2">
      <c r="A10" t="s">
        <v>164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1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1" x14ac:dyDescent="0.2">
      <c r="A12" t="s">
        <v>164</v>
      </c>
      <c r="B12" t="s">
        <v>168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1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1" x14ac:dyDescent="0.2">
      <c r="A14" t="s">
        <v>164</v>
      </c>
      <c r="B14" t="s">
        <v>168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1" x14ac:dyDescent="0.2">
      <c r="A15" t="s">
        <v>164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1" x14ac:dyDescent="0.2">
      <c r="A16" t="s">
        <v>164</v>
      </c>
      <c r="B16" t="s">
        <v>168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  <c r="U2" s="270"/>
    </row>
    <row r="3" spans="1:21" x14ac:dyDescent="0.2">
      <c r="A3" t="s">
        <v>164</v>
      </c>
      <c r="B3" t="s">
        <v>168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0.75</v>
      </c>
      <c r="U3" s="270"/>
    </row>
    <row r="4" spans="1:21" x14ac:dyDescent="0.2">
      <c r="A4" t="s">
        <v>164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  <c r="U5" s="270"/>
    </row>
    <row r="6" spans="1:21" x14ac:dyDescent="0.2">
      <c r="A6" t="s">
        <v>164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  <c r="U6" s="270"/>
    </row>
    <row r="7" spans="1:21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1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1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1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1" x14ac:dyDescent="0.2">
      <c r="A13" t="s">
        <v>164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1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1" x14ac:dyDescent="0.2">
      <c r="A15" t="s">
        <v>164</v>
      </c>
      <c r="B15" t="s">
        <v>168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1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168</v>
      </c>
      <c r="C2" t="s">
        <v>52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0.2</v>
      </c>
      <c r="U2" s="270"/>
    </row>
    <row r="3" spans="1:21" x14ac:dyDescent="0.2">
      <c r="A3" t="s">
        <v>164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</v>
      </c>
      <c r="U3" s="270"/>
    </row>
    <row r="4" spans="1:21" x14ac:dyDescent="0.2">
      <c r="A4" t="s">
        <v>164</v>
      </c>
      <c r="B4" t="s">
        <v>168</v>
      </c>
      <c r="C4" t="s">
        <v>52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0.3</v>
      </c>
      <c r="U4" s="270"/>
    </row>
    <row r="5" spans="1:21" x14ac:dyDescent="0.2">
      <c r="A5" t="s">
        <v>164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  <c r="U5" s="270"/>
    </row>
    <row r="6" spans="1:21" x14ac:dyDescent="0.2">
      <c r="A6" t="s">
        <v>164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  <c r="U6" s="270"/>
    </row>
    <row r="7" spans="1:21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1.0000000000000002</v>
      </c>
      <c r="U8" s="270"/>
    </row>
    <row r="9" spans="1:21" x14ac:dyDescent="0.2">
      <c r="A9" t="s">
        <v>164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1" x14ac:dyDescent="0.2">
      <c r="A10" t="s">
        <v>164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1" x14ac:dyDescent="0.2">
      <c r="A11" t="s">
        <v>164</v>
      </c>
      <c r="B11" t="s">
        <v>168</v>
      </c>
      <c r="C11" t="s">
        <v>52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1" x14ac:dyDescent="0.2">
      <c r="A12" t="s">
        <v>164</v>
      </c>
      <c r="B12" t="s">
        <v>168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1" x14ac:dyDescent="0.2">
      <c r="A13" t="s">
        <v>164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1" x14ac:dyDescent="0.2">
      <c r="A14" t="s">
        <v>164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1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1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0.3</v>
      </c>
      <c r="U5" s="270"/>
    </row>
    <row r="6" spans="1:21" x14ac:dyDescent="0.2">
      <c r="A6" t="s">
        <v>164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</v>
      </c>
      <c r="U6" s="270"/>
    </row>
    <row r="7" spans="1:21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1" x14ac:dyDescent="0.2">
      <c r="A10" t="s">
        <v>164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1" x14ac:dyDescent="0.2">
      <c r="A11" t="s">
        <v>164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1" x14ac:dyDescent="0.2">
      <c r="A12" t="s">
        <v>164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1" x14ac:dyDescent="0.2">
      <c r="A13" t="s">
        <v>164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1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1" x14ac:dyDescent="0.2">
      <c r="A15" t="s">
        <v>164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1" x14ac:dyDescent="0.2">
      <c r="A16" t="s">
        <v>164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0.3</v>
      </c>
      <c r="U2" s="270"/>
    </row>
    <row r="3" spans="1:21" x14ac:dyDescent="0.2">
      <c r="A3" t="s">
        <v>164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0.15</v>
      </c>
      <c r="U3" s="270"/>
    </row>
    <row r="4" spans="1:21" x14ac:dyDescent="0.2">
      <c r="A4" t="s">
        <v>164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</v>
      </c>
      <c r="U5" s="270"/>
    </row>
    <row r="6" spans="1:21" x14ac:dyDescent="0.2">
      <c r="A6" t="s">
        <v>164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0.35</v>
      </c>
      <c r="U6" s="270"/>
    </row>
    <row r="7" spans="1:21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0.99999999999999989</v>
      </c>
      <c r="U8" s="270"/>
    </row>
    <row r="9" spans="1:21" x14ac:dyDescent="0.2">
      <c r="A9" t="s">
        <v>164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1" x14ac:dyDescent="0.2">
      <c r="A10" t="s">
        <v>164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1" x14ac:dyDescent="0.2">
      <c r="A11" t="s">
        <v>164</v>
      </c>
      <c r="B11" t="s">
        <v>168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1" x14ac:dyDescent="0.2">
      <c r="A12" t="s">
        <v>164</v>
      </c>
      <c r="B12" t="s">
        <v>168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1" x14ac:dyDescent="0.2">
      <c r="A13" t="s">
        <v>164</v>
      </c>
      <c r="B13" t="s">
        <v>168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1" x14ac:dyDescent="0.2">
      <c r="A14" t="s">
        <v>164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1" x14ac:dyDescent="0.2">
      <c r="A15" t="s">
        <v>164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1" x14ac:dyDescent="0.2">
      <c r="A16" t="s">
        <v>164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mergeCells count="1">
    <mergeCell ref="U1:U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0.25</v>
      </c>
      <c r="U3" s="270"/>
    </row>
    <row r="4" spans="1:21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  <c r="U4" s="270"/>
    </row>
    <row r="5" spans="1:21" x14ac:dyDescent="0.2">
      <c r="A5" t="s">
        <v>164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  <c r="U5" s="270"/>
    </row>
    <row r="6" spans="1:21" x14ac:dyDescent="0.2">
      <c r="A6" t="s">
        <v>164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  <c r="U6" s="270"/>
    </row>
    <row r="7" spans="1:21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1" x14ac:dyDescent="0.2">
      <c r="A10" t="s">
        <v>164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1" x14ac:dyDescent="0.2">
      <c r="A11" t="s">
        <v>164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1" x14ac:dyDescent="0.2">
      <c r="A12" t="s">
        <v>164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1" x14ac:dyDescent="0.2">
      <c r="A13" t="s">
        <v>164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1" x14ac:dyDescent="0.2">
      <c r="A14" t="s">
        <v>164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1" x14ac:dyDescent="0.2">
      <c r="A15" t="s">
        <v>164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1" x14ac:dyDescent="0.2">
      <c r="A16" t="s">
        <v>164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0.45</v>
      </c>
      <c r="U5" s="270"/>
    </row>
    <row r="6" spans="1:21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  <c r="U6" s="270"/>
    </row>
    <row r="7" spans="1:21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1" x14ac:dyDescent="0.2">
      <c r="A10" t="s">
        <v>164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1" x14ac:dyDescent="0.2">
      <c r="A11" t="s">
        <v>164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1" x14ac:dyDescent="0.2">
      <c r="A12" t="s">
        <v>164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1" x14ac:dyDescent="0.2">
      <c r="A13" t="s">
        <v>164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1" x14ac:dyDescent="0.2">
      <c r="A14" t="s">
        <v>164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1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1" x14ac:dyDescent="0.2">
      <c r="A16" t="s">
        <v>164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  <c r="U3" s="270"/>
    </row>
    <row r="4" spans="1:21" x14ac:dyDescent="0.2">
      <c r="A4" t="s">
        <v>164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  <c r="U4" s="270"/>
    </row>
    <row r="5" spans="1:21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  <c r="U5" s="270"/>
    </row>
    <row r="6" spans="1:21" x14ac:dyDescent="0.2">
      <c r="A6" t="s">
        <v>164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0.65</v>
      </c>
      <c r="U6" s="270"/>
    </row>
    <row r="7" spans="1:21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0.15</v>
      </c>
      <c r="U7" s="270"/>
    </row>
    <row r="8" spans="1:21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1" x14ac:dyDescent="0.2">
      <c r="A10" t="s">
        <v>164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1" x14ac:dyDescent="0.2">
      <c r="A11" t="s">
        <v>164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1" x14ac:dyDescent="0.2">
      <c r="A12" t="s">
        <v>164</v>
      </c>
      <c r="B12" t="s">
        <v>169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1" x14ac:dyDescent="0.2">
      <c r="A13" t="s">
        <v>164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1" x14ac:dyDescent="0.2">
      <c r="A14" t="s">
        <v>164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1" x14ac:dyDescent="0.2">
      <c r="A15" t="s">
        <v>164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1" x14ac:dyDescent="0.2">
      <c r="A16" t="s">
        <v>164</v>
      </c>
      <c r="B16" t="s">
        <v>169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0.25</v>
      </c>
      <c r="U3" s="270"/>
    </row>
    <row r="4" spans="1:21" x14ac:dyDescent="0.2">
      <c r="A4" t="s">
        <v>164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  <c r="U4" s="270"/>
    </row>
    <row r="5" spans="1:21" x14ac:dyDescent="0.2">
      <c r="A5" t="s">
        <v>164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  <c r="U5" s="270"/>
    </row>
    <row r="6" spans="1:21" x14ac:dyDescent="0.2">
      <c r="A6" t="s">
        <v>164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  <c r="U6" s="270"/>
    </row>
    <row r="7" spans="1:21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  <c r="U7" s="270"/>
    </row>
    <row r="8" spans="1:21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1" x14ac:dyDescent="0.2">
      <c r="A10" t="s">
        <v>164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1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1" x14ac:dyDescent="0.2">
      <c r="A12" t="s">
        <v>164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1" x14ac:dyDescent="0.2">
      <c r="A13" t="s">
        <v>164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1" x14ac:dyDescent="0.2">
      <c r="A14" t="s">
        <v>164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1" x14ac:dyDescent="0.2">
      <c r="A15" t="s">
        <v>164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1" x14ac:dyDescent="0.2">
      <c r="A16" t="s">
        <v>164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mergeCells count="1">
    <mergeCell ref="U1:U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21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  <c r="U1" s="269" t="s">
        <v>163</v>
      </c>
    </row>
    <row r="2" spans="1:21" x14ac:dyDescent="0.2">
      <c r="A2" t="s">
        <v>164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  <c r="U2" s="270"/>
    </row>
    <row r="3" spans="1:21" x14ac:dyDescent="0.2">
      <c r="A3" t="s">
        <v>164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  <c r="U3" s="270"/>
    </row>
    <row r="4" spans="1:21" x14ac:dyDescent="0.2">
      <c r="A4" t="s">
        <v>164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  <c r="U4" s="270"/>
    </row>
    <row r="5" spans="1:21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0.15</v>
      </c>
      <c r="U5" s="270"/>
    </row>
    <row r="6" spans="1:21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0.85</v>
      </c>
      <c r="U6" s="270"/>
    </row>
    <row r="7" spans="1:21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  <c r="U7" s="270"/>
    </row>
    <row r="8" spans="1:21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  <c r="U8" s="270"/>
    </row>
    <row r="9" spans="1:21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1" x14ac:dyDescent="0.2">
      <c r="A10" t="s">
        <v>164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1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1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1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1" x14ac:dyDescent="0.2">
      <c r="A14" t="s">
        <v>164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1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1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mergeCells count="1">
    <mergeCell ref="U1:U8"/>
  </mergeCells>
  <pageMargins left="0.75" right="0.75" top="1" bottom="1" header="0.5" footer="0.5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0.75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0.15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0.45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0.55000000000000004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0.25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1.0000000000000002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0.45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0.25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0.25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0.45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0.55000000000000004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0.35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0.65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0.3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0.45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0.3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0.6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0.2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1.0000000000000002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0.35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0.3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0.15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0.25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0.25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0.25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0.4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0.25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0.55000000000000004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0.15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0.15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0.3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0.65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0.9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0.75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0.5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0.45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0.6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0.85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0.25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0.3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0.4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0.85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0.8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0.9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0.35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0.2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0.5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0.99999999999999989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0.75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0.5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0.25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0.25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0.4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0.75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0.4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0.3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0.25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0.55000000000000004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0.3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0.75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0.35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0.45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1.0000000000000002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0.5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0.3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21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0.65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107</v>
      </c>
      <c r="F9" t="s">
        <v>11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0.35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0.4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0.75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0.45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0.45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0.35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109</v>
      </c>
      <c r="F2" t="s">
        <v>13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0.2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0.65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0.95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167</v>
      </c>
      <c r="F20" t="s">
        <v>170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0.5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0.2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0.15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0.95000000000000007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171</v>
      </c>
      <c r="F14" t="s">
        <v>172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0.6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0.55000000000000004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0.4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0.55000000000000004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0.4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0.25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0.35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0.25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0.25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0.3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0.2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0.45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0.25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0.8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0.65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0.1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0.9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0.3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0.9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0.4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0.25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0.2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109</v>
      </c>
      <c r="F2" t="s">
        <v>13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0.8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0.1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0.7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0.3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84" t="s">
        <v>107</v>
      </c>
      <c r="R2" s="87" t="s">
        <v>11</v>
      </c>
      <c r="S2" s="88">
        <f>COUNTIF(E$2:E$21, "S01") / COUNTA(E$2:E$21)</f>
        <v>0.1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85" t="s">
        <v>108</v>
      </c>
      <c r="R3" s="89" t="s">
        <v>12</v>
      </c>
      <c r="S3" s="90">
        <f>COUNTIF(E$2:E$21, "S02") / COUNTA(E$2:E$21)</f>
        <v>0.1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85" t="s">
        <v>110</v>
      </c>
      <c r="R5" s="89" t="s">
        <v>14</v>
      </c>
      <c r="S5" s="90">
        <f>COUNTIF(E$2:E$21, "S04") / COUNTA(E$2:E$21)</f>
        <v>0.4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85" t="s">
        <v>111</v>
      </c>
      <c r="R6" s="89" t="s">
        <v>15</v>
      </c>
      <c r="S6" s="90">
        <f>COUNTIF(E$2:E$21, "S05") / COUNTA(E$2:E$21)</f>
        <v>0.4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0.2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0.1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0.4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0.3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0.2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0.15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0.35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0.5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96"/>
      <c r="R1" s="97" t="s">
        <v>106</v>
      </c>
      <c r="S1" s="98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84" t="s">
        <v>107</v>
      </c>
      <c r="R2" s="87" t="s">
        <v>11</v>
      </c>
      <c r="S2" s="88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85" t="s">
        <v>108</v>
      </c>
      <c r="R3" s="89" t="s">
        <v>12</v>
      </c>
      <c r="S3" s="90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85" t="s">
        <v>109</v>
      </c>
      <c r="R4" s="89" t="s">
        <v>13</v>
      </c>
      <c r="S4" s="90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85" t="s">
        <v>110</v>
      </c>
      <c r="R5" s="89" t="s">
        <v>14</v>
      </c>
      <c r="S5" s="90">
        <f>COUNTIF(E$2:E$21, "S04") / COUNTA(E$2:E$21)</f>
        <v>0.2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85" t="s">
        <v>111</v>
      </c>
      <c r="R6" s="89" t="s">
        <v>15</v>
      </c>
      <c r="S6" s="90">
        <f>COUNTIF(E$2:E$21, "S05") / COUNTA(E$2:E$21)</f>
        <v>0.75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86" t="s">
        <v>112</v>
      </c>
      <c r="R7" s="91" t="s">
        <v>113</v>
      </c>
      <c r="S7" s="92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95"/>
      <c r="R8" s="93" t="s">
        <v>114</v>
      </c>
      <c r="S8" s="94">
        <f>SUM(S2:S7)</f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</v>
      </c>
    </row>
    <row r="3" spans="1:19" x14ac:dyDescent="0.2">
      <c r="A3" t="s">
        <v>164</v>
      </c>
      <c r="B3" t="s">
        <v>165</v>
      </c>
      <c r="C3" t="s">
        <v>50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19" x14ac:dyDescent="0.2">
      <c r="A4" t="s">
        <v>164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19" x14ac:dyDescent="0.2">
      <c r="A5" t="s">
        <v>164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165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</row>
    <row r="3" spans="1:19" x14ac:dyDescent="0.2">
      <c r="A3" t="s">
        <v>164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19" x14ac:dyDescent="0.2">
      <c r="A4" t="s">
        <v>164</v>
      </c>
      <c r="B4" t="s">
        <v>165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</v>
      </c>
    </row>
    <row r="5" spans="1:19" x14ac:dyDescent="0.2">
      <c r="A5" t="s">
        <v>164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165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165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165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</row>
    <row r="3" spans="1:19" x14ac:dyDescent="0.2">
      <c r="A3" t="s">
        <v>164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19" x14ac:dyDescent="0.2">
      <c r="A4" t="s">
        <v>164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</v>
      </c>
    </row>
    <row r="5" spans="1:19" x14ac:dyDescent="0.2">
      <c r="A5" t="s">
        <v>164</v>
      </c>
      <c r="B5" t="s">
        <v>165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19" x14ac:dyDescent="0.2">
      <c r="A6" t="s">
        <v>164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19" x14ac:dyDescent="0.2">
      <c r="A10" t="s">
        <v>164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19" x14ac:dyDescent="0.2">
      <c r="A11" t="s">
        <v>164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19" x14ac:dyDescent="0.2">
      <c r="A12" t="s">
        <v>164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19" x14ac:dyDescent="0.2">
      <c r="A13" t="s">
        <v>164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19" x14ac:dyDescent="0.2">
      <c r="A14" t="s">
        <v>164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19" x14ac:dyDescent="0.2">
      <c r="A15" t="s">
        <v>164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19" x14ac:dyDescent="0.2">
      <c r="A16" t="s">
        <v>164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164</v>
      </c>
      <c r="B17" t="s">
        <v>165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164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164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164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164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</row>
    <row r="3" spans="1:19" x14ac:dyDescent="0.2">
      <c r="A3" t="s">
        <v>164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19" x14ac:dyDescent="0.2">
      <c r="A4" t="s">
        <v>164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53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19" x14ac:dyDescent="0.2">
      <c r="A6" t="s">
        <v>164</v>
      </c>
      <c r="B6" t="s">
        <v>165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165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165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165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</row>
    <row r="3" spans="1:19" x14ac:dyDescent="0.2">
      <c r="A3" t="s">
        <v>164</v>
      </c>
      <c r="B3" t="s">
        <v>165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19" x14ac:dyDescent="0.2">
      <c r="A4" t="s">
        <v>164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19" x14ac:dyDescent="0.2">
      <c r="A6" t="s">
        <v>164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19" ht="17" customHeight="1" thickBot="1" x14ac:dyDescent="0.25">
      <c r="A8" t="s">
        <v>164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19" x14ac:dyDescent="0.2">
      <c r="A10" t="s">
        <v>164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19" x14ac:dyDescent="0.2">
      <c r="A11" t="s">
        <v>164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19" x14ac:dyDescent="0.2">
      <c r="A12" t="s">
        <v>164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19" x14ac:dyDescent="0.2">
      <c r="A13" t="s">
        <v>164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19" x14ac:dyDescent="0.2">
      <c r="A14" t="s">
        <v>164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19" x14ac:dyDescent="0.2">
      <c r="A15" t="s">
        <v>164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19" x14ac:dyDescent="0.2">
      <c r="A16" t="s">
        <v>164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164</v>
      </c>
      <c r="B17" t="s">
        <v>165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164</v>
      </c>
      <c r="B18" t="s">
        <v>165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164</v>
      </c>
      <c r="B19" t="s">
        <v>165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164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164</v>
      </c>
      <c r="B21" t="s">
        <v>165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0.75</v>
      </c>
    </row>
    <row r="3" spans="1:19" x14ac:dyDescent="0.2">
      <c r="A3" t="s">
        <v>164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19" x14ac:dyDescent="0.2">
      <c r="A4" t="s">
        <v>164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19" x14ac:dyDescent="0.2">
      <c r="A5" t="s">
        <v>164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19" ht="17" customHeight="1" thickBot="1" x14ac:dyDescent="0.25">
      <c r="A7" t="s">
        <v>164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50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</row>
    <row r="3" spans="1:19" x14ac:dyDescent="0.2">
      <c r="A3" t="s">
        <v>164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19" x14ac:dyDescent="0.2">
      <c r="A4" t="s">
        <v>164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19" x14ac:dyDescent="0.2">
      <c r="A5" t="s">
        <v>164</v>
      </c>
      <c r="B5" t="s">
        <v>168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19" x14ac:dyDescent="0.2">
      <c r="A6" t="s">
        <v>164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19" ht="17" customHeight="1" thickBot="1" x14ac:dyDescent="0.25">
      <c r="A7" t="s">
        <v>164</v>
      </c>
      <c r="B7" t="s">
        <v>168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168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</row>
    <row r="3" spans="1:19" x14ac:dyDescent="0.2">
      <c r="A3" t="s">
        <v>164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19" x14ac:dyDescent="0.2">
      <c r="A4" t="s">
        <v>164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19" x14ac:dyDescent="0.2">
      <c r="A5" t="s">
        <v>164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19" x14ac:dyDescent="0.2">
      <c r="A6" t="s">
        <v>164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19" ht="17" customHeight="1" thickBot="1" x14ac:dyDescent="0.25">
      <c r="A7" t="s">
        <v>164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168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52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52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</row>
    <row r="3" spans="1:19" x14ac:dyDescent="0.2">
      <c r="A3" t="s">
        <v>164</v>
      </c>
      <c r="B3" t="s">
        <v>168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19" x14ac:dyDescent="0.2">
      <c r="A4" t="s">
        <v>164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19" x14ac:dyDescent="0.2">
      <c r="A6" t="s">
        <v>164</v>
      </c>
      <c r="B6" t="s">
        <v>168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19" ht="17" customHeight="1" thickBot="1" x14ac:dyDescent="0.25">
      <c r="A7" t="s">
        <v>164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168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168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168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</row>
    <row r="3" spans="1:19" x14ac:dyDescent="0.2">
      <c r="A3" t="s">
        <v>164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19" x14ac:dyDescent="0.2">
      <c r="A4" t="s">
        <v>164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19" x14ac:dyDescent="0.2">
      <c r="A5" t="s">
        <v>164</v>
      </c>
      <c r="B5" t="s">
        <v>168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19" x14ac:dyDescent="0.2">
      <c r="A6" t="s">
        <v>164</v>
      </c>
      <c r="B6" t="s">
        <v>168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19" ht="17" customHeight="1" thickBot="1" x14ac:dyDescent="0.25">
      <c r="A7" t="s">
        <v>164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168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168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19" x14ac:dyDescent="0.2">
      <c r="A10" t="s">
        <v>164</v>
      </c>
      <c r="B10" t="s">
        <v>168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19" x14ac:dyDescent="0.2">
      <c r="A11" t="s">
        <v>164</v>
      </c>
      <c r="B11" t="s">
        <v>168</v>
      </c>
      <c r="C11" t="s">
        <v>54</v>
      </c>
      <c r="D11">
        <v>9</v>
      </c>
      <c r="E11" t="s">
        <v>109</v>
      </c>
      <c r="F11" t="s">
        <v>13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19" x14ac:dyDescent="0.2">
      <c r="A12" t="s">
        <v>164</v>
      </c>
      <c r="B12" t="s">
        <v>168</v>
      </c>
      <c r="C12" t="s">
        <v>54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19" x14ac:dyDescent="0.2">
      <c r="A13" t="s">
        <v>164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19" x14ac:dyDescent="0.2">
      <c r="A14" t="s">
        <v>164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19" x14ac:dyDescent="0.2">
      <c r="A15" t="s">
        <v>164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19" x14ac:dyDescent="0.2">
      <c r="A16" t="s">
        <v>164</v>
      </c>
      <c r="B16" t="s">
        <v>168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164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164</v>
      </c>
      <c r="B18" t="s">
        <v>168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164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164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164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19" x14ac:dyDescent="0.2">
      <c r="A4" t="s">
        <v>164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19" x14ac:dyDescent="0.2">
      <c r="A6" t="s">
        <v>164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19" ht="17" customHeight="1" thickBot="1" x14ac:dyDescent="0.25">
      <c r="A7" t="s">
        <v>164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19" x14ac:dyDescent="0.2">
      <c r="A10" t="s">
        <v>164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19" x14ac:dyDescent="0.2">
      <c r="A11" t="s">
        <v>164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19" x14ac:dyDescent="0.2">
      <c r="A12" t="s">
        <v>164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19" x14ac:dyDescent="0.2">
      <c r="A13" t="s">
        <v>164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19" x14ac:dyDescent="0.2">
      <c r="A14" t="s">
        <v>164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19" x14ac:dyDescent="0.2">
      <c r="A15" t="s">
        <v>164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19" x14ac:dyDescent="0.2">
      <c r="A16" t="s">
        <v>164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164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164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164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164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164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19" x14ac:dyDescent="0.2">
      <c r="A6" t="s">
        <v>164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19" ht="17" customHeight="1" thickBot="1" x14ac:dyDescent="0.25">
      <c r="A7" t="s">
        <v>164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19" ht="17" customHeight="1" thickBot="1" x14ac:dyDescent="0.25">
      <c r="A8" t="s">
        <v>164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19" x14ac:dyDescent="0.2">
      <c r="A10" t="s">
        <v>164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19" x14ac:dyDescent="0.2">
      <c r="A11" t="s">
        <v>164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19" x14ac:dyDescent="0.2">
      <c r="A12" t="s">
        <v>164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19" x14ac:dyDescent="0.2">
      <c r="A13" t="s">
        <v>164</v>
      </c>
      <c r="B13" t="s">
        <v>169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19" x14ac:dyDescent="0.2">
      <c r="A14" t="s">
        <v>164</v>
      </c>
      <c r="B14" t="s">
        <v>169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19" x14ac:dyDescent="0.2">
      <c r="A15" t="s">
        <v>164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19" x14ac:dyDescent="0.2">
      <c r="A16" t="s">
        <v>164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164</v>
      </c>
      <c r="B17" t="s">
        <v>169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164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164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164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164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S21"/>
  <sheetViews>
    <sheetView workbookViewId="0">
      <selection activeCell="S4" sqref="S4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19" x14ac:dyDescent="0.2">
      <c r="A4" t="s">
        <v>164</v>
      </c>
      <c r="B4" t="s">
        <v>169</v>
      </c>
      <c r="C4" t="s">
        <v>52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19" x14ac:dyDescent="0.2">
      <c r="A5" t="s">
        <v>164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19" x14ac:dyDescent="0.2">
      <c r="A6" t="s">
        <v>164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19" ht="17" customHeight="1" thickBot="1" x14ac:dyDescent="0.25">
      <c r="A7" t="s">
        <v>164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S21"/>
  <sheetViews>
    <sheetView workbookViewId="0">
      <selection activeCell="S8" sqref="Q1:S8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169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</row>
    <row r="3" spans="1:19" x14ac:dyDescent="0.2">
      <c r="A3" t="s">
        <v>164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19" x14ac:dyDescent="0.2">
      <c r="A4" t="s">
        <v>164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0.5</v>
      </c>
    </row>
    <row r="5" spans="1:19" x14ac:dyDescent="0.2">
      <c r="A5" t="s">
        <v>164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19" x14ac:dyDescent="0.2">
      <c r="A6" t="s">
        <v>164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19" ht="17" customHeight="1" thickBot="1" x14ac:dyDescent="0.25">
      <c r="A7" t="s">
        <v>164</v>
      </c>
      <c r="B7" t="s">
        <v>169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S21"/>
  <sheetViews>
    <sheetView workbookViewId="0">
      <selection activeCell="E28" sqref="E28"/>
    </sheetView>
  </sheetViews>
  <sheetFormatPr baseColWidth="10" defaultColWidth="8.83203125" defaultRowHeight="16" x14ac:dyDescent="0.2"/>
  <sheetData>
    <row r="1" spans="1:19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</row>
    <row r="2" spans="1:19" x14ac:dyDescent="0.2">
      <c r="A2" t="s">
        <v>164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</row>
    <row r="3" spans="1:19" x14ac:dyDescent="0.2">
      <c r="A3" t="s">
        <v>164</v>
      </c>
      <c r="B3" t="s">
        <v>169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19" x14ac:dyDescent="0.2">
      <c r="A4" t="s">
        <v>164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19" x14ac:dyDescent="0.2">
      <c r="A5" t="s">
        <v>164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19" x14ac:dyDescent="0.2">
      <c r="A6" t="s">
        <v>164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0.65</v>
      </c>
    </row>
    <row r="7" spans="1:19" ht="17" customHeight="1" thickBot="1" x14ac:dyDescent="0.25">
      <c r="A7" t="s">
        <v>164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19" ht="17" customHeight="1" thickBot="1" x14ac:dyDescent="0.25">
      <c r="A8" t="s">
        <v>164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19" x14ac:dyDescent="0.2">
      <c r="A9" t="s">
        <v>164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19" x14ac:dyDescent="0.2">
      <c r="A10" t="s">
        <v>164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19" x14ac:dyDescent="0.2">
      <c r="A11" t="s">
        <v>164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19" x14ac:dyDescent="0.2">
      <c r="A12" t="s">
        <v>164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19" x14ac:dyDescent="0.2">
      <c r="A13" t="s">
        <v>164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19" x14ac:dyDescent="0.2">
      <c r="A14" t="s">
        <v>164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19" x14ac:dyDescent="0.2">
      <c r="A15" t="s">
        <v>164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19" x14ac:dyDescent="0.2">
      <c r="A16" t="s">
        <v>164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164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164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164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164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164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X21"/>
  <sheetViews>
    <sheetView workbookViewId="0">
      <selection activeCell="S8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X21"/>
  <sheetViews>
    <sheetView workbookViewId="0">
      <selection activeCell="S8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0.65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X21"/>
  <sheetViews>
    <sheetView workbookViewId="0">
      <selection activeCell="U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0.75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166</v>
      </c>
      <c r="F17" t="s">
        <v>166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166</v>
      </c>
      <c r="F20" t="s">
        <v>166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166</v>
      </c>
      <c r="F16" t="s">
        <v>166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166</v>
      </c>
      <c r="F19" t="s">
        <v>166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X21"/>
  <sheetViews>
    <sheetView workbookViewId="0">
      <selection activeCell="U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0.4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166</v>
      </c>
      <c r="F12" t="s">
        <v>166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166</v>
      </c>
      <c r="F18" t="s">
        <v>166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109</v>
      </c>
      <c r="F11" t="s">
        <v>13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X21"/>
  <sheetViews>
    <sheetView workbookViewId="0">
      <selection activeCell="U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0.7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0.75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X21"/>
  <sheetViews>
    <sheetView workbookViewId="0">
      <selection activeCell="U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166</v>
      </c>
      <c r="F8" t="s">
        <v>166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X21"/>
  <sheetViews>
    <sheetView workbookViewId="0">
      <selection activeCell="S4" sqref="S4"/>
    </sheetView>
  </sheetViews>
  <sheetFormatPr baseColWidth="10" defaultColWidth="8.83203125" defaultRowHeight="16" x14ac:dyDescent="0.2"/>
  <cols>
    <col min="19" max="19" width="16.6640625" customWidth="1"/>
  </cols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166</v>
      </c>
      <c r="F6" t="s">
        <v>166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166</v>
      </c>
      <c r="F13" t="s">
        <v>166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166</v>
      </c>
      <c r="F19" t="s">
        <v>166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166</v>
      </c>
      <c r="F10" t="s">
        <v>166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X21"/>
  <sheetViews>
    <sheetView workbookViewId="0">
      <selection activeCell="X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166</v>
      </c>
      <c r="F17" t="s">
        <v>166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166</v>
      </c>
      <c r="F2" t="s">
        <v>166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166</v>
      </c>
      <c r="F21" t="s">
        <v>166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0.85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166</v>
      </c>
      <c r="F18" t="s">
        <v>166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166</v>
      </c>
      <c r="F19" t="s">
        <v>166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X21"/>
  <sheetViews>
    <sheetView topLeftCell="D1" workbookViewId="0">
      <selection activeCell="X2" sqref="U2:X2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X21"/>
  <sheetViews>
    <sheetView workbookViewId="0">
      <selection activeCell="S24" sqref="S24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X21"/>
  <sheetViews>
    <sheetView workbookViewId="0">
      <selection activeCell="Q8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166</v>
      </c>
      <c r="F9" t="s">
        <v>166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166</v>
      </c>
      <c r="F4" t="s">
        <v>166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0.55000000000000004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166</v>
      </c>
      <c r="F9" t="s">
        <v>166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166</v>
      </c>
      <c r="F3" t="s">
        <v>166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109</v>
      </c>
      <c r="F11" t="s">
        <v>13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0.55000000000000004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0.55000000000000004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166</v>
      </c>
      <c r="F13" t="s">
        <v>166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166</v>
      </c>
      <c r="F15" t="s">
        <v>166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166</v>
      </c>
      <c r="F16" t="s">
        <v>166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166</v>
      </c>
      <c r="F4" t="s">
        <v>166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166</v>
      </c>
      <c r="F10" t="s">
        <v>166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166</v>
      </c>
      <c r="F7" t="s">
        <v>166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180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166</v>
      </c>
      <c r="F11" t="s">
        <v>166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111</v>
      </c>
      <c r="F13" t="s">
        <v>15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166</v>
      </c>
      <c r="F15" t="s">
        <v>166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166</v>
      </c>
      <c r="F17" t="s">
        <v>166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166</v>
      </c>
      <c r="F18" t="s">
        <v>166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0.35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166</v>
      </c>
      <c r="F3" t="s">
        <v>166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customHeight="1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customHeight="1" thickBot="1" x14ac:dyDescent="0.25">
      <c r="A8" t="s">
        <v>177</v>
      </c>
      <c r="B8" t="s">
        <v>165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165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166</v>
      </c>
      <c r="F6" t="s">
        <v>166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customHeight="1" thickBot="1" x14ac:dyDescent="0.25">
      <c r="A7" t="s">
        <v>177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customHeight="1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customHeight="1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customHeight="1" thickBot="1" x14ac:dyDescent="0.25">
      <c r="A7" t="s">
        <v>177</v>
      </c>
      <c r="B7" t="s">
        <v>168</v>
      </c>
      <c r="C7" t="s">
        <v>52</v>
      </c>
      <c r="D7">
        <v>5</v>
      </c>
      <c r="E7" t="s">
        <v>166</v>
      </c>
      <c r="F7" t="s">
        <v>166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customHeight="1" thickBot="1" x14ac:dyDescent="0.25">
      <c r="A8" t="s">
        <v>177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166</v>
      </c>
      <c r="F4" t="s">
        <v>166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168</v>
      </c>
      <c r="C8" t="s">
        <v>53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168</v>
      </c>
      <c r="C8" t="s">
        <v>54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166</v>
      </c>
      <c r="F14" t="s">
        <v>166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166</v>
      </c>
      <c r="F20" t="s">
        <v>166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  <pageSetup orientation="portrait" horizontalDpi="0" verticalDpi="0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customHeight="1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customHeight="1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customHeight="1" thickBot="1" x14ac:dyDescent="0.25">
      <c r="A8" t="s">
        <v>177</v>
      </c>
      <c r="B8" t="s">
        <v>169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166</v>
      </c>
      <c r="F20" t="s">
        <v>166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X21"/>
  <sheetViews>
    <sheetView workbookViewId="0">
      <selection activeCell="P28" sqref="P2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customHeight="1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customHeight="1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166</v>
      </c>
      <c r="F11" t="s">
        <v>166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X21"/>
  <sheetViews>
    <sheetView zoomScale="130" zoomScaleNormal="130" workbookViewId="0">
      <selection activeCell="S8" sqref="Q1:S8"/>
    </sheetView>
  </sheetViews>
  <sheetFormatPr baseColWidth="10" defaultColWidth="8.83203125" defaultRowHeight="16" x14ac:dyDescent="0.2"/>
  <sheetData>
    <row r="1" spans="1:24" ht="17" customHeight="1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customHeight="1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customHeight="1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  <pageSetup orientation="portrait" horizontalDpi="0" verticalDpi="0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X21"/>
  <sheetViews>
    <sheetView topLeftCell="K1" zoomScale="150" zoomScaleNormal="150" workbookViewId="0">
      <selection activeCell="V2" sqref="V2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1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0.9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0.9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0.75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0.75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X21"/>
  <sheetViews>
    <sheetView workbookViewId="0">
      <selection activeCell="Q1" sqref="Q1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0.55000000000000004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0.6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0.55000000000000004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0.7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0.95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0.65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166</v>
      </c>
      <c r="F9" t="s">
        <v>166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0.9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0.45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0.55000000000000004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0.9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0.65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111</v>
      </c>
      <c r="F18" t="s">
        <v>15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178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0.85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166</v>
      </c>
      <c r="F12" t="s">
        <v>166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0.9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166</v>
      </c>
      <c r="F3" t="s">
        <v>166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1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166</v>
      </c>
      <c r="F20" t="s">
        <v>166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166</v>
      </c>
      <c r="F15" t="s">
        <v>166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166</v>
      </c>
      <c r="F3" t="s">
        <v>166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166</v>
      </c>
      <c r="F20" t="s">
        <v>166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166</v>
      </c>
      <c r="F3" t="s">
        <v>166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166</v>
      </c>
      <c r="F6" t="s">
        <v>166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166</v>
      </c>
      <c r="F21" t="s">
        <v>166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0.95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166</v>
      </c>
      <c r="F14" t="s">
        <v>166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0.75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166</v>
      </c>
      <c r="F5" t="s">
        <v>166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166</v>
      </c>
      <c r="F14" t="s">
        <v>166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166</v>
      </c>
      <c r="F11" t="s">
        <v>166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166</v>
      </c>
      <c r="F18" t="s">
        <v>166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166</v>
      </c>
      <c r="F17" t="s">
        <v>166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166</v>
      </c>
      <c r="F15" t="s">
        <v>166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166</v>
      </c>
      <c r="F5" t="s">
        <v>166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0.3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109</v>
      </c>
      <c r="F2" t="s">
        <v>13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166</v>
      </c>
      <c r="F2" t="s">
        <v>166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107</v>
      </c>
      <c r="F7" t="s">
        <v>11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109</v>
      </c>
      <c r="F21" t="s">
        <v>13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166</v>
      </c>
      <c r="F9" t="s">
        <v>166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166</v>
      </c>
      <c r="F18" t="s">
        <v>166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166</v>
      </c>
      <c r="F5" t="s">
        <v>166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166</v>
      </c>
      <c r="F4" t="s">
        <v>166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0.45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0.55000000000000004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166</v>
      </c>
      <c r="F7" t="s">
        <v>166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166</v>
      </c>
      <c r="F16" t="s">
        <v>166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166</v>
      </c>
      <c r="F17" t="s">
        <v>166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0.55000000000000004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109</v>
      </c>
      <c r="F7" t="s">
        <v>13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166</v>
      </c>
      <c r="F10" t="s">
        <v>166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166</v>
      </c>
      <c r="F19" t="s">
        <v>166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0.4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166</v>
      </c>
      <c r="F11" t="s">
        <v>166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111</v>
      </c>
      <c r="F6" t="s">
        <v>15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109</v>
      </c>
      <c r="F7" t="s">
        <v>13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166</v>
      </c>
      <c r="F18" t="s">
        <v>166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166</v>
      </c>
      <c r="F15" t="s">
        <v>166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111</v>
      </c>
      <c r="F3" t="s">
        <v>15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111</v>
      </c>
      <c r="F4" t="s">
        <v>15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166</v>
      </c>
      <c r="F11" t="s">
        <v>166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109</v>
      </c>
      <c r="F6" t="s">
        <v>13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166</v>
      </c>
      <c r="F6" t="s">
        <v>166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109</v>
      </c>
      <c r="F9" t="s">
        <v>13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166</v>
      </c>
      <c r="F17" t="s">
        <v>166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166</v>
      </c>
      <c r="F6" t="s">
        <v>166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109</v>
      </c>
      <c r="F14" t="s">
        <v>13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166</v>
      </c>
      <c r="F21" t="s">
        <v>166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166</v>
      </c>
      <c r="F7" t="s">
        <v>166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166</v>
      </c>
      <c r="F6" t="s">
        <v>166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166</v>
      </c>
      <c r="F7" t="s">
        <v>166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0.55000000000000004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166</v>
      </c>
      <c r="F17" t="s">
        <v>166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166</v>
      </c>
      <c r="F17" t="s">
        <v>166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109</v>
      </c>
      <c r="F2" t="s">
        <v>13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90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166</v>
      </c>
      <c r="F13" t="s">
        <v>166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0.95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0.85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0.85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1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166</v>
      </c>
      <c r="F12" t="s">
        <v>166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110</v>
      </c>
      <c r="F17" t="s">
        <v>14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166</v>
      </c>
      <c r="F18" t="s">
        <v>166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166</v>
      </c>
      <c r="F9" t="s">
        <v>166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0.7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166</v>
      </c>
      <c r="F4" t="s">
        <v>166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166</v>
      </c>
      <c r="F14" t="s">
        <v>166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108</v>
      </c>
      <c r="F12" t="s">
        <v>12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108</v>
      </c>
      <c r="F15" t="s">
        <v>12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111</v>
      </c>
      <c r="F18" t="s">
        <v>15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0.1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0.95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0.85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109</v>
      </c>
      <c r="F15" t="s">
        <v>13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0.95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109</v>
      </c>
      <c r="F11" t="s">
        <v>13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111</v>
      </c>
      <c r="F20" t="s">
        <v>15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107</v>
      </c>
      <c r="F4" t="s">
        <v>11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166</v>
      </c>
      <c r="F8" t="s">
        <v>166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0.55000000000000004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166</v>
      </c>
      <c r="F4" t="s">
        <v>166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0.35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107</v>
      </c>
      <c r="F3" t="s">
        <v>11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0.35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107</v>
      </c>
      <c r="F10" t="s">
        <v>11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110</v>
      </c>
      <c r="F2" t="s">
        <v>14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108</v>
      </c>
      <c r="F3" t="s">
        <v>12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108</v>
      </c>
      <c r="F4" t="s">
        <v>12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110</v>
      </c>
      <c r="F6" t="s">
        <v>14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0.85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0.65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166</v>
      </c>
      <c r="F7" t="s">
        <v>166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109</v>
      </c>
      <c r="F3" t="s">
        <v>13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0.4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109</v>
      </c>
      <c r="F5" t="s">
        <v>13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109</v>
      </c>
      <c r="F8" t="s">
        <v>13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109</v>
      </c>
      <c r="F10" t="s">
        <v>13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0.3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166</v>
      </c>
      <c r="F12" t="s">
        <v>166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166</v>
      </c>
      <c r="F16" t="s">
        <v>166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0.5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0.75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108</v>
      </c>
      <c r="F15" t="s">
        <v>12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109</v>
      </c>
      <c r="F17" t="s">
        <v>13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0.55000000000000004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107</v>
      </c>
      <c r="F12" t="s">
        <v>11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107</v>
      </c>
      <c r="F2" t="s">
        <v>11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107</v>
      </c>
      <c r="F4" t="s">
        <v>11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107</v>
      </c>
      <c r="F5" t="s">
        <v>11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0.2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0.85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109</v>
      </c>
      <c r="F12" t="s">
        <v>13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108</v>
      </c>
      <c r="F14" t="s">
        <v>12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108</v>
      </c>
      <c r="F17" t="s">
        <v>12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109</v>
      </c>
      <c r="F4" t="s">
        <v>13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0.4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109</v>
      </c>
      <c r="F9" t="s">
        <v>13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109</v>
      </c>
      <c r="F14" t="s">
        <v>13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111</v>
      </c>
      <c r="F2" t="s">
        <v>15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111</v>
      </c>
      <c r="F5" t="s">
        <v>15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166</v>
      </c>
      <c r="F21" t="s">
        <v>166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0.45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107</v>
      </c>
      <c r="F5" t="s">
        <v>11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0.1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107</v>
      </c>
      <c r="F8" t="s">
        <v>11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107</v>
      </c>
      <c r="F21" t="s">
        <v>11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109</v>
      </c>
      <c r="F11" t="s">
        <v>13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108</v>
      </c>
      <c r="F13" t="s">
        <v>12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110</v>
      </c>
      <c r="F14" t="s">
        <v>14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111</v>
      </c>
      <c r="F15" t="s">
        <v>15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110</v>
      </c>
      <c r="F2" t="s">
        <v>14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110</v>
      </c>
      <c r="F5" t="s">
        <v>14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0.6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110</v>
      </c>
      <c r="F7" t="s">
        <v>14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107</v>
      </c>
      <c r="F13" t="s">
        <v>11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110</v>
      </c>
      <c r="F17" t="s">
        <v>14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110</v>
      </c>
      <c r="F20" t="s">
        <v>14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111</v>
      </c>
      <c r="F21" t="s">
        <v>15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108</v>
      </c>
      <c r="F4" t="s">
        <v>12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108</v>
      </c>
      <c r="F5" t="s">
        <v>12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109</v>
      </c>
      <c r="F15" t="s">
        <v>13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0.35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109</v>
      </c>
      <c r="F6" t="s">
        <v>13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0.05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108</v>
      </c>
      <c r="F10" t="s">
        <v>12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108</v>
      </c>
      <c r="F11" t="s">
        <v>12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109</v>
      </c>
      <c r="F12" t="s">
        <v>13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111</v>
      </c>
      <c r="F13" t="s">
        <v>15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111</v>
      </c>
      <c r="F16" t="s">
        <v>15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108</v>
      </c>
      <c r="F17" t="s">
        <v>12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0.5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0.7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110</v>
      </c>
      <c r="F6" t="s">
        <v>14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0.25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110</v>
      </c>
      <c r="F8" t="s">
        <v>14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110</v>
      </c>
      <c r="F9" t="s">
        <v>14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110</v>
      </c>
      <c r="F11" t="s">
        <v>14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110</v>
      </c>
      <c r="F15" t="s">
        <v>14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0.6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107</v>
      </c>
      <c r="F10" t="s">
        <v>11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107</v>
      </c>
      <c r="F12" t="s">
        <v>11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0.25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166</v>
      </c>
      <c r="F5" t="s">
        <v>166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107</v>
      </c>
      <c r="F6" t="s">
        <v>11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108</v>
      </c>
      <c r="F2" t="s">
        <v>12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0.45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0.45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107</v>
      </c>
      <c r="F14" t="s">
        <v>11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111</v>
      </c>
      <c r="F3" t="s">
        <v>15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107</v>
      </c>
      <c r="F6" t="s">
        <v>11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0.25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107</v>
      </c>
      <c r="F9" t="s">
        <v>11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107</v>
      </c>
      <c r="F11" t="s">
        <v>11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107</v>
      </c>
      <c r="F21" t="s">
        <v>11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109</v>
      </c>
      <c r="F3" t="s">
        <v>13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109</v>
      </c>
      <c r="F5" t="s">
        <v>13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108</v>
      </c>
      <c r="F6" t="s">
        <v>12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108</v>
      </c>
      <c r="F7" t="s">
        <v>12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108</v>
      </c>
      <c r="F10" t="s">
        <v>12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108</v>
      </c>
      <c r="F15" t="s">
        <v>12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107</v>
      </c>
      <c r="F19" t="s">
        <v>11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109</v>
      </c>
      <c r="F3" t="s">
        <v>13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0.4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0.2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109</v>
      </c>
      <c r="F5" t="s">
        <v>13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108</v>
      </c>
      <c r="F6" t="s">
        <v>12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108</v>
      </c>
      <c r="F7" t="s">
        <v>12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107</v>
      </c>
      <c r="F8" t="s">
        <v>11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108</v>
      </c>
      <c r="F10" t="s">
        <v>12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108</v>
      </c>
      <c r="F11" t="s">
        <v>12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109</v>
      </c>
      <c r="F16" t="s">
        <v>13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108</v>
      </c>
      <c r="F21" t="s">
        <v>12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107</v>
      </c>
      <c r="F7" t="s">
        <v>11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0.35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110</v>
      </c>
      <c r="F8" t="s">
        <v>14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110</v>
      </c>
      <c r="F9" t="s">
        <v>14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111</v>
      </c>
      <c r="F11" t="s">
        <v>15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110</v>
      </c>
      <c r="F13" t="s">
        <v>14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107</v>
      </c>
      <c r="F15" t="s">
        <v>11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110</v>
      </c>
      <c r="F19" t="s">
        <v>14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0.2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0.4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111</v>
      </c>
      <c r="F7" t="s">
        <v>15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0.3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107</v>
      </c>
      <c r="F11" t="s">
        <v>11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111</v>
      </c>
      <c r="F13" t="s">
        <v>15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111</v>
      </c>
      <c r="F14" t="s">
        <v>15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107</v>
      </c>
      <c r="F15" t="s">
        <v>11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166</v>
      </c>
      <c r="F16" t="s">
        <v>166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107</v>
      </c>
      <c r="F18" t="s">
        <v>11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111</v>
      </c>
      <c r="F19" t="s">
        <v>15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166</v>
      </c>
      <c r="F21" t="s">
        <v>166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111</v>
      </c>
      <c r="F2" t="s">
        <v>15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110</v>
      </c>
      <c r="F4" t="s">
        <v>14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0.15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111</v>
      </c>
      <c r="F6" t="s">
        <v>15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109</v>
      </c>
      <c r="F7" t="s">
        <v>13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0.4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111</v>
      </c>
      <c r="F11" t="s">
        <v>15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110</v>
      </c>
      <c r="F13" t="s">
        <v>14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109</v>
      </c>
      <c r="F15" t="s">
        <v>13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110</v>
      </c>
      <c r="F21" t="s">
        <v>14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110</v>
      </c>
      <c r="F3" t="s">
        <v>14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110</v>
      </c>
      <c r="F4" t="s">
        <v>14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110</v>
      </c>
      <c r="F6" t="s">
        <v>14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111</v>
      </c>
      <c r="F7" t="s">
        <v>15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111</v>
      </c>
      <c r="F8" t="s">
        <v>15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110</v>
      </c>
      <c r="F11" t="s">
        <v>14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110</v>
      </c>
      <c r="F14" t="s">
        <v>14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110</v>
      </c>
      <c r="F15" t="s">
        <v>14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108</v>
      </c>
      <c r="F16" t="s">
        <v>12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107</v>
      </c>
      <c r="F17" t="s">
        <v>11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110</v>
      </c>
      <c r="F18" t="s">
        <v>14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110</v>
      </c>
      <c r="F21" t="s">
        <v>14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108</v>
      </c>
      <c r="F3" t="s">
        <v>12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0.2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0.25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111</v>
      </c>
      <c r="F5" t="s">
        <v>15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0.15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0.25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109</v>
      </c>
      <c r="F10" t="s">
        <v>13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108</v>
      </c>
      <c r="F12" t="s">
        <v>12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109</v>
      </c>
      <c r="F13" t="s">
        <v>13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110</v>
      </c>
      <c r="F14" t="s">
        <v>14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109</v>
      </c>
      <c r="F19" t="s">
        <v>13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109</v>
      </c>
      <c r="F20" t="s">
        <v>13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109</v>
      </c>
      <c r="F2" t="s">
        <v>13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110</v>
      </c>
      <c r="F3" t="s">
        <v>14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0.3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109</v>
      </c>
      <c r="F4" t="s">
        <v>13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0.35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110</v>
      </c>
      <c r="F5" t="s">
        <v>14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0.2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108</v>
      </c>
      <c r="F8" t="s">
        <v>12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108</v>
      </c>
      <c r="F9" t="s">
        <v>12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110</v>
      </c>
      <c r="F11" t="s">
        <v>14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109</v>
      </c>
      <c r="F13" t="s">
        <v>13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109</v>
      </c>
      <c r="F14" t="s">
        <v>13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109</v>
      </c>
      <c r="F16" t="s">
        <v>13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109</v>
      </c>
      <c r="F17" t="s">
        <v>13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108</v>
      </c>
      <c r="F20" t="s">
        <v>12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108</v>
      </c>
      <c r="F21" t="s">
        <v>12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0.7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166</v>
      </c>
      <c r="F3" t="s">
        <v>166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0.4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110</v>
      </c>
      <c r="F7" t="s">
        <v>14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0.15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110</v>
      </c>
      <c r="F10" t="s">
        <v>14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108</v>
      </c>
      <c r="F13" t="s">
        <v>12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166</v>
      </c>
      <c r="F15" t="s">
        <v>166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110</v>
      </c>
      <c r="F16" t="s">
        <v>14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107</v>
      </c>
      <c r="F17" t="s">
        <v>11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110</v>
      </c>
      <c r="F18" t="s">
        <v>14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110</v>
      </c>
      <c r="F20" t="s">
        <v>14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94</v>
      </c>
      <c r="L2" t="s">
        <v>95</v>
      </c>
      <c r="M2" t="s">
        <v>103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94</v>
      </c>
      <c r="L3" t="s">
        <v>95</v>
      </c>
      <c r="M3" t="s">
        <v>103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94</v>
      </c>
      <c r="L4" t="s">
        <v>95</v>
      </c>
      <c r="M4" t="s">
        <v>103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94</v>
      </c>
      <c r="L5" t="s">
        <v>95</v>
      </c>
      <c r="M5" t="s">
        <v>103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94</v>
      </c>
      <c r="L6" t="s">
        <v>95</v>
      </c>
      <c r="M6" t="s">
        <v>103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94</v>
      </c>
      <c r="L7" t="s">
        <v>95</v>
      </c>
      <c r="M7" t="s">
        <v>103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0.9</v>
      </c>
    </row>
    <row r="8" spans="1:24" ht="17" thickBot="1" x14ac:dyDescent="0.25">
      <c r="A8" t="s">
        <v>177</v>
      </c>
      <c r="B8" t="s">
        <v>165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94</v>
      </c>
      <c r="L8" t="s">
        <v>95</v>
      </c>
      <c r="M8" t="s">
        <v>103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94</v>
      </c>
      <c r="L9" t="s">
        <v>95</v>
      </c>
      <c r="M9" t="s">
        <v>103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94</v>
      </c>
      <c r="L10" t="s">
        <v>95</v>
      </c>
      <c r="M10" t="s">
        <v>103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94</v>
      </c>
      <c r="L11" t="s">
        <v>95</v>
      </c>
      <c r="M11" t="s">
        <v>103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94</v>
      </c>
      <c r="L12" t="s">
        <v>95</v>
      </c>
      <c r="M12" t="s">
        <v>103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94</v>
      </c>
      <c r="L13" t="s">
        <v>95</v>
      </c>
      <c r="M13" t="s">
        <v>103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94</v>
      </c>
      <c r="L14" t="s">
        <v>95</v>
      </c>
      <c r="M14" t="s">
        <v>103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94</v>
      </c>
      <c r="L15" t="s">
        <v>95</v>
      </c>
      <c r="M15" t="s">
        <v>103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50</v>
      </c>
      <c r="D16">
        <v>14</v>
      </c>
      <c r="E16" t="s">
        <v>107</v>
      </c>
      <c r="F16" t="s">
        <v>11</v>
      </c>
      <c r="G16" t="s">
        <v>166</v>
      </c>
      <c r="H16" t="s">
        <v>94</v>
      </c>
      <c r="I16" t="s">
        <v>94</v>
      </c>
      <c r="J16" t="s">
        <v>94</v>
      </c>
      <c r="K16" t="s">
        <v>94</v>
      </c>
      <c r="L16" t="s">
        <v>95</v>
      </c>
      <c r="M16" t="s">
        <v>103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94</v>
      </c>
      <c r="L17" t="s">
        <v>95</v>
      </c>
      <c r="M17" t="s">
        <v>103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50</v>
      </c>
      <c r="D18">
        <v>16</v>
      </c>
      <c r="E18" t="s">
        <v>107</v>
      </c>
      <c r="F18" t="s">
        <v>11</v>
      </c>
      <c r="G18" t="s">
        <v>166</v>
      </c>
      <c r="H18" t="s">
        <v>94</v>
      </c>
      <c r="I18" t="s">
        <v>94</v>
      </c>
      <c r="J18" t="s">
        <v>94</v>
      </c>
      <c r="K18" t="s">
        <v>94</v>
      </c>
      <c r="L18" t="s">
        <v>95</v>
      </c>
      <c r="M18" t="s">
        <v>103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50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94</v>
      </c>
      <c r="L19" t="s">
        <v>95</v>
      </c>
      <c r="M19" t="s">
        <v>103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94</v>
      </c>
      <c r="L20" t="s">
        <v>95</v>
      </c>
      <c r="M20" t="s">
        <v>103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94</v>
      </c>
      <c r="L21" t="s">
        <v>95</v>
      </c>
      <c r="M21" t="s">
        <v>103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51</v>
      </c>
      <c r="D3">
        <v>1</v>
      </c>
      <c r="E3" t="s">
        <v>107</v>
      </c>
      <c r="F3" t="s">
        <v>11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51</v>
      </c>
      <c r="D6">
        <v>4</v>
      </c>
      <c r="E6" t="s">
        <v>109</v>
      </c>
      <c r="F6" t="s">
        <v>13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165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165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165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165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165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165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165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165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165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165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165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165</v>
      </c>
      <c r="C20" t="s">
        <v>51</v>
      </c>
      <c r="D20">
        <v>18</v>
      </c>
      <c r="E20" t="s">
        <v>107</v>
      </c>
      <c r="F20" t="s">
        <v>11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165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90</v>
      </c>
      <c r="L2" t="s">
        <v>102</v>
      </c>
      <c r="M2" t="s">
        <v>96</v>
      </c>
      <c r="N2" t="s">
        <v>93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90</v>
      </c>
      <c r="L3" t="s">
        <v>102</v>
      </c>
      <c r="M3" t="s">
        <v>96</v>
      </c>
      <c r="N3" t="s">
        <v>93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90</v>
      </c>
      <c r="L4" t="s">
        <v>102</v>
      </c>
      <c r="M4" t="s">
        <v>96</v>
      </c>
      <c r="N4" t="s">
        <v>93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165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90</v>
      </c>
      <c r="L5" t="s">
        <v>102</v>
      </c>
      <c r="M5" t="s">
        <v>96</v>
      </c>
      <c r="N5" t="s">
        <v>93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90</v>
      </c>
      <c r="L6" t="s">
        <v>102</v>
      </c>
      <c r="M6" t="s">
        <v>96</v>
      </c>
      <c r="N6" t="s">
        <v>93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165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90</v>
      </c>
      <c r="L7" t="s">
        <v>102</v>
      </c>
      <c r="M7" t="s">
        <v>96</v>
      </c>
      <c r="N7" t="s">
        <v>93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165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90</v>
      </c>
      <c r="L8" t="s">
        <v>102</v>
      </c>
      <c r="M8" t="s">
        <v>96</v>
      </c>
      <c r="N8" t="s">
        <v>93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52</v>
      </c>
      <c r="D9">
        <v>7</v>
      </c>
      <c r="E9" t="s">
        <v>108</v>
      </c>
      <c r="F9" t="s">
        <v>12</v>
      </c>
      <c r="G9" t="s">
        <v>166</v>
      </c>
      <c r="H9" t="s">
        <v>94</v>
      </c>
      <c r="I9" t="s">
        <v>100</v>
      </c>
      <c r="J9" t="s">
        <v>94</v>
      </c>
      <c r="K9" t="s">
        <v>90</v>
      </c>
      <c r="L9" t="s">
        <v>102</v>
      </c>
      <c r="M9" t="s">
        <v>96</v>
      </c>
      <c r="N9" t="s">
        <v>93</v>
      </c>
      <c r="O9" t="s">
        <v>97</v>
      </c>
    </row>
    <row r="10" spans="1:24" x14ac:dyDescent="0.2">
      <c r="A10" t="s">
        <v>177</v>
      </c>
      <c r="B10" t="s">
        <v>165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90</v>
      </c>
      <c r="L10" t="s">
        <v>102</v>
      </c>
      <c r="M10" t="s">
        <v>96</v>
      </c>
      <c r="N10" t="s">
        <v>93</v>
      </c>
      <c r="O10" t="s">
        <v>97</v>
      </c>
    </row>
    <row r="11" spans="1:24" x14ac:dyDescent="0.2">
      <c r="A11" t="s">
        <v>177</v>
      </c>
      <c r="B11" t="s">
        <v>165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90</v>
      </c>
      <c r="L11" t="s">
        <v>102</v>
      </c>
      <c r="M11" t="s">
        <v>96</v>
      </c>
      <c r="N11" t="s">
        <v>93</v>
      </c>
      <c r="O11" t="s">
        <v>97</v>
      </c>
    </row>
    <row r="12" spans="1:24" x14ac:dyDescent="0.2">
      <c r="A12" t="s">
        <v>177</v>
      </c>
      <c r="B12" t="s">
        <v>165</v>
      </c>
      <c r="C12" t="s">
        <v>52</v>
      </c>
      <c r="D12">
        <v>10</v>
      </c>
      <c r="E12" t="s">
        <v>109</v>
      </c>
      <c r="F12" t="s">
        <v>13</v>
      </c>
      <c r="G12" t="s">
        <v>166</v>
      </c>
      <c r="H12" t="s">
        <v>94</v>
      </c>
      <c r="I12" t="s">
        <v>100</v>
      </c>
      <c r="J12" t="s">
        <v>94</v>
      </c>
      <c r="K12" t="s">
        <v>90</v>
      </c>
      <c r="L12" t="s">
        <v>102</v>
      </c>
      <c r="M12" t="s">
        <v>96</v>
      </c>
      <c r="N12" t="s">
        <v>93</v>
      </c>
      <c r="O12" t="s">
        <v>97</v>
      </c>
    </row>
    <row r="13" spans="1:24" x14ac:dyDescent="0.2">
      <c r="A13" t="s">
        <v>177</v>
      </c>
      <c r="B13" t="s">
        <v>165</v>
      </c>
      <c r="C13" t="s">
        <v>52</v>
      </c>
      <c r="D13">
        <v>11</v>
      </c>
      <c r="E13" t="s">
        <v>108</v>
      </c>
      <c r="F13" t="s">
        <v>12</v>
      </c>
      <c r="G13" t="s">
        <v>166</v>
      </c>
      <c r="H13" t="s">
        <v>94</v>
      </c>
      <c r="I13" t="s">
        <v>100</v>
      </c>
      <c r="J13" t="s">
        <v>94</v>
      </c>
      <c r="K13" t="s">
        <v>90</v>
      </c>
      <c r="L13" t="s">
        <v>102</v>
      </c>
      <c r="M13" t="s">
        <v>96</v>
      </c>
      <c r="N13" t="s">
        <v>93</v>
      </c>
      <c r="O13" t="s">
        <v>97</v>
      </c>
    </row>
    <row r="14" spans="1:24" x14ac:dyDescent="0.2">
      <c r="A14" t="s">
        <v>177</v>
      </c>
      <c r="B14" t="s">
        <v>165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90</v>
      </c>
      <c r="L14" t="s">
        <v>102</v>
      </c>
      <c r="M14" t="s">
        <v>96</v>
      </c>
      <c r="N14" t="s">
        <v>93</v>
      </c>
      <c r="O14" t="s">
        <v>97</v>
      </c>
    </row>
    <row r="15" spans="1:24" x14ac:dyDescent="0.2">
      <c r="A15" t="s">
        <v>177</v>
      </c>
      <c r="B15" t="s">
        <v>165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90</v>
      </c>
      <c r="L15" t="s">
        <v>102</v>
      </c>
      <c r="M15" t="s">
        <v>96</v>
      </c>
      <c r="N15" t="s">
        <v>93</v>
      </c>
      <c r="O15" t="s">
        <v>97</v>
      </c>
    </row>
    <row r="16" spans="1:24" x14ac:dyDescent="0.2">
      <c r="A16" t="s">
        <v>177</v>
      </c>
      <c r="B16" t="s">
        <v>165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90</v>
      </c>
      <c r="L16" t="s">
        <v>102</v>
      </c>
      <c r="M16" t="s">
        <v>96</v>
      </c>
      <c r="N16" t="s">
        <v>93</v>
      </c>
      <c r="O16" t="s">
        <v>97</v>
      </c>
    </row>
    <row r="17" spans="1:15" x14ac:dyDescent="0.2">
      <c r="A17" t="s">
        <v>177</v>
      </c>
      <c r="B17" t="s">
        <v>165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90</v>
      </c>
      <c r="L17" t="s">
        <v>102</v>
      </c>
      <c r="M17" t="s">
        <v>96</v>
      </c>
      <c r="N17" t="s">
        <v>93</v>
      </c>
      <c r="O17" t="s">
        <v>97</v>
      </c>
    </row>
    <row r="18" spans="1:15" x14ac:dyDescent="0.2">
      <c r="A18" t="s">
        <v>177</v>
      </c>
      <c r="B18" t="s">
        <v>165</v>
      </c>
      <c r="C18" t="s">
        <v>52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100</v>
      </c>
      <c r="J18" t="s">
        <v>94</v>
      </c>
      <c r="K18" t="s">
        <v>90</v>
      </c>
      <c r="L18" t="s">
        <v>102</v>
      </c>
      <c r="M18" t="s">
        <v>96</v>
      </c>
      <c r="N18" t="s">
        <v>93</v>
      </c>
      <c r="O18" t="s">
        <v>97</v>
      </c>
    </row>
    <row r="19" spans="1:15" x14ac:dyDescent="0.2">
      <c r="A19" t="s">
        <v>177</v>
      </c>
      <c r="B19" t="s">
        <v>165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100</v>
      </c>
      <c r="J19" t="s">
        <v>94</v>
      </c>
      <c r="K19" t="s">
        <v>90</v>
      </c>
      <c r="L19" t="s">
        <v>102</v>
      </c>
      <c r="M19" t="s">
        <v>96</v>
      </c>
      <c r="N19" t="s">
        <v>93</v>
      </c>
      <c r="O19" t="s">
        <v>97</v>
      </c>
    </row>
    <row r="20" spans="1:15" x14ac:dyDescent="0.2">
      <c r="A20" t="s">
        <v>177</v>
      </c>
      <c r="B20" t="s">
        <v>165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100</v>
      </c>
      <c r="J20" t="s">
        <v>94</v>
      </c>
      <c r="K20" t="s">
        <v>90</v>
      </c>
      <c r="L20" t="s">
        <v>102</v>
      </c>
      <c r="M20" t="s">
        <v>96</v>
      </c>
      <c r="N20" t="s">
        <v>93</v>
      </c>
      <c r="O20" t="s">
        <v>97</v>
      </c>
    </row>
    <row r="21" spans="1:15" x14ac:dyDescent="0.2">
      <c r="A21" t="s">
        <v>177</v>
      </c>
      <c r="B21" t="s">
        <v>165</v>
      </c>
      <c r="C21" t="s">
        <v>52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100</v>
      </c>
      <c r="J21" t="s">
        <v>94</v>
      </c>
      <c r="K21" t="s">
        <v>90</v>
      </c>
      <c r="L21" t="s">
        <v>102</v>
      </c>
      <c r="M21" t="s">
        <v>96</v>
      </c>
      <c r="N21" t="s">
        <v>93</v>
      </c>
      <c r="O21" t="s">
        <v>97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88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165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165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165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165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165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165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165</v>
      </c>
      <c r="C12" t="s">
        <v>53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165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165</v>
      </c>
      <c r="C14" t="s">
        <v>53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165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165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165</v>
      </c>
      <c r="C17" t="s">
        <v>53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165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165</v>
      </c>
      <c r="C19" t="s">
        <v>53</v>
      </c>
      <c r="D19">
        <v>17</v>
      </c>
      <c r="E19" t="s">
        <v>108</v>
      </c>
      <c r="F19" t="s">
        <v>12</v>
      </c>
      <c r="G19" t="s">
        <v>166</v>
      </c>
      <c r="H19" t="s">
        <v>88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165</v>
      </c>
      <c r="C20" t="s">
        <v>53</v>
      </c>
      <c r="D20">
        <v>18</v>
      </c>
      <c r="E20" t="s">
        <v>107</v>
      </c>
      <c r="F20" t="s">
        <v>11</v>
      </c>
      <c r="G20" t="s">
        <v>166</v>
      </c>
      <c r="H20" t="s">
        <v>88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165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165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94</v>
      </c>
      <c r="J2" t="s">
        <v>94</v>
      </c>
      <c r="K2" t="s">
        <v>94</v>
      </c>
      <c r="L2" t="s">
        <v>95</v>
      </c>
      <c r="M2" t="s">
        <v>96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0.05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165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94</v>
      </c>
      <c r="J3" t="s">
        <v>94</v>
      </c>
      <c r="K3" t="s">
        <v>94</v>
      </c>
      <c r="L3" t="s">
        <v>95</v>
      </c>
      <c r="M3" t="s">
        <v>96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165</v>
      </c>
      <c r="C4" t="s">
        <v>54</v>
      </c>
      <c r="D4">
        <v>2</v>
      </c>
      <c r="E4" t="s">
        <v>110</v>
      </c>
      <c r="F4" t="s">
        <v>14</v>
      </c>
      <c r="G4" t="s">
        <v>166</v>
      </c>
      <c r="H4" t="s">
        <v>88</v>
      </c>
      <c r="I4" t="s">
        <v>94</v>
      </c>
      <c r="J4" t="s">
        <v>94</v>
      </c>
      <c r="K4" t="s">
        <v>94</v>
      </c>
      <c r="L4" t="s">
        <v>95</v>
      </c>
      <c r="M4" t="s">
        <v>96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165</v>
      </c>
      <c r="C5" t="s">
        <v>54</v>
      </c>
      <c r="D5">
        <v>3</v>
      </c>
      <c r="E5" t="s">
        <v>110</v>
      </c>
      <c r="F5" t="s">
        <v>14</v>
      </c>
      <c r="G5" t="s">
        <v>166</v>
      </c>
      <c r="H5" t="s">
        <v>88</v>
      </c>
      <c r="I5" t="s">
        <v>94</v>
      </c>
      <c r="J5" t="s">
        <v>94</v>
      </c>
      <c r="K5" t="s">
        <v>94</v>
      </c>
      <c r="L5" t="s">
        <v>95</v>
      </c>
      <c r="M5" t="s">
        <v>96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0.1</v>
      </c>
    </row>
    <row r="6" spans="1:24" x14ac:dyDescent="0.2">
      <c r="A6" t="s">
        <v>177</v>
      </c>
      <c r="B6" t="s">
        <v>165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94</v>
      </c>
      <c r="K6" t="s">
        <v>94</v>
      </c>
      <c r="L6" t="s">
        <v>95</v>
      </c>
      <c r="M6" t="s">
        <v>96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165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94</v>
      </c>
      <c r="K7" t="s">
        <v>94</v>
      </c>
      <c r="L7" t="s">
        <v>95</v>
      </c>
      <c r="M7" t="s">
        <v>96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165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94</v>
      </c>
      <c r="J8" t="s">
        <v>94</v>
      </c>
      <c r="K8" t="s">
        <v>94</v>
      </c>
      <c r="L8" t="s">
        <v>95</v>
      </c>
      <c r="M8" t="s">
        <v>96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165</v>
      </c>
      <c r="C9" t="s">
        <v>54</v>
      </c>
      <c r="D9">
        <v>7</v>
      </c>
      <c r="E9" t="s">
        <v>107</v>
      </c>
      <c r="F9" t="s">
        <v>11</v>
      </c>
      <c r="G9" t="s">
        <v>166</v>
      </c>
      <c r="H9" t="s">
        <v>88</v>
      </c>
      <c r="I9" t="s">
        <v>94</v>
      </c>
      <c r="J9" t="s">
        <v>94</v>
      </c>
      <c r="K9" t="s">
        <v>94</v>
      </c>
      <c r="L9" t="s">
        <v>95</v>
      </c>
      <c r="M9" t="s">
        <v>96</v>
      </c>
      <c r="N9" t="s">
        <v>93</v>
      </c>
      <c r="O9" t="s">
        <v>105</v>
      </c>
    </row>
    <row r="10" spans="1:24" x14ac:dyDescent="0.2">
      <c r="A10" t="s">
        <v>177</v>
      </c>
      <c r="B10" t="s">
        <v>165</v>
      </c>
      <c r="C10" t="s">
        <v>54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94</v>
      </c>
      <c r="J10" t="s">
        <v>94</v>
      </c>
      <c r="K10" t="s">
        <v>94</v>
      </c>
      <c r="L10" t="s">
        <v>95</v>
      </c>
      <c r="M10" t="s">
        <v>96</v>
      </c>
      <c r="N10" t="s">
        <v>93</v>
      </c>
      <c r="O10" t="s">
        <v>105</v>
      </c>
    </row>
    <row r="11" spans="1:24" x14ac:dyDescent="0.2">
      <c r="A11" t="s">
        <v>177</v>
      </c>
      <c r="B11" t="s">
        <v>165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94</v>
      </c>
      <c r="K11" t="s">
        <v>94</v>
      </c>
      <c r="L11" t="s">
        <v>95</v>
      </c>
      <c r="M11" t="s">
        <v>96</v>
      </c>
      <c r="N11" t="s">
        <v>93</v>
      </c>
      <c r="O11" t="s">
        <v>105</v>
      </c>
    </row>
    <row r="12" spans="1:24" x14ac:dyDescent="0.2">
      <c r="A12" t="s">
        <v>177</v>
      </c>
      <c r="B12" t="s">
        <v>165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94</v>
      </c>
      <c r="J12" t="s">
        <v>94</v>
      </c>
      <c r="K12" t="s">
        <v>94</v>
      </c>
      <c r="L12" t="s">
        <v>95</v>
      </c>
      <c r="M12" t="s">
        <v>96</v>
      </c>
      <c r="N12" t="s">
        <v>93</v>
      </c>
      <c r="O12" t="s">
        <v>105</v>
      </c>
    </row>
    <row r="13" spans="1:24" x14ac:dyDescent="0.2">
      <c r="A13" t="s">
        <v>177</v>
      </c>
      <c r="B13" t="s">
        <v>165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94</v>
      </c>
      <c r="J13" t="s">
        <v>94</v>
      </c>
      <c r="K13" t="s">
        <v>94</v>
      </c>
      <c r="L13" t="s">
        <v>95</v>
      </c>
      <c r="M13" t="s">
        <v>96</v>
      </c>
      <c r="N13" t="s">
        <v>93</v>
      </c>
      <c r="O13" t="s">
        <v>105</v>
      </c>
    </row>
    <row r="14" spans="1:24" x14ac:dyDescent="0.2">
      <c r="A14" t="s">
        <v>177</v>
      </c>
      <c r="B14" t="s">
        <v>165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94</v>
      </c>
      <c r="K14" t="s">
        <v>94</v>
      </c>
      <c r="L14" t="s">
        <v>95</v>
      </c>
      <c r="M14" t="s">
        <v>96</v>
      </c>
      <c r="N14" t="s">
        <v>93</v>
      </c>
      <c r="O14" t="s">
        <v>105</v>
      </c>
    </row>
    <row r="15" spans="1:24" x14ac:dyDescent="0.2">
      <c r="A15" t="s">
        <v>177</v>
      </c>
      <c r="B15" t="s">
        <v>165</v>
      </c>
      <c r="C15" t="s">
        <v>54</v>
      </c>
      <c r="D15">
        <v>13</v>
      </c>
      <c r="E15" t="s">
        <v>111</v>
      </c>
      <c r="F15" t="s">
        <v>15</v>
      </c>
      <c r="G15" t="s">
        <v>166</v>
      </c>
      <c r="H15" t="s">
        <v>88</v>
      </c>
      <c r="I15" t="s">
        <v>94</v>
      </c>
      <c r="J15" t="s">
        <v>94</v>
      </c>
      <c r="K15" t="s">
        <v>94</v>
      </c>
      <c r="L15" t="s">
        <v>95</v>
      </c>
      <c r="M15" t="s">
        <v>96</v>
      </c>
      <c r="N15" t="s">
        <v>93</v>
      </c>
      <c r="O15" t="s">
        <v>105</v>
      </c>
    </row>
    <row r="16" spans="1:24" x14ac:dyDescent="0.2">
      <c r="A16" t="s">
        <v>177</v>
      </c>
      <c r="B16" t="s">
        <v>165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94</v>
      </c>
      <c r="J16" t="s">
        <v>94</v>
      </c>
      <c r="K16" t="s">
        <v>94</v>
      </c>
      <c r="L16" t="s">
        <v>95</v>
      </c>
      <c r="M16" t="s">
        <v>96</v>
      </c>
      <c r="N16" t="s">
        <v>93</v>
      </c>
      <c r="O16" t="s">
        <v>105</v>
      </c>
    </row>
    <row r="17" spans="1:15" x14ac:dyDescent="0.2">
      <c r="A17" t="s">
        <v>177</v>
      </c>
      <c r="B17" t="s">
        <v>165</v>
      </c>
      <c r="C17" t="s">
        <v>54</v>
      </c>
      <c r="D17">
        <v>15</v>
      </c>
      <c r="E17" t="s">
        <v>111</v>
      </c>
      <c r="F17" t="s">
        <v>15</v>
      </c>
      <c r="G17" t="s">
        <v>166</v>
      </c>
      <c r="H17" t="s">
        <v>88</v>
      </c>
      <c r="I17" t="s">
        <v>94</v>
      </c>
      <c r="J17" t="s">
        <v>94</v>
      </c>
      <c r="K17" t="s">
        <v>94</v>
      </c>
      <c r="L17" t="s">
        <v>95</v>
      </c>
      <c r="M17" t="s">
        <v>96</v>
      </c>
      <c r="N17" t="s">
        <v>93</v>
      </c>
      <c r="O17" t="s">
        <v>105</v>
      </c>
    </row>
    <row r="18" spans="1:15" x14ac:dyDescent="0.2">
      <c r="A18" t="s">
        <v>177</v>
      </c>
      <c r="B18" t="s">
        <v>165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94</v>
      </c>
      <c r="J18" t="s">
        <v>94</v>
      </c>
      <c r="K18" t="s">
        <v>94</v>
      </c>
      <c r="L18" t="s">
        <v>95</v>
      </c>
      <c r="M18" t="s">
        <v>96</v>
      </c>
      <c r="N18" t="s">
        <v>93</v>
      </c>
      <c r="O18" t="s">
        <v>105</v>
      </c>
    </row>
    <row r="19" spans="1:15" x14ac:dyDescent="0.2">
      <c r="A19" t="s">
        <v>177</v>
      </c>
      <c r="B19" t="s">
        <v>165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94</v>
      </c>
      <c r="K19" t="s">
        <v>94</v>
      </c>
      <c r="L19" t="s">
        <v>95</v>
      </c>
      <c r="M19" t="s">
        <v>96</v>
      </c>
      <c r="N19" t="s">
        <v>93</v>
      </c>
      <c r="O19" t="s">
        <v>105</v>
      </c>
    </row>
    <row r="20" spans="1:15" x14ac:dyDescent="0.2">
      <c r="A20" t="s">
        <v>177</v>
      </c>
      <c r="B20" t="s">
        <v>165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94</v>
      </c>
      <c r="K20" t="s">
        <v>94</v>
      </c>
      <c r="L20" t="s">
        <v>95</v>
      </c>
      <c r="M20" t="s">
        <v>96</v>
      </c>
      <c r="N20" t="s">
        <v>93</v>
      </c>
      <c r="O20" t="s">
        <v>105</v>
      </c>
    </row>
    <row r="21" spans="1:15" x14ac:dyDescent="0.2">
      <c r="A21" t="s">
        <v>177</v>
      </c>
      <c r="B21" t="s">
        <v>165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94</v>
      </c>
      <c r="J21" t="s">
        <v>94</v>
      </c>
      <c r="K21" t="s">
        <v>94</v>
      </c>
      <c r="L21" t="s">
        <v>95</v>
      </c>
      <c r="M21" t="s">
        <v>96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50</v>
      </c>
      <c r="D2">
        <v>0</v>
      </c>
      <c r="E2" t="s">
        <v>107</v>
      </c>
      <c r="F2" t="s">
        <v>11</v>
      </c>
      <c r="G2" t="s">
        <v>166</v>
      </c>
      <c r="H2" t="s">
        <v>94</v>
      </c>
      <c r="I2" t="s">
        <v>94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0.15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94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</v>
      </c>
    </row>
    <row r="4" spans="1:24" x14ac:dyDescent="0.2">
      <c r="A4" t="s">
        <v>177</v>
      </c>
      <c r="B4" t="s">
        <v>168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94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50</v>
      </c>
      <c r="D5">
        <v>3</v>
      </c>
      <c r="E5" t="s">
        <v>108</v>
      </c>
      <c r="F5" t="s">
        <v>12</v>
      </c>
      <c r="G5" t="s">
        <v>166</v>
      </c>
      <c r="H5" t="s">
        <v>94</v>
      </c>
      <c r="I5" t="s">
        <v>94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94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94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168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94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94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50</v>
      </c>
      <c r="D10">
        <v>8</v>
      </c>
      <c r="E10" t="s">
        <v>110</v>
      </c>
      <c r="F10" t="s">
        <v>14</v>
      </c>
      <c r="G10" t="s">
        <v>166</v>
      </c>
      <c r="H10" t="s">
        <v>94</v>
      </c>
      <c r="I10" t="s">
        <v>94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94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94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94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50</v>
      </c>
      <c r="D14">
        <v>12</v>
      </c>
      <c r="E14" t="s">
        <v>107</v>
      </c>
      <c r="F14" t="s">
        <v>11</v>
      </c>
      <c r="G14" t="s">
        <v>166</v>
      </c>
      <c r="H14" t="s">
        <v>94</v>
      </c>
      <c r="I14" t="s">
        <v>94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94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94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50</v>
      </c>
      <c r="D17">
        <v>15</v>
      </c>
      <c r="E17" t="s">
        <v>108</v>
      </c>
      <c r="F17" t="s">
        <v>12</v>
      </c>
      <c r="G17" t="s">
        <v>166</v>
      </c>
      <c r="H17" t="s">
        <v>94</v>
      </c>
      <c r="I17" t="s">
        <v>94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50</v>
      </c>
      <c r="D18">
        <v>16</v>
      </c>
      <c r="E18" t="s">
        <v>112</v>
      </c>
      <c r="F18" t="s">
        <v>167</v>
      </c>
      <c r="G18" t="s">
        <v>166</v>
      </c>
      <c r="H18" t="s">
        <v>94</v>
      </c>
      <c r="I18" t="s">
        <v>94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50</v>
      </c>
      <c r="D19">
        <v>17</v>
      </c>
      <c r="E19" t="s">
        <v>107</v>
      </c>
      <c r="F19" t="s">
        <v>11</v>
      </c>
      <c r="G19" t="s">
        <v>166</v>
      </c>
      <c r="H19" t="s">
        <v>94</v>
      </c>
      <c r="I19" t="s">
        <v>94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50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94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94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51</v>
      </c>
      <c r="D2">
        <v>0</v>
      </c>
      <c r="E2" t="s">
        <v>111</v>
      </c>
      <c r="F2" t="s">
        <v>15</v>
      </c>
      <c r="G2" t="s">
        <v>166</v>
      </c>
      <c r="H2" t="s">
        <v>88</v>
      </c>
      <c r="I2" t="s">
        <v>100</v>
      </c>
      <c r="J2" t="s">
        <v>94</v>
      </c>
      <c r="K2" t="s">
        <v>94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100</v>
      </c>
      <c r="J3" t="s">
        <v>94</v>
      </c>
      <c r="K3" t="s">
        <v>94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51</v>
      </c>
      <c r="D4">
        <v>2</v>
      </c>
      <c r="E4" t="s">
        <v>111</v>
      </c>
      <c r="F4" t="s">
        <v>15</v>
      </c>
      <c r="G4" t="s">
        <v>166</v>
      </c>
      <c r="H4" t="s">
        <v>88</v>
      </c>
      <c r="I4" t="s">
        <v>100</v>
      </c>
      <c r="J4" t="s">
        <v>94</v>
      </c>
      <c r="K4" t="s">
        <v>94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100</v>
      </c>
      <c r="J5" t="s">
        <v>94</v>
      </c>
      <c r="K5" t="s">
        <v>94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100</v>
      </c>
      <c r="J6" t="s">
        <v>94</v>
      </c>
      <c r="K6" t="s">
        <v>94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0.15</v>
      </c>
    </row>
    <row r="7" spans="1:24" ht="17" thickBot="1" x14ac:dyDescent="0.25">
      <c r="A7" t="s">
        <v>177</v>
      </c>
      <c r="B7" t="s">
        <v>168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100</v>
      </c>
      <c r="J7" t="s">
        <v>94</v>
      </c>
      <c r="K7" t="s">
        <v>94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0.7</v>
      </c>
    </row>
    <row r="8" spans="1:24" ht="17" thickBot="1" x14ac:dyDescent="0.25">
      <c r="A8" t="s">
        <v>177</v>
      </c>
      <c r="B8" t="s">
        <v>168</v>
      </c>
      <c r="C8" t="s">
        <v>51</v>
      </c>
      <c r="D8">
        <v>6</v>
      </c>
      <c r="E8" t="s">
        <v>108</v>
      </c>
      <c r="F8" t="s">
        <v>12</v>
      </c>
      <c r="G8" t="s">
        <v>166</v>
      </c>
      <c r="H8" t="s">
        <v>88</v>
      </c>
      <c r="I8" t="s">
        <v>100</v>
      </c>
      <c r="J8" t="s">
        <v>94</v>
      </c>
      <c r="K8" t="s">
        <v>94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51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100</v>
      </c>
      <c r="J9" t="s">
        <v>94</v>
      </c>
      <c r="K9" t="s">
        <v>94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51</v>
      </c>
      <c r="D10">
        <v>8</v>
      </c>
      <c r="E10" t="s">
        <v>111</v>
      </c>
      <c r="F10" t="s">
        <v>15</v>
      </c>
      <c r="G10" t="s">
        <v>166</v>
      </c>
      <c r="H10" t="s">
        <v>88</v>
      </c>
      <c r="I10" t="s">
        <v>100</v>
      </c>
      <c r="J10" t="s">
        <v>94</v>
      </c>
      <c r="K10" t="s">
        <v>94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100</v>
      </c>
      <c r="J11" t="s">
        <v>94</v>
      </c>
      <c r="K11" t="s">
        <v>94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100</v>
      </c>
      <c r="J12" t="s">
        <v>94</v>
      </c>
      <c r="K12" t="s">
        <v>94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100</v>
      </c>
      <c r="J13" t="s">
        <v>94</v>
      </c>
      <c r="K13" t="s">
        <v>94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100</v>
      </c>
      <c r="J14" t="s">
        <v>94</v>
      </c>
      <c r="K14" t="s">
        <v>94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100</v>
      </c>
      <c r="J15" t="s">
        <v>94</v>
      </c>
      <c r="K15" t="s">
        <v>94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51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100</v>
      </c>
      <c r="J16" t="s">
        <v>94</v>
      </c>
      <c r="K16" t="s">
        <v>94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100</v>
      </c>
      <c r="J17" t="s">
        <v>94</v>
      </c>
      <c r="K17" t="s">
        <v>94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51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100</v>
      </c>
      <c r="J18" t="s">
        <v>94</v>
      </c>
      <c r="K18" t="s">
        <v>94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51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100</v>
      </c>
      <c r="J19" t="s">
        <v>94</v>
      </c>
      <c r="K19" t="s">
        <v>94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51</v>
      </c>
      <c r="D20">
        <v>18</v>
      </c>
      <c r="E20" t="s">
        <v>108</v>
      </c>
      <c r="F20" t="s">
        <v>12</v>
      </c>
      <c r="G20" t="s">
        <v>166</v>
      </c>
      <c r="H20" t="s">
        <v>88</v>
      </c>
      <c r="I20" t="s">
        <v>100</v>
      </c>
      <c r="J20" t="s">
        <v>94</v>
      </c>
      <c r="K20" t="s">
        <v>94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51</v>
      </c>
      <c r="D21">
        <v>19</v>
      </c>
      <c r="E21" t="s">
        <v>108</v>
      </c>
      <c r="F21" t="s">
        <v>12</v>
      </c>
      <c r="G21" t="s">
        <v>166</v>
      </c>
      <c r="H21" t="s">
        <v>88</v>
      </c>
      <c r="I21" t="s">
        <v>100</v>
      </c>
      <c r="J21" t="s">
        <v>94</v>
      </c>
      <c r="K21" t="s">
        <v>94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52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100</v>
      </c>
      <c r="J2" t="s">
        <v>94</v>
      </c>
      <c r="K2" t="s">
        <v>101</v>
      </c>
      <c r="L2" t="s">
        <v>102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52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100</v>
      </c>
      <c r="J3" t="s">
        <v>94</v>
      </c>
      <c r="K3" t="s">
        <v>101</v>
      </c>
      <c r="L3" t="s">
        <v>102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168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100</v>
      </c>
      <c r="J4" t="s">
        <v>94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100</v>
      </c>
      <c r="J5" t="s">
        <v>94</v>
      </c>
      <c r="K5" t="s">
        <v>101</v>
      </c>
      <c r="L5" t="s">
        <v>102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100</v>
      </c>
      <c r="J6" t="s">
        <v>94</v>
      </c>
      <c r="K6" t="s">
        <v>101</v>
      </c>
      <c r="L6" t="s">
        <v>102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</v>
      </c>
    </row>
    <row r="7" spans="1:24" ht="17" thickBot="1" x14ac:dyDescent="0.25">
      <c r="A7" t="s">
        <v>177</v>
      </c>
      <c r="B7" t="s">
        <v>168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100</v>
      </c>
      <c r="J7" t="s">
        <v>94</v>
      </c>
      <c r="K7" t="s">
        <v>101</v>
      </c>
      <c r="L7" t="s">
        <v>102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168</v>
      </c>
      <c r="C8" t="s">
        <v>52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100</v>
      </c>
      <c r="J8" t="s">
        <v>94</v>
      </c>
      <c r="K8" t="s">
        <v>101</v>
      </c>
      <c r="L8" t="s">
        <v>102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94</v>
      </c>
      <c r="I9" t="s">
        <v>100</v>
      </c>
      <c r="J9" t="s">
        <v>94</v>
      </c>
      <c r="K9" t="s">
        <v>101</v>
      </c>
      <c r="L9" t="s">
        <v>102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100</v>
      </c>
      <c r="J10" t="s">
        <v>94</v>
      </c>
      <c r="K10" t="s">
        <v>101</v>
      </c>
      <c r="L10" t="s">
        <v>102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100</v>
      </c>
      <c r="J11" t="s">
        <v>94</v>
      </c>
      <c r="K11" t="s">
        <v>101</v>
      </c>
      <c r="L11" t="s">
        <v>102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52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100</v>
      </c>
      <c r="J12" t="s">
        <v>94</v>
      </c>
      <c r="K12" t="s">
        <v>101</v>
      </c>
      <c r="L12" t="s">
        <v>102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52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100</v>
      </c>
      <c r="J13" t="s">
        <v>94</v>
      </c>
      <c r="K13" t="s">
        <v>101</v>
      </c>
      <c r="L13" t="s">
        <v>102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100</v>
      </c>
      <c r="J14" t="s">
        <v>94</v>
      </c>
      <c r="K14" t="s">
        <v>101</v>
      </c>
      <c r="L14" t="s">
        <v>102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100</v>
      </c>
      <c r="J15" t="s">
        <v>94</v>
      </c>
      <c r="K15" t="s">
        <v>101</v>
      </c>
      <c r="L15" t="s">
        <v>102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52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100</v>
      </c>
      <c r="J16" t="s">
        <v>94</v>
      </c>
      <c r="K16" t="s">
        <v>101</v>
      </c>
      <c r="L16" t="s">
        <v>102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52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100</v>
      </c>
      <c r="J17" t="s">
        <v>94</v>
      </c>
      <c r="K17" t="s">
        <v>101</v>
      </c>
      <c r="L17" t="s">
        <v>102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52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100</v>
      </c>
      <c r="J18" t="s">
        <v>94</v>
      </c>
      <c r="K18" t="s">
        <v>101</v>
      </c>
      <c r="L18" t="s">
        <v>102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52</v>
      </c>
      <c r="D19">
        <v>17</v>
      </c>
      <c r="E19" t="s">
        <v>108</v>
      </c>
      <c r="F19" t="s">
        <v>12</v>
      </c>
      <c r="G19" t="s">
        <v>166</v>
      </c>
      <c r="H19" t="s">
        <v>94</v>
      </c>
      <c r="I19" t="s">
        <v>100</v>
      </c>
      <c r="J19" t="s">
        <v>94</v>
      </c>
      <c r="K19" t="s">
        <v>101</v>
      </c>
      <c r="L19" t="s">
        <v>102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52</v>
      </c>
      <c r="D20">
        <v>18</v>
      </c>
      <c r="E20" t="s">
        <v>108</v>
      </c>
      <c r="F20" t="s">
        <v>12</v>
      </c>
      <c r="G20" t="s">
        <v>166</v>
      </c>
      <c r="H20" t="s">
        <v>94</v>
      </c>
      <c r="I20" t="s">
        <v>100</v>
      </c>
      <c r="J20" t="s">
        <v>94</v>
      </c>
      <c r="K20" t="s">
        <v>101</v>
      </c>
      <c r="L20" t="s">
        <v>102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52</v>
      </c>
      <c r="D21">
        <v>19</v>
      </c>
      <c r="E21" t="s">
        <v>109</v>
      </c>
      <c r="F21" t="s">
        <v>13</v>
      </c>
      <c r="G21" t="s">
        <v>166</v>
      </c>
      <c r="H21" t="s">
        <v>94</v>
      </c>
      <c r="I21" t="s">
        <v>100</v>
      </c>
      <c r="J21" t="s">
        <v>94</v>
      </c>
      <c r="K21" t="s">
        <v>101</v>
      </c>
      <c r="L21" t="s">
        <v>102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53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94</v>
      </c>
      <c r="K2" t="s">
        <v>101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94</v>
      </c>
      <c r="K3" t="s">
        <v>101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168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89</v>
      </c>
      <c r="J4" t="s">
        <v>94</v>
      </c>
      <c r="K4" t="s">
        <v>101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168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94</v>
      </c>
      <c r="K5" t="s">
        <v>101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168</v>
      </c>
      <c r="C6" t="s">
        <v>53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94</v>
      </c>
      <c r="K6" t="s">
        <v>101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0.05</v>
      </c>
    </row>
    <row r="7" spans="1:24" ht="17" thickBot="1" x14ac:dyDescent="0.25">
      <c r="A7" t="s">
        <v>177</v>
      </c>
      <c r="B7" t="s">
        <v>168</v>
      </c>
      <c r="C7" t="s">
        <v>53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94</v>
      </c>
      <c r="K7" t="s">
        <v>101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168</v>
      </c>
      <c r="C8" t="s">
        <v>53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94</v>
      </c>
      <c r="K8" t="s">
        <v>101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53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94</v>
      </c>
      <c r="K9" t="s">
        <v>101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168</v>
      </c>
      <c r="C10" t="s">
        <v>53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94</v>
      </c>
      <c r="K10" t="s">
        <v>101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168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94</v>
      </c>
      <c r="K11" t="s">
        <v>101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168</v>
      </c>
      <c r="C12" t="s">
        <v>53</v>
      </c>
      <c r="D12">
        <v>10</v>
      </c>
      <c r="E12" t="s">
        <v>110</v>
      </c>
      <c r="F12" t="s">
        <v>14</v>
      </c>
      <c r="G12" t="s">
        <v>166</v>
      </c>
      <c r="H12" t="s">
        <v>94</v>
      </c>
      <c r="I12" t="s">
        <v>89</v>
      </c>
      <c r="J12" t="s">
        <v>94</v>
      </c>
      <c r="K12" t="s">
        <v>101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168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94</v>
      </c>
      <c r="K13" t="s">
        <v>101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168</v>
      </c>
      <c r="C14" t="s">
        <v>53</v>
      </c>
      <c r="D14">
        <v>12</v>
      </c>
      <c r="E14" t="s">
        <v>108</v>
      </c>
      <c r="F14" t="s">
        <v>12</v>
      </c>
      <c r="G14" t="s">
        <v>166</v>
      </c>
      <c r="H14" t="s">
        <v>94</v>
      </c>
      <c r="I14" t="s">
        <v>89</v>
      </c>
      <c r="J14" t="s">
        <v>94</v>
      </c>
      <c r="K14" t="s">
        <v>101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168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94</v>
      </c>
      <c r="K15" t="s">
        <v>101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168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94</v>
      </c>
      <c r="I16" t="s">
        <v>89</v>
      </c>
      <c r="J16" t="s">
        <v>94</v>
      </c>
      <c r="K16" t="s">
        <v>101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168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94</v>
      </c>
      <c r="K17" t="s">
        <v>101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168</v>
      </c>
      <c r="C18" t="s">
        <v>53</v>
      </c>
      <c r="D18">
        <v>16</v>
      </c>
      <c r="E18" t="s">
        <v>109</v>
      </c>
      <c r="F18" t="s">
        <v>13</v>
      </c>
      <c r="G18" t="s">
        <v>166</v>
      </c>
      <c r="H18" t="s">
        <v>94</v>
      </c>
      <c r="I18" t="s">
        <v>89</v>
      </c>
      <c r="J18" t="s">
        <v>94</v>
      </c>
      <c r="K18" t="s">
        <v>101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168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94</v>
      </c>
      <c r="I19" t="s">
        <v>89</v>
      </c>
      <c r="J19" t="s">
        <v>94</v>
      </c>
      <c r="K19" t="s">
        <v>101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168</v>
      </c>
      <c r="C20" t="s">
        <v>53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94</v>
      </c>
      <c r="K20" t="s">
        <v>101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168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94</v>
      </c>
      <c r="K21" t="s">
        <v>101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168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94</v>
      </c>
      <c r="K2" t="s">
        <v>90</v>
      </c>
      <c r="L2" t="s">
        <v>95</v>
      </c>
      <c r="M2" t="s">
        <v>103</v>
      </c>
      <c r="N2" t="s">
        <v>96</v>
      </c>
      <c r="O2" t="s">
        <v>97</v>
      </c>
      <c r="Q2" s="167" t="s">
        <v>107</v>
      </c>
      <c r="R2" s="168" t="s">
        <v>11</v>
      </c>
      <c r="S2" s="169">
        <f>COUNTIF(E$2:E$21, "S01") / COUNTA(E$2:E$21)</f>
        <v>0.1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168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94</v>
      </c>
      <c r="K3" t="s">
        <v>90</v>
      </c>
      <c r="L3" t="s">
        <v>95</v>
      </c>
      <c r="M3" t="s">
        <v>103</v>
      </c>
      <c r="N3" t="s">
        <v>96</v>
      </c>
      <c r="O3" t="s">
        <v>97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168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94</v>
      </c>
      <c r="K4" t="s">
        <v>90</v>
      </c>
      <c r="L4" t="s">
        <v>95</v>
      </c>
      <c r="M4" t="s">
        <v>103</v>
      </c>
      <c r="N4" t="s">
        <v>96</v>
      </c>
      <c r="O4" t="s">
        <v>97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168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89</v>
      </c>
      <c r="J5" t="s">
        <v>94</v>
      </c>
      <c r="K5" t="s">
        <v>90</v>
      </c>
      <c r="L5" t="s">
        <v>95</v>
      </c>
      <c r="M5" t="s">
        <v>103</v>
      </c>
      <c r="N5" t="s">
        <v>96</v>
      </c>
      <c r="O5" t="s">
        <v>97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168</v>
      </c>
      <c r="C6" t="s">
        <v>54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89</v>
      </c>
      <c r="J6" t="s">
        <v>94</v>
      </c>
      <c r="K6" t="s">
        <v>90</v>
      </c>
      <c r="L6" t="s">
        <v>95</v>
      </c>
      <c r="M6" t="s">
        <v>103</v>
      </c>
      <c r="N6" t="s">
        <v>96</v>
      </c>
      <c r="O6" t="s">
        <v>97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168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94</v>
      </c>
      <c r="K7" t="s">
        <v>90</v>
      </c>
      <c r="L7" t="s">
        <v>95</v>
      </c>
      <c r="M7" t="s">
        <v>103</v>
      </c>
      <c r="N7" t="s">
        <v>96</v>
      </c>
      <c r="O7" t="s">
        <v>97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168</v>
      </c>
      <c r="C8" t="s">
        <v>54</v>
      </c>
      <c r="D8">
        <v>6</v>
      </c>
      <c r="E8" t="s">
        <v>112</v>
      </c>
      <c r="F8" t="s">
        <v>167</v>
      </c>
      <c r="G8" t="s">
        <v>166</v>
      </c>
      <c r="H8" t="s">
        <v>88</v>
      </c>
      <c r="I8" t="s">
        <v>89</v>
      </c>
      <c r="J8" t="s">
        <v>94</v>
      </c>
      <c r="K8" t="s">
        <v>90</v>
      </c>
      <c r="L8" t="s">
        <v>95</v>
      </c>
      <c r="M8" t="s">
        <v>103</v>
      </c>
      <c r="N8" t="s">
        <v>96</v>
      </c>
      <c r="O8" t="s">
        <v>97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168</v>
      </c>
      <c r="C9" t="s">
        <v>54</v>
      </c>
      <c r="D9">
        <v>7</v>
      </c>
      <c r="E9" t="s">
        <v>111</v>
      </c>
      <c r="F9" t="s">
        <v>15</v>
      </c>
      <c r="G9" t="s">
        <v>166</v>
      </c>
      <c r="H9" t="s">
        <v>88</v>
      </c>
      <c r="I9" t="s">
        <v>89</v>
      </c>
      <c r="J9" t="s">
        <v>94</v>
      </c>
      <c r="K9" t="s">
        <v>90</v>
      </c>
      <c r="L9" t="s">
        <v>95</v>
      </c>
      <c r="M9" t="s">
        <v>103</v>
      </c>
      <c r="N9" t="s">
        <v>96</v>
      </c>
      <c r="O9" t="s">
        <v>97</v>
      </c>
    </row>
    <row r="10" spans="1:24" x14ac:dyDescent="0.2">
      <c r="A10" t="s">
        <v>177</v>
      </c>
      <c r="B10" t="s">
        <v>168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94</v>
      </c>
      <c r="K10" t="s">
        <v>90</v>
      </c>
      <c r="L10" t="s">
        <v>95</v>
      </c>
      <c r="M10" t="s">
        <v>103</v>
      </c>
      <c r="N10" t="s">
        <v>96</v>
      </c>
      <c r="O10" t="s">
        <v>97</v>
      </c>
    </row>
    <row r="11" spans="1:24" x14ac:dyDescent="0.2">
      <c r="A11" t="s">
        <v>177</v>
      </c>
      <c r="B11" t="s">
        <v>168</v>
      </c>
      <c r="C11" t="s">
        <v>54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89</v>
      </c>
      <c r="J11" t="s">
        <v>94</v>
      </c>
      <c r="K11" t="s">
        <v>90</v>
      </c>
      <c r="L11" t="s">
        <v>95</v>
      </c>
      <c r="M11" t="s">
        <v>103</v>
      </c>
      <c r="N11" t="s">
        <v>96</v>
      </c>
      <c r="O11" t="s">
        <v>97</v>
      </c>
    </row>
    <row r="12" spans="1:24" x14ac:dyDescent="0.2">
      <c r="A12" t="s">
        <v>177</v>
      </c>
      <c r="B12" t="s">
        <v>168</v>
      </c>
      <c r="C12" t="s">
        <v>54</v>
      </c>
      <c r="D12">
        <v>10</v>
      </c>
      <c r="E12" t="s">
        <v>111</v>
      </c>
      <c r="F12" t="s">
        <v>15</v>
      </c>
      <c r="G12" t="s">
        <v>166</v>
      </c>
      <c r="H12" t="s">
        <v>88</v>
      </c>
      <c r="I12" t="s">
        <v>89</v>
      </c>
      <c r="J12" t="s">
        <v>94</v>
      </c>
      <c r="K12" t="s">
        <v>90</v>
      </c>
      <c r="L12" t="s">
        <v>95</v>
      </c>
      <c r="M12" t="s">
        <v>103</v>
      </c>
      <c r="N12" t="s">
        <v>96</v>
      </c>
      <c r="O12" t="s">
        <v>97</v>
      </c>
    </row>
    <row r="13" spans="1:24" x14ac:dyDescent="0.2">
      <c r="A13" t="s">
        <v>177</v>
      </c>
      <c r="B13" t="s">
        <v>168</v>
      </c>
      <c r="C13" t="s">
        <v>54</v>
      </c>
      <c r="D13">
        <v>11</v>
      </c>
      <c r="E13" t="s">
        <v>107</v>
      </c>
      <c r="F13" t="s">
        <v>11</v>
      </c>
      <c r="G13" t="s">
        <v>166</v>
      </c>
      <c r="H13" t="s">
        <v>88</v>
      </c>
      <c r="I13" t="s">
        <v>89</v>
      </c>
      <c r="J13" t="s">
        <v>94</v>
      </c>
      <c r="K13" t="s">
        <v>90</v>
      </c>
      <c r="L13" t="s">
        <v>95</v>
      </c>
      <c r="M13" t="s">
        <v>103</v>
      </c>
      <c r="N13" t="s">
        <v>96</v>
      </c>
      <c r="O13" t="s">
        <v>97</v>
      </c>
    </row>
    <row r="14" spans="1:24" x14ac:dyDescent="0.2">
      <c r="A14" t="s">
        <v>177</v>
      </c>
      <c r="B14" t="s">
        <v>168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94</v>
      </c>
      <c r="K14" t="s">
        <v>90</v>
      </c>
      <c r="L14" t="s">
        <v>95</v>
      </c>
      <c r="M14" t="s">
        <v>103</v>
      </c>
      <c r="N14" t="s">
        <v>96</v>
      </c>
      <c r="O14" t="s">
        <v>97</v>
      </c>
    </row>
    <row r="15" spans="1:24" x14ac:dyDescent="0.2">
      <c r="A15" t="s">
        <v>177</v>
      </c>
      <c r="B15" t="s">
        <v>168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89</v>
      </c>
      <c r="J15" t="s">
        <v>94</v>
      </c>
      <c r="K15" t="s">
        <v>90</v>
      </c>
      <c r="L15" t="s">
        <v>95</v>
      </c>
      <c r="M15" t="s">
        <v>103</v>
      </c>
      <c r="N15" t="s">
        <v>96</v>
      </c>
      <c r="O15" t="s">
        <v>97</v>
      </c>
    </row>
    <row r="16" spans="1:24" x14ac:dyDescent="0.2">
      <c r="A16" t="s">
        <v>177</v>
      </c>
      <c r="B16" t="s">
        <v>168</v>
      </c>
      <c r="C16" t="s">
        <v>54</v>
      </c>
      <c r="D16">
        <v>14</v>
      </c>
      <c r="E16" t="s">
        <v>107</v>
      </c>
      <c r="F16" t="s">
        <v>11</v>
      </c>
      <c r="G16" t="s">
        <v>166</v>
      </c>
      <c r="H16" t="s">
        <v>88</v>
      </c>
      <c r="I16" t="s">
        <v>89</v>
      </c>
      <c r="J16" t="s">
        <v>94</v>
      </c>
      <c r="K16" t="s">
        <v>90</v>
      </c>
      <c r="L16" t="s">
        <v>95</v>
      </c>
      <c r="M16" t="s">
        <v>103</v>
      </c>
      <c r="N16" t="s">
        <v>96</v>
      </c>
      <c r="O16" t="s">
        <v>97</v>
      </c>
    </row>
    <row r="17" spans="1:15" x14ac:dyDescent="0.2">
      <c r="A17" t="s">
        <v>177</v>
      </c>
      <c r="B17" t="s">
        <v>168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94</v>
      </c>
      <c r="K17" t="s">
        <v>90</v>
      </c>
      <c r="L17" t="s">
        <v>95</v>
      </c>
      <c r="M17" t="s">
        <v>103</v>
      </c>
      <c r="N17" t="s">
        <v>96</v>
      </c>
      <c r="O17" t="s">
        <v>97</v>
      </c>
    </row>
    <row r="18" spans="1:15" x14ac:dyDescent="0.2">
      <c r="A18" t="s">
        <v>177</v>
      </c>
      <c r="B18" t="s">
        <v>168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94</v>
      </c>
      <c r="K18" t="s">
        <v>90</v>
      </c>
      <c r="L18" t="s">
        <v>95</v>
      </c>
      <c r="M18" t="s">
        <v>103</v>
      </c>
      <c r="N18" t="s">
        <v>96</v>
      </c>
      <c r="O18" t="s">
        <v>97</v>
      </c>
    </row>
    <row r="19" spans="1:15" x14ac:dyDescent="0.2">
      <c r="A19" t="s">
        <v>177</v>
      </c>
      <c r="B19" t="s">
        <v>168</v>
      </c>
      <c r="C19" t="s">
        <v>54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89</v>
      </c>
      <c r="J19" t="s">
        <v>94</v>
      </c>
      <c r="K19" t="s">
        <v>90</v>
      </c>
      <c r="L19" t="s">
        <v>95</v>
      </c>
      <c r="M19" t="s">
        <v>103</v>
      </c>
      <c r="N19" t="s">
        <v>96</v>
      </c>
      <c r="O19" t="s">
        <v>97</v>
      </c>
    </row>
    <row r="20" spans="1:15" x14ac:dyDescent="0.2">
      <c r="A20" t="s">
        <v>177</v>
      </c>
      <c r="B20" t="s">
        <v>168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94</v>
      </c>
      <c r="K20" t="s">
        <v>90</v>
      </c>
      <c r="L20" t="s">
        <v>95</v>
      </c>
      <c r="M20" t="s">
        <v>103</v>
      </c>
      <c r="N20" t="s">
        <v>96</v>
      </c>
      <c r="O20" t="s">
        <v>97</v>
      </c>
    </row>
    <row r="21" spans="1:15" x14ac:dyDescent="0.2">
      <c r="A21" t="s">
        <v>177</v>
      </c>
      <c r="B21" t="s">
        <v>168</v>
      </c>
      <c r="C21" t="s">
        <v>54</v>
      </c>
      <c r="D21">
        <v>19</v>
      </c>
      <c r="E21" t="s">
        <v>112</v>
      </c>
      <c r="F21" t="s">
        <v>167</v>
      </c>
      <c r="G21" t="s">
        <v>166</v>
      </c>
      <c r="H21" t="s">
        <v>88</v>
      </c>
      <c r="I21" t="s">
        <v>89</v>
      </c>
      <c r="J21" t="s">
        <v>94</v>
      </c>
      <c r="K21" t="s">
        <v>90</v>
      </c>
      <c r="L21" t="s">
        <v>95</v>
      </c>
      <c r="M21" t="s">
        <v>103</v>
      </c>
      <c r="N21" t="s">
        <v>96</v>
      </c>
      <c r="O21" t="s">
        <v>97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50</v>
      </c>
      <c r="D2">
        <v>0</v>
      </c>
      <c r="E2" t="s">
        <v>112</v>
      </c>
      <c r="F2" t="s">
        <v>167</v>
      </c>
      <c r="G2" t="s">
        <v>166</v>
      </c>
      <c r="H2" t="s">
        <v>99</v>
      </c>
      <c r="I2" t="s">
        <v>94</v>
      </c>
      <c r="J2" t="s">
        <v>94</v>
      </c>
      <c r="K2" t="s">
        <v>101</v>
      </c>
      <c r="L2" t="s">
        <v>102</v>
      </c>
      <c r="M2" t="s">
        <v>103</v>
      </c>
      <c r="N2" t="s">
        <v>93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50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94</v>
      </c>
      <c r="J3" t="s">
        <v>94</v>
      </c>
      <c r="K3" t="s">
        <v>101</v>
      </c>
      <c r="L3" t="s">
        <v>102</v>
      </c>
      <c r="M3" t="s">
        <v>103</v>
      </c>
      <c r="N3" t="s">
        <v>93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50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94</v>
      </c>
      <c r="J4" t="s">
        <v>94</v>
      </c>
      <c r="K4" t="s">
        <v>101</v>
      </c>
      <c r="L4" t="s">
        <v>102</v>
      </c>
      <c r="M4" t="s">
        <v>103</v>
      </c>
      <c r="N4" t="s">
        <v>93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50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94</v>
      </c>
      <c r="J5" t="s">
        <v>94</v>
      </c>
      <c r="K5" t="s">
        <v>101</v>
      </c>
      <c r="L5" t="s">
        <v>102</v>
      </c>
      <c r="M5" t="s">
        <v>103</v>
      </c>
      <c r="N5" t="s">
        <v>93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50</v>
      </c>
      <c r="D6">
        <v>4</v>
      </c>
      <c r="E6" t="s">
        <v>112</v>
      </c>
      <c r="F6" t="s">
        <v>167</v>
      </c>
      <c r="G6" t="s">
        <v>166</v>
      </c>
      <c r="H6" t="s">
        <v>99</v>
      </c>
      <c r="I6" t="s">
        <v>94</v>
      </c>
      <c r="J6" t="s">
        <v>94</v>
      </c>
      <c r="K6" t="s">
        <v>101</v>
      </c>
      <c r="L6" t="s">
        <v>102</v>
      </c>
      <c r="M6" t="s">
        <v>103</v>
      </c>
      <c r="N6" t="s">
        <v>93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50</v>
      </c>
      <c r="D7">
        <v>5</v>
      </c>
      <c r="E7" t="s">
        <v>112</v>
      </c>
      <c r="F7" t="s">
        <v>167</v>
      </c>
      <c r="G7" t="s">
        <v>166</v>
      </c>
      <c r="H7" t="s">
        <v>99</v>
      </c>
      <c r="I7" t="s">
        <v>94</v>
      </c>
      <c r="J7" t="s">
        <v>94</v>
      </c>
      <c r="K7" t="s">
        <v>101</v>
      </c>
      <c r="L7" t="s">
        <v>102</v>
      </c>
      <c r="M7" t="s">
        <v>103</v>
      </c>
      <c r="N7" t="s">
        <v>93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0.85</v>
      </c>
    </row>
    <row r="8" spans="1:24" ht="17" thickBot="1" x14ac:dyDescent="0.25">
      <c r="A8" t="s">
        <v>177</v>
      </c>
      <c r="B8" t="s">
        <v>169</v>
      </c>
      <c r="C8" t="s">
        <v>50</v>
      </c>
      <c r="D8">
        <v>6</v>
      </c>
      <c r="E8" t="s">
        <v>112</v>
      </c>
      <c r="F8" t="s">
        <v>167</v>
      </c>
      <c r="G8" t="s">
        <v>166</v>
      </c>
      <c r="H8" t="s">
        <v>99</v>
      </c>
      <c r="I8" t="s">
        <v>94</v>
      </c>
      <c r="J8" t="s">
        <v>94</v>
      </c>
      <c r="K8" t="s">
        <v>101</v>
      </c>
      <c r="L8" t="s">
        <v>102</v>
      </c>
      <c r="M8" t="s">
        <v>103</v>
      </c>
      <c r="N8" t="s">
        <v>93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50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94</v>
      </c>
      <c r="J9" t="s">
        <v>94</v>
      </c>
      <c r="K9" t="s">
        <v>101</v>
      </c>
      <c r="L9" t="s">
        <v>102</v>
      </c>
      <c r="M9" t="s">
        <v>103</v>
      </c>
      <c r="N9" t="s">
        <v>93</v>
      </c>
      <c r="O9" t="s">
        <v>105</v>
      </c>
    </row>
    <row r="10" spans="1:24" x14ac:dyDescent="0.2">
      <c r="A10" t="s">
        <v>177</v>
      </c>
      <c r="B10" t="s">
        <v>169</v>
      </c>
      <c r="C10" t="s">
        <v>50</v>
      </c>
      <c r="D10">
        <v>8</v>
      </c>
      <c r="E10" t="s">
        <v>112</v>
      </c>
      <c r="F10" t="s">
        <v>167</v>
      </c>
      <c r="G10" t="s">
        <v>166</v>
      </c>
      <c r="H10" t="s">
        <v>99</v>
      </c>
      <c r="I10" t="s">
        <v>94</v>
      </c>
      <c r="J10" t="s">
        <v>94</v>
      </c>
      <c r="K10" t="s">
        <v>101</v>
      </c>
      <c r="L10" t="s">
        <v>102</v>
      </c>
      <c r="M10" t="s">
        <v>103</v>
      </c>
      <c r="N10" t="s">
        <v>93</v>
      </c>
      <c r="O10" t="s">
        <v>105</v>
      </c>
    </row>
    <row r="11" spans="1:24" x14ac:dyDescent="0.2">
      <c r="A11" t="s">
        <v>177</v>
      </c>
      <c r="B11" t="s">
        <v>169</v>
      </c>
      <c r="C11" t="s">
        <v>50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94</v>
      </c>
      <c r="J11" t="s">
        <v>94</v>
      </c>
      <c r="K11" t="s">
        <v>101</v>
      </c>
      <c r="L11" t="s">
        <v>102</v>
      </c>
      <c r="M11" t="s">
        <v>103</v>
      </c>
      <c r="N11" t="s">
        <v>93</v>
      </c>
      <c r="O11" t="s">
        <v>105</v>
      </c>
    </row>
    <row r="12" spans="1:24" x14ac:dyDescent="0.2">
      <c r="A12" t="s">
        <v>177</v>
      </c>
      <c r="B12" t="s">
        <v>169</v>
      </c>
      <c r="C12" t="s">
        <v>50</v>
      </c>
      <c r="D12">
        <v>10</v>
      </c>
      <c r="E12" t="s">
        <v>112</v>
      </c>
      <c r="F12" t="s">
        <v>167</v>
      </c>
      <c r="G12" t="s">
        <v>166</v>
      </c>
      <c r="H12" t="s">
        <v>99</v>
      </c>
      <c r="I12" t="s">
        <v>94</v>
      </c>
      <c r="J12" t="s">
        <v>94</v>
      </c>
      <c r="K12" t="s">
        <v>101</v>
      </c>
      <c r="L12" t="s">
        <v>102</v>
      </c>
      <c r="M12" t="s">
        <v>103</v>
      </c>
      <c r="N12" t="s">
        <v>93</v>
      </c>
      <c r="O12" t="s">
        <v>105</v>
      </c>
    </row>
    <row r="13" spans="1:24" x14ac:dyDescent="0.2">
      <c r="A13" t="s">
        <v>177</v>
      </c>
      <c r="B13" t="s">
        <v>169</v>
      </c>
      <c r="C13" t="s">
        <v>50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94</v>
      </c>
      <c r="J13" t="s">
        <v>94</v>
      </c>
      <c r="K13" t="s">
        <v>101</v>
      </c>
      <c r="L13" t="s">
        <v>102</v>
      </c>
      <c r="M13" t="s">
        <v>103</v>
      </c>
      <c r="N13" t="s">
        <v>93</v>
      </c>
      <c r="O13" t="s">
        <v>105</v>
      </c>
    </row>
    <row r="14" spans="1:24" x14ac:dyDescent="0.2">
      <c r="A14" t="s">
        <v>177</v>
      </c>
      <c r="B14" t="s">
        <v>169</v>
      </c>
      <c r="C14" t="s">
        <v>50</v>
      </c>
      <c r="D14">
        <v>12</v>
      </c>
      <c r="E14" t="s">
        <v>112</v>
      </c>
      <c r="F14" t="s">
        <v>167</v>
      </c>
      <c r="G14" t="s">
        <v>166</v>
      </c>
      <c r="H14" t="s">
        <v>99</v>
      </c>
      <c r="I14" t="s">
        <v>94</v>
      </c>
      <c r="J14" t="s">
        <v>94</v>
      </c>
      <c r="K14" t="s">
        <v>101</v>
      </c>
      <c r="L14" t="s">
        <v>102</v>
      </c>
      <c r="M14" t="s">
        <v>103</v>
      </c>
      <c r="N14" t="s">
        <v>93</v>
      </c>
      <c r="O14" t="s">
        <v>105</v>
      </c>
    </row>
    <row r="15" spans="1:24" x14ac:dyDescent="0.2">
      <c r="A15" t="s">
        <v>177</v>
      </c>
      <c r="B15" t="s">
        <v>169</v>
      </c>
      <c r="C15" t="s">
        <v>50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94</v>
      </c>
      <c r="J15" t="s">
        <v>94</v>
      </c>
      <c r="K15" t="s">
        <v>101</v>
      </c>
      <c r="L15" t="s">
        <v>102</v>
      </c>
      <c r="M15" t="s">
        <v>103</v>
      </c>
      <c r="N15" t="s">
        <v>93</v>
      </c>
      <c r="O15" t="s">
        <v>105</v>
      </c>
    </row>
    <row r="16" spans="1:24" x14ac:dyDescent="0.2">
      <c r="A16" t="s">
        <v>177</v>
      </c>
      <c r="B16" t="s">
        <v>169</v>
      </c>
      <c r="C16" t="s">
        <v>50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94</v>
      </c>
      <c r="J16" t="s">
        <v>94</v>
      </c>
      <c r="K16" t="s">
        <v>101</v>
      </c>
      <c r="L16" t="s">
        <v>102</v>
      </c>
      <c r="M16" t="s">
        <v>103</v>
      </c>
      <c r="N16" t="s">
        <v>93</v>
      </c>
      <c r="O16" t="s">
        <v>105</v>
      </c>
    </row>
    <row r="17" spans="1:15" x14ac:dyDescent="0.2">
      <c r="A17" t="s">
        <v>177</v>
      </c>
      <c r="B17" t="s">
        <v>169</v>
      </c>
      <c r="C17" t="s">
        <v>50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94</v>
      </c>
      <c r="J17" t="s">
        <v>94</v>
      </c>
      <c r="K17" t="s">
        <v>101</v>
      </c>
      <c r="L17" t="s">
        <v>102</v>
      </c>
      <c r="M17" t="s">
        <v>103</v>
      </c>
      <c r="N17" t="s">
        <v>93</v>
      </c>
      <c r="O17" t="s">
        <v>105</v>
      </c>
    </row>
    <row r="18" spans="1:15" x14ac:dyDescent="0.2">
      <c r="A18" t="s">
        <v>177</v>
      </c>
      <c r="B18" t="s">
        <v>169</v>
      </c>
      <c r="C18" t="s">
        <v>50</v>
      </c>
      <c r="D18">
        <v>16</v>
      </c>
      <c r="E18" t="s">
        <v>108</v>
      </c>
      <c r="F18" t="s">
        <v>12</v>
      </c>
      <c r="G18" t="s">
        <v>166</v>
      </c>
      <c r="H18" t="s">
        <v>99</v>
      </c>
      <c r="I18" t="s">
        <v>94</v>
      </c>
      <c r="J18" t="s">
        <v>94</v>
      </c>
      <c r="K18" t="s">
        <v>101</v>
      </c>
      <c r="L18" t="s">
        <v>102</v>
      </c>
      <c r="M18" t="s">
        <v>103</v>
      </c>
      <c r="N18" t="s">
        <v>93</v>
      </c>
      <c r="O18" t="s">
        <v>105</v>
      </c>
    </row>
    <row r="19" spans="1:15" x14ac:dyDescent="0.2">
      <c r="A19" t="s">
        <v>177</v>
      </c>
      <c r="B19" t="s">
        <v>169</v>
      </c>
      <c r="C19" t="s">
        <v>50</v>
      </c>
      <c r="D19">
        <v>17</v>
      </c>
      <c r="E19" t="s">
        <v>111</v>
      </c>
      <c r="F19" t="s">
        <v>15</v>
      </c>
      <c r="G19" t="s">
        <v>166</v>
      </c>
      <c r="H19" t="s">
        <v>99</v>
      </c>
      <c r="I19" t="s">
        <v>94</v>
      </c>
      <c r="J19" t="s">
        <v>94</v>
      </c>
      <c r="K19" t="s">
        <v>101</v>
      </c>
      <c r="L19" t="s">
        <v>102</v>
      </c>
      <c r="M19" t="s">
        <v>103</v>
      </c>
      <c r="N19" t="s">
        <v>93</v>
      </c>
      <c r="O19" t="s">
        <v>105</v>
      </c>
    </row>
    <row r="20" spans="1:15" x14ac:dyDescent="0.2">
      <c r="A20" t="s">
        <v>177</v>
      </c>
      <c r="B20" t="s">
        <v>169</v>
      </c>
      <c r="C20" t="s">
        <v>50</v>
      </c>
      <c r="D20">
        <v>18</v>
      </c>
      <c r="E20" t="s">
        <v>111</v>
      </c>
      <c r="F20" t="s">
        <v>15</v>
      </c>
      <c r="G20" t="s">
        <v>166</v>
      </c>
      <c r="H20" t="s">
        <v>99</v>
      </c>
      <c r="I20" t="s">
        <v>94</v>
      </c>
      <c r="J20" t="s">
        <v>94</v>
      </c>
      <c r="K20" t="s">
        <v>101</v>
      </c>
      <c r="L20" t="s">
        <v>102</v>
      </c>
      <c r="M20" t="s">
        <v>103</v>
      </c>
      <c r="N20" t="s">
        <v>93</v>
      </c>
      <c r="O20" t="s">
        <v>105</v>
      </c>
    </row>
    <row r="21" spans="1:15" x14ac:dyDescent="0.2">
      <c r="A21" t="s">
        <v>177</v>
      </c>
      <c r="B21" t="s">
        <v>169</v>
      </c>
      <c r="C21" t="s">
        <v>50</v>
      </c>
      <c r="D21">
        <v>19</v>
      </c>
      <c r="E21" t="s">
        <v>112</v>
      </c>
      <c r="F21" t="s">
        <v>167</v>
      </c>
      <c r="G21" t="s">
        <v>166</v>
      </c>
      <c r="H21" t="s">
        <v>99</v>
      </c>
      <c r="I21" t="s">
        <v>94</v>
      </c>
      <c r="J21" t="s">
        <v>94</v>
      </c>
      <c r="K21" t="s">
        <v>101</v>
      </c>
      <c r="L21" t="s">
        <v>102</v>
      </c>
      <c r="M21" t="s">
        <v>103</v>
      </c>
      <c r="N21" t="s">
        <v>93</v>
      </c>
      <c r="O21" t="s">
        <v>105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51</v>
      </c>
      <c r="D2">
        <v>0</v>
      </c>
      <c r="E2" t="s">
        <v>112</v>
      </c>
      <c r="F2" t="s">
        <v>167</v>
      </c>
      <c r="G2" t="s">
        <v>166</v>
      </c>
      <c r="H2" t="s">
        <v>94</v>
      </c>
      <c r="I2" t="s">
        <v>89</v>
      </c>
      <c r="J2" t="s">
        <v>88</v>
      </c>
      <c r="K2" t="s">
        <v>90</v>
      </c>
      <c r="L2" t="s">
        <v>95</v>
      </c>
      <c r="M2" t="s">
        <v>103</v>
      </c>
      <c r="N2" t="s">
        <v>96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51</v>
      </c>
      <c r="D3">
        <v>1</v>
      </c>
      <c r="E3" t="s">
        <v>112</v>
      </c>
      <c r="F3" t="s">
        <v>167</v>
      </c>
      <c r="G3" t="s">
        <v>166</v>
      </c>
      <c r="H3" t="s">
        <v>94</v>
      </c>
      <c r="I3" t="s">
        <v>89</v>
      </c>
      <c r="J3" t="s">
        <v>88</v>
      </c>
      <c r="K3" t="s">
        <v>90</v>
      </c>
      <c r="L3" t="s">
        <v>95</v>
      </c>
      <c r="M3" t="s">
        <v>103</v>
      </c>
      <c r="N3" t="s">
        <v>96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0.05</v>
      </c>
    </row>
    <row r="4" spans="1:24" x14ac:dyDescent="0.2">
      <c r="A4" t="s">
        <v>177</v>
      </c>
      <c r="B4" t="s">
        <v>169</v>
      </c>
      <c r="C4" t="s">
        <v>51</v>
      </c>
      <c r="D4">
        <v>2</v>
      </c>
      <c r="E4" t="s">
        <v>112</v>
      </c>
      <c r="F4" t="s">
        <v>167</v>
      </c>
      <c r="G4" t="s">
        <v>166</v>
      </c>
      <c r="H4" t="s">
        <v>94</v>
      </c>
      <c r="I4" t="s">
        <v>89</v>
      </c>
      <c r="J4" t="s">
        <v>88</v>
      </c>
      <c r="K4" t="s">
        <v>90</v>
      </c>
      <c r="L4" t="s">
        <v>95</v>
      </c>
      <c r="M4" t="s">
        <v>103</v>
      </c>
      <c r="N4" t="s">
        <v>96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51</v>
      </c>
      <c r="D5">
        <v>3</v>
      </c>
      <c r="E5" t="s">
        <v>112</v>
      </c>
      <c r="F5" t="s">
        <v>167</v>
      </c>
      <c r="G5" t="s">
        <v>166</v>
      </c>
      <c r="H5" t="s">
        <v>94</v>
      </c>
      <c r="I5" t="s">
        <v>89</v>
      </c>
      <c r="J5" t="s">
        <v>88</v>
      </c>
      <c r="K5" t="s">
        <v>90</v>
      </c>
      <c r="L5" t="s">
        <v>95</v>
      </c>
      <c r="M5" t="s">
        <v>103</v>
      </c>
      <c r="N5" t="s">
        <v>96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51</v>
      </c>
      <c r="D6">
        <v>4</v>
      </c>
      <c r="E6" t="s">
        <v>112</v>
      </c>
      <c r="F6" t="s">
        <v>167</v>
      </c>
      <c r="G6" t="s">
        <v>166</v>
      </c>
      <c r="H6" t="s">
        <v>94</v>
      </c>
      <c r="I6" t="s">
        <v>89</v>
      </c>
      <c r="J6" t="s">
        <v>88</v>
      </c>
      <c r="K6" t="s">
        <v>90</v>
      </c>
      <c r="L6" t="s">
        <v>95</v>
      </c>
      <c r="M6" t="s">
        <v>103</v>
      </c>
      <c r="N6" t="s">
        <v>96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51</v>
      </c>
      <c r="D7">
        <v>5</v>
      </c>
      <c r="E7" t="s">
        <v>112</v>
      </c>
      <c r="F7" t="s">
        <v>167</v>
      </c>
      <c r="G7" t="s">
        <v>166</v>
      </c>
      <c r="H7" t="s">
        <v>94</v>
      </c>
      <c r="I7" t="s">
        <v>89</v>
      </c>
      <c r="J7" t="s">
        <v>88</v>
      </c>
      <c r="K7" t="s">
        <v>90</v>
      </c>
      <c r="L7" t="s">
        <v>95</v>
      </c>
      <c r="M7" t="s">
        <v>103</v>
      </c>
      <c r="N7" t="s">
        <v>96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0.8</v>
      </c>
    </row>
    <row r="8" spans="1:24" ht="17" thickBot="1" x14ac:dyDescent="0.25">
      <c r="A8" t="s">
        <v>177</v>
      </c>
      <c r="B8" t="s">
        <v>169</v>
      </c>
      <c r="C8" t="s">
        <v>51</v>
      </c>
      <c r="D8">
        <v>6</v>
      </c>
      <c r="E8" t="s">
        <v>112</v>
      </c>
      <c r="F8" t="s">
        <v>167</v>
      </c>
      <c r="G8" t="s">
        <v>166</v>
      </c>
      <c r="H8" t="s">
        <v>94</v>
      </c>
      <c r="I8" t="s">
        <v>89</v>
      </c>
      <c r="J8" t="s">
        <v>88</v>
      </c>
      <c r="K8" t="s">
        <v>90</v>
      </c>
      <c r="L8" t="s">
        <v>95</v>
      </c>
      <c r="M8" t="s">
        <v>103</v>
      </c>
      <c r="N8" t="s">
        <v>96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51</v>
      </c>
      <c r="D9">
        <v>7</v>
      </c>
      <c r="E9" t="s">
        <v>111</v>
      </c>
      <c r="F9" t="s">
        <v>15</v>
      </c>
      <c r="G9" t="s">
        <v>166</v>
      </c>
      <c r="H9" t="s">
        <v>94</v>
      </c>
      <c r="I9" t="s">
        <v>89</v>
      </c>
      <c r="J9" t="s">
        <v>88</v>
      </c>
      <c r="K9" t="s">
        <v>90</v>
      </c>
      <c r="L9" t="s">
        <v>95</v>
      </c>
      <c r="M9" t="s">
        <v>103</v>
      </c>
      <c r="N9" t="s">
        <v>96</v>
      </c>
      <c r="O9" t="s">
        <v>105</v>
      </c>
    </row>
    <row r="10" spans="1:24" x14ac:dyDescent="0.2">
      <c r="A10" t="s">
        <v>177</v>
      </c>
      <c r="B10" t="s">
        <v>169</v>
      </c>
      <c r="C10" t="s">
        <v>51</v>
      </c>
      <c r="D10">
        <v>8</v>
      </c>
      <c r="E10" t="s">
        <v>112</v>
      </c>
      <c r="F10" t="s">
        <v>167</v>
      </c>
      <c r="G10" t="s">
        <v>166</v>
      </c>
      <c r="H10" t="s">
        <v>94</v>
      </c>
      <c r="I10" t="s">
        <v>89</v>
      </c>
      <c r="J10" t="s">
        <v>88</v>
      </c>
      <c r="K10" t="s">
        <v>90</v>
      </c>
      <c r="L10" t="s">
        <v>95</v>
      </c>
      <c r="M10" t="s">
        <v>103</v>
      </c>
      <c r="N10" t="s">
        <v>96</v>
      </c>
      <c r="O10" t="s">
        <v>105</v>
      </c>
    </row>
    <row r="11" spans="1:24" x14ac:dyDescent="0.2">
      <c r="A11" t="s">
        <v>177</v>
      </c>
      <c r="B11" t="s">
        <v>169</v>
      </c>
      <c r="C11" t="s">
        <v>51</v>
      </c>
      <c r="D11">
        <v>9</v>
      </c>
      <c r="E11" t="s">
        <v>112</v>
      </c>
      <c r="F11" t="s">
        <v>167</v>
      </c>
      <c r="G11" t="s">
        <v>166</v>
      </c>
      <c r="H11" t="s">
        <v>94</v>
      </c>
      <c r="I11" t="s">
        <v>89</v>
      </c>
      <c r="J11" t="s">
        <v>88</v>
      </c>
      <c r="K11" t="s">
        <v>90</v>
      </c>
      <c r="L11" t="s">
        <v>95</v>
      </c>
      <c r="M11" t="s">
        <v>103</v>
      </c>
      <c r="N11" t="s">
        <v>96</v>
      </c>
      <c r="O11" t="s">
        <v>105</v>
      </c>
    </row>
    <row r="12" spans="1:24" x14ac:dyDescent="0.2">
      <c r="A12" t="s">
        <v>177</v>
      </c>
      <c r="B12" t="s">
        <v>169</v>
      </c>
      <c r="C12" t="s">
        <v>51</v>
      </c>
      <c r="D12">
        <v>10</v>
      </c>
      <c r="E12" t="s">
        <v>112</v>
      </c>
      <c r="F12" t="s">
        <v>167</v>
      </c>
      <c r="G12" t="s">
        <v>166</v>
      </c>
      <c r="H12" t="s">
        <v>94</v>
      </c>
      <c r="I12" t="s">
        <v>89</v>
      </c>
      <c r="J12" t="s">
        <v>88</v>
      </c>
      <c r="K12" t="s">
        <v>90</v>
      </c>
      <c r="L12" t="s">
        <v>95</v>
      </c>
      <c r="M12" t="s">
        <v>103</v>
      </c>
      <c r="N12" t="s">
        <v>96</v>
      </c>
      <c r="O12" t="s">
        <v>105</v>
      </c>
    </row>
    <row r="13" spans="1:24" x14ac:dyDescent="0.2">
      <c r="A13" t="s">
        <v>177</v>
      </c>
      <c r="B13" t="s">
        <v>169</v>
      </c>
      <c r="C13" t="s">
        <v>51</v>
      </c>
      <c r="D13">
        <v>11</v>
      </c>
      <c r="E13" t="s">
        <v>112</v>
      </c>
      <c r="F13" t="s">
        <v>167</v>
      </c>
      <c r="G13" t="s">
        <v>166</v>
      </c>
      <c r="H13" t="s">
        <v>94</v>
      </c>
      <c r="I13" t="s">
        <v>89</v>
      </c>
      <c r="J13" t="s">
        <v>88</v>
      </c>
      <c r="K13" t="s">
        <v>90</v>
      </c>
      <c r="L13" t="s">
        <v>95</v>
      </c>
      <c r="M13" t="s">
        <v>103</v>
      </c>
      <c r="N13" t="s">
        <v>96</v>
      </c>
      <c r="O13" t="s">
        <v>105</v>
      </c>
    </row>
    <row r="14" spans="1:24" x14ac:dyDescent="0.2">
      <c r="A14" t="s">
        <v>177</v>
      </c>
      <c r="B14" t="s">
        <v>169</v>
      </c>
      <c r="C14" t="s">
        <v>51</v>
      </c>
      <c r="D14">
        <v>12</v>
      </c>
      <c r="E14" t="s">
        <v>112</v>
      </c>
      <c r="F14" t="s">
        <v>167</v>
      </c>
      <c r="G14" t="s">
        <v>166</v>
      </c>
      <c r="H14" t="s">
        <v>94</v>
      </c>
      <c r="I14" t="s">
        <v>89</v>
      </c>
      <c r="J14" t="s">
        <v>88</v>
      </c>
      <c r="K14" t="s">
        <v>90</v>
      </c>
      <c r="L14" t="s">
        <v>95</v>
      </c>
      <c r="M14" t="s">
        <v>103</v>
      </c>
      <c r="N14" t="s">
        <v>96</v>
      </c>
      <c r="O14" t="s">
        <v>105</v>
      </c>
    </row>
    <row r="15" spans="1:24" x14ac:dyDescent="0.2">
      <c r="A15" t="s">
        <v>177</v>
      </c>
      <c r="B15" t="s">
        <v>169</v>
      </c>
      <c r="C15" t="s">
        <v>51</v>
      </c>
      <c r="D15">
        <v>13</v>
      </c>
      <c r="E15" t="s">
        <v>112</v>
      </c>
      <c r="F15" t="s">
        <v>167</v>
      </c>
      <c r="G15" t="s">
        <v>166</v>
      </c>
      <c r="H15" t="s">
        <v>94</v>
      </c>
      <c r="I15" t="s">
        <v>89</v>
      </c>
      <c r="J15" t="s">
        <v>88</v>
      </c>
      <c r="K15" t="s">
        <v>90</v>
      </c>
      <c r="L15" t="s">
        <v>95</v>
      </c>
      <c r="M15" t="s">
        <v>103</v>
      </c>
      <c r="N15" t="s">
        <v>96</v>
      </c>
      <c r="O15" t="s">
        <v>105</v>
      </c>
    </row>
    <row r="16" spans="1:24" x14ac:dyDescent="0.2">
      <c r="A16" t="s">
        <v>177</v>
      </c>
      <c r="B16" t="s">
        <v>169</v>
      </c>
      <c r="C16" t="s">
        <v>51</v>
      </c>
      <c r="D16">
        <v>14</v>
      </c>
      <c r="E16" t="s">
        <v>110</v>
      </c>
      <c r="F16" t="s">
        <v>14</v>
      </c>
      <c r="G16" t="s">
        <v>166</v>
      </c>
      <c r="H16" t="s">
        <v>94</v>
      </c>
      <c r="I16" t="s">
        <v>89</v>
      </c>
      <c r="J16" t="s">
        <v>88</v>
      </c>
      <c r="K16" t="s">
        <v>90</v>
      </c>
      <c r="L16" t="s">
        <v>95</v>
      </c>
      <c r="M16" t="s">
        <v>103</v>
      </c>
      <c r="N16" t="s">
        <v>96</v>
      </c>
      <c r="O16" t="s">
        <v>105</v>
      </c>
    </row>
    <row r="17" spans="1:15" x14ac:dyDescent="0.2">
      <c r="A17" t="s">
        <v>177</v>
      </c>
      <c r="B17" t="s">
        <v>169</v>
      </c>
      <c r="C17" t="s">
        <v>51</v>
      </c>
      <c r="D17">
        <v>15</v>
      </c>
      <c r="E17" t="s">
        <v>112</v>
      </c>
      <c r="F17" t="s">
        <v>167</v>
      </c>
      <c r="G17" t="s">
        <v>166</v>
      </c>
      <c r="H17" t="s">
        <v>94</v>
      </c>
      <c r="I17" t="s">
        <v>89</v>
      </c>
      <c r="J17" t="s">
        <v>88</v>
      </c>
      <c r="K17" t="s">
        <v>90</v>
      </c>
      <c r="L17" t="s">
        <v>95</v>
      </c>
      <c r="M17" t="s">
        <v>103</v>
      </c>
      <c r="N17" t="s">
        <v>96</v>
      </c>
      <c r="O17" t="s">
        <v>105</v>
      </c>
    </row>
    <row r="18" spans="1:15" x14ac:dyDescent="0.2">
      <c r="A18" t="s">
        <v>177</v>
      </c>
      <c r="B18" t="s">
        <v>169</v>
      </c>
      <c r="C18" t="s">
        <v>51</v>
      </c>
      <c r="D18">
        <v>16</v>
      </c>
      <c r="E18" t="s">
        <v>108</v>
      </c>
      <c r="F18" t="s">
        <v>12</v>
      </c>
      <c r="G18" t="s">
        <v>166</v>
      </c>
      <c r="H18" t="s">
        <v>94</v>
      </c>
      <c r="I18" t="s">
        <v>89</v>
      </c>
      <c r="J18" t="s">
        <v>88</v>
      </c>
      <c r="K18" t="s">
        <v>90</v>
      </c>
      <c r="L18" t="s">
        <v>95</v>
      </c>
      <c r="M18" t="s">
        <v>103</v>
      </c>
      <c r="N18" t="s">
        <v>96</v>
      </c>
      <c r="O18" t="s">
        <v>105</v>
      </c>
    </row>
    <row r="19" spans="1:15" x14ac:dyDescent="0.2">
      <c r="A19" t="s">
        <v>177</v>
      </c>
      <c r="B19" t="s">
        <v>169</v>
      </c>
      <c r="C19" t="s">
        <v>51</v>
      </c>
      <c r="D19">
        <v>17</v>
      </c>
      <c r="E19" t="s">
        <v>111</v>
      </c>
      <c r="F19" t="s">
        <v>15</v>
      </c>
      <c r="G19" t="s">
        <v>166</v>
      </c>
      <c r="H19" t="s">
        <v>94</v>
      </c>
      <c r="I19" t="s">
        <v>89</v>
      </c>
      <c r="J19" t="s">
        <v>88</v>
      </c>
      <c r="K19" t="s">
        <v>90</v>
      </c>
      <c r="L19" t="s">
        <v>95</v>
      </c>
      <c r="M19" t="s">
        <v>103</v>
      </c>
      <c r="N19" t="s">
        <v>96</v>
      </c>
      <c r="O19" t="s">
        <v>105</v>
      </c>
    </row>
    <row r="20" spans="1:15" x14ac:dyDescent="0.2">
      <c r="A20" t="s">
        <v>177</v>
      </c>
      <c r="B20" t="s">
        <v>169</v>
      </c>
      <c r="C20" t="s">
        <v>51</v>
      </c>
      <c r="D20">
        <v>18</v>
      </c>
      <c r="E20" t="s">
        <v>112</v>
      </c>
      <c r="F20" t="s">
        <v>167</v>
      </c>
      <c r="G20" t="s">
        <v>166</v>
      </c>
      <c r="H20" t="s">
        <v>94</v>
      </c>
      <c r="I20" t="s">
        <v>89</v>
      </c>
      <c r="J20" t="s">
        <v>88</v>
      </c>
      <c r="K20" t="s">
        <v>90</v>
      </c>
      <c r="L20" t="s">
        <v>95</v>
      </c>
      <c r="M20" t="s">
        <v>103</v>
      </c>
      <c r="N20" t="s">
        <v>96</v>
      </c>
      <c r="O20" t="s">
        <v>105</v>
      </c>
    </row>
    <row r="21" spans="1:15" x14ac:dyDescent="0.2">
      <c r="A21" t="s">
        <v>177</v>
      </c>
      <c r="B21" t="s">
        <v>169</v>
      </c>
      <c r="C21" t="s">
        <v>51</v>
      </c>
      <c r="D21">
        <v>19</v>
      </c>
      <c r="E21" t="s">
        <v>112</v>
      </c>
      <c r="F21" t="s">
        <v>167</v>
      </c>
      <c r="G21" t="s">
        <v>166</v>
      </c>
      <c r="H21" t="s">
        <v>94</v>
      </c>
      <c r="I21" t="s">
        <v>89</v>
      </c>
      <c r="J21" t="s">
        <v>88</v>
      </c>
      <c r="K21" t="s">
        <v>90</v>
      </c>
      <c r="L21" t="s">
        <v>95</v>
      </c>
      <c r="M21" t="s">
        <v>103</v>
      </c>
      <c r="N21" t="s">
        <v>96</v>
      </c>
      <c r="O21" t="s">
        <v>105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52</v>
      </c>
      <c r="D2">
        <v>0</v>
      </c>
      <c r="E2" t="s">
        <v>110</v>
      </c>
      <c r="F2" t="s">
        <v>14</v>
      </c>
      <c r="G2" t="s">
        <v>166</v>
      </c>
      <c r="H2" t="s">
        <v>88</v>
      </c>
      <c r="I2" t="s">
        <v>94</v>
      </c>
      <c r="J2" t="s">
        <v>88</v>
      </c>
      <c r="K2" t="s">
        <v>94</v>
      </c>
      <c r="L2" t="s">
        <v>102</v>
      </c>
      <c r="M2" t="s">
        <v>103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52</v>
      </c>
      <c r="D3">
        <v>1</v>
      </c>
      <c r="E3" t="s">
        <v>110</v>
      </c>
      <c r="F3" t="s">
        <v>14</v>
      </c>
      <c r="G3" t="s">
        <v>166</v>
      </c>
      <c r="H3" t="s">
        <v>88</v>
      </c>
      <c r="I3" t="s">
        <v>94</v>
      </c>
      <c r="J3" t="s">
        <v>88</v>
      </c>
      <c r="K3" t="s">
        <v>94</v>
      </c>
      <c r="L3" t="s">
        <v>102</v>
      </c>
      <c r="M3" t="s">
        <v>103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52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94</v>
      </c>
      <c r="J4" t="s">
        <v>88</v>
      </c>
      <c r="K4" t="s">
        <v>94</v>
      </c>
      <c r="L4" t="s">
        <v>102</v>
      </c>
      <c r="M4" t="s">
        <v>103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52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94</v>
      </c>
      <c r="J5" t="s">
        <v>88</v>
      </c>
      <c r="K5" t="s">
        <v>94</v>
      </c>
      <c r="L5" t="s">
        <v>102</v>
      </c>
      <c r="M5" t="s">
        <v>103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0.3</v>
      </c>
    </row>
    <row r="6" spans="1:24" x14ac:dyDescent="0.2">
      <c r="A6" t="s">
        <v>177</v>
      </c>
      <c r="B6" t="s">
        <v>169</v>
      </c>
      <c r="C6" t="s">
        <v>52</v>
      </c>
      <c r="D6">
        <v>4</v>
      </c>
      <c r="E6" t="s">
        <v>112</v>
      </c>
      <c r="F6" t="s">
        <v>167</v>
      </c>
      <c r="G6" t="s">
        <v>166</v>
      </c>
      <c r="H6" t="s">
        <v>88</v>
      </c>
      <c r="I6" t="s">
        <v>94</v>
      </c>
      <c r="J6" t="s">
        <v>88</v>
      </c>
      <c r="K6" t="s">
        <v>94</v>
      </c>
      <c r="L6" t="s">
        <v>102</v>
      </c>
      <c r="M6" t="s">
        <v>103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0.1</v>
      </c>
    </row>
    <row r="7" spans="1:24" ht="17" thickBot="1" x14ac:dyDescent="0.25">
      <c r="A7" t="s">
        <v>177</v>
      </c>
      <c r="B7" t="s">
        <v>169</v>
      </c>
      <c r="C7" t="s">
        <v>52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94</v>
      </c>
      <c r="J7" t="s">
        <v>88</v>
      </c>
      <c r="K7" t="s">
        <v>94</v>
      </c>
      <c r="L7" t="s">
        <v>102</v>
      </c>
      <c r="M7" t="s">
        <v>103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0.55000000000000004</v>
      </c>
    </row>
    <row r="8" spans="1:24" ht="17" thickBot="1" x14ac:dyDescent="0.25">
      <c r="A8" t="s">
        <v>177</v>
      </c>
      <c r="B8" t="s">
        <v>169</v>
      </c>
      <c r="C8" t="s">
        <v>52</v>
      </c>
      <c r="D8">
        <v>6</v>
      </c>
      <c r="E8" t="s">
        <v>109</v>
      </c>
      <c r="F8" t="s">
        <v>13</v>
      </c>
      <c r="G8" t="s">
        <v>166</v>
      </c>
      <c r="H8" t="s">
        <v>88</v>
      </c>
      <c r="I8" t="s">
        <v>94</v>
      </c>
      <c r="J8" t="s">
        <v>88</v>
      </c>
      <c r="K8" t="s">
        <v>94</v>
      </c>
      <c r="L8" t="s">
        <v>102</v>
      </c>
      <c r="M8" t="s">
        <v>103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52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94</v>
      </c>
      <c r="J9" t="s">
        <v>88</v>
      </c>
      <c r="K9" t="s">
        <v>94</v>
      </c>
      <c r="L9" t="s">
        <v>102</v>
      </c>
      <c r="M9" t="s">
        <v>103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52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94</v>
      </c>
      <c r="J10" t="s">
        <v>88</v>
      </c>
      <c r="K10" t="s">
        <v>94</v>
      </c>
      <c r="L10" t="s">
        <v>102</v>
      </c>
      <c r="M10" t="s">
        <v>103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52</v>
      </c>
      <c r="D11">
        <v>9</v>
      </c>
      <c r="E11" t="s">
        <v>112</v>
      </c>
      <c r="F11" t="s">
        <v>167</v>
      </c>
      <c r="G11" t="s">
        <v>166</v>
      </c>
      <c r="H11" t="s">
        <v>88</v>
      </c>
      <c r="I11" t="s">
        <v>94</v>
      </c>
      <c r="J11" t="s">
        <v>88</v>
      </c>
      <c r="K11" t="s">
        <v>94</v>
      </c>
      <c r="L11" t="s">
        <v>102</v>
      </c>
      <c r="M11" t="s">
        <v>103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52</v>
      </c>
      <c r="D12">
        <v>10</v>
      </c>
      <c r="E12" t="s">
        <v>110</v>
      </c>
      <c r="F12" t="s">
        <v>14</v>
      </c>
      <c r="G12" t="s">
        <v>166</v>
      </c>
      <c r="H12" t="s">
        <v>88</v>
      </c>
      <c r="I12" t="s">
        <v>94</v>
      </c>
      <c r="J12" t="s">
        <v>88</v>
      </c>
      <c r="K12" t="s">
        <v>94</v>
      </c>
      <c r="L12" t="s">
        <v>102</v>
      </c>
      <c r="M12" t="s">
        <v>103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52</v>
      </c>
      <c r="D13">
        <v>11</v>
      </c>
      <c r="E13" t="s">
        <v>110</v>
      </c>
      <c r="F13" t="s">
        <v>14</v>
      </c>
      <c r="G13" t="s">
        <v>166</v>
      </c>
      <c r="H13" t="s">
        <v>88</v>
      </c>
      <c r="I13" t="s">
        <v>94</v>
      </c>
      <c r="J13" t="s">
        <v>88</v>
      </c>
      <c r="K13" t="s">
        <v>94</v>
      </c>
      <c r="L13" t="s">
        <v>102</v>
      </c>
      <c r="M13" t="s">
        <v>103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52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94</v>
      </c>
      <c r="J14" t="s">
        <v>88</v>
      </c>
      <c r="K14" t="s">
        <v>94</v>
      </c>
      <c r="L14" t="s">
        <v>102</v>
      </c>
      <c r="M14" t="s">
        <v>103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52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94</v>
      </c>
      <c r="J15" t="s">
        <v>88</v>
      </c>
      <c r="K15" t="s">
        <v>94</v>
      </c>
      <c r="L15" t="s">
        <v>102</v>
      </c>
      <c r="M15" t="s">
        <v>103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52</v>
      </c>
      <c r="D16">
        <v>14</v>
      </c>
      <c r="E16" t="s">
        <v>111</v>
      </c>
      <c r="F16" t="s">
        <v>15</v>
      </c>
      <c r="G16" t="s">
        <v>166</v>
      </c>
      <c r="H16" t="s">
        <v>88</v>
      </c>
      <c r="I16" t="s">
        <v>94</v>
      </c>
      <c r="J16" t="s">
        <v>88</v>
      </c>
      <c r="K16" t="s">
        <v>94</v>
      </c>
      <c r="L16" t="s">
        <v>102</v>
      </c>
      <c r="M16" t="s">
        <v>103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52</v>
      </c>
      <c r="D17">
        <v>15</v>
      </c>
      <c r="E17" t="s">
        <v>110</v>
      </c>
      <c r="F17" t="s">
        <v>14</v>
      </c>
      <c r="G17" t="s">
        <v>166</v>
      </c>
      <c r="H17" t="s">
        <v>88</v>
      </c>
      <c r="I17" t="s">
        <v>94</v>
      </c>
      <c r="J17" t="s">
        <v>88</v>
      </c>
      <c r="K17" t="s">
        <v>94</v>
      </c>
      <c r="L17" t="s">
        <v>102</v>
      </c>
      <c r="M17" t="s">
        <v>103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52</v>
      </c>
      <c r="D18">
        <v>16</v>
      </c>
      <c r="E18" t="s">
        <v>111</v>
      </c>
      <c r="F18" t="s">
        <v>15</v>
      </c>
      <c r="G18" t="s">
        <v>166</v>
      </c>
      <c r="H18" t="s">
        <v>88</v>
      </c>
      <c r="I18" t="s">
        <v>94</v>
      </c>
      <c r="J18" t="s">
        <v>88</v>
      </c>
      <c r="K18" t="s">
        <v>94</v>
      </c>
      <c r="L18" t="s">
        <v>102</v>
      </c>
      <c r="M18" t="s">
        <v>103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52</v>
      </c>
      <c r="D19">
        <v>17</v>
      </c>
      <c r="E19" t="s">
        <v>112</v>
      </c>
      <c r="F19" t="s">
        <v>167</v>
      </c>
      <c r="G19" t="s">
        <v>166</v>
      </c>
      <c r="H19" t="s">
        <v>88</v>
      </c>
      <c r="I19" t="s">
        <v>94</v>
      </c>
      <c r="J19" t="s">
        <v>88</v>
      </c>
      <c r="K19" t="s">
        <v>94</v>
      </c>
      <c r="L19" t="s">
        <v>102</v>
      </c>
      <c r="M19" t="s">
        <v>103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52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94</v>
      </c>
      <c r="J20" t="s">
        <v>88</v>
      </c>
      <c r="K20" t="s">
        <v>94</v>
      </c>
      <c r="L20" t="s">
        <v>102</v>
      </c>
      <c r="M20" t="s">
        <v>103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52</v>
      </c>
      <c r="D21">
        <v>19</v>
      </c>
      <c r="E21" t="s">
        <v>110</v>
      </c>
      <c r="F21" t="s">
        <v>14</v>
      </c>
      <c r="G21" t="s">
        <v>166</v>
      </c>
      <c r="H21" t="s">
        <v>88</v>
      </c>
      <c r="I21" t="s">
        <v>94</v>
      </c>
      <c r="J21" t="s">
        <v>88</v>
      </c>
      <c r="K21" t="s">
        <v>94</v>
      </c>
      <c r="L21" t="s">
        <v>102</v>
      </c>
      <c r="M21" t="s">
        <v>103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53</v>
      </c>
      <c r="D2">
        <v>0</v>
      </c>
      <c r="E2" t="s">
        <v>108</v>
      </c>
      <c r="F2" t="s">
        <v>12</v>
      </c>
      <c r="G2" t="s">
        <v>166</v>
      </c>
      <c r="H2" t="s">
        <v>99</v>
      </c>
      <c r="I2" t="s">
        <v>100</v>
      </c>
      <c r="J2" t="s">
        <v>99</v>
      </c>
      <c r="K2" t="s">
        <v>101</v>
      </c>
      <c r="L2" t="s">
        <v>102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53</v>
      </c>
      <c r="D3">
        <v>1</v>
      </c>
      <c r="E3" t="s">
        <v>112</v>
      </c>
      <c r="F3" t="s">
        <v>167</v>
      </c>
      <c r="G3" t="s">
        <v>166</v>
      </c>
      <c r="H3" t="s">
        <v>99</v>
      </c>
      <c r="I3" t="s">
        <v>100</v>
      </c>
      <c r="J3" t="s">
        <v>99</v>
      </c>
      <c r="K3" t="s">
        <v>101</v>
      </c>
      <c r="L3" t="s">
        <v>102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0.15</v>
      </c>
    </row>
    <row r="4" spans="1:24" x14ac:dyDescent="0.2">
      <c r="A4" t="s">
        <v>177</v>
      </c>
      <c r="B4" t="s">
        <v>169</v>
      </c>
      <c r="C4" t="s">
        <v>53</v>
      </c>
      <c r="D4">
        <v>2</v>
      </c>
      <c r="E4" t="s">
        <v>112</v>
      </c>
      <c r="F4" t="s">
        <v>167</v>
      </c>
      <c r="G4" t="s">
        <v>166</v>
      </c>
      <c r="H4" t="s">
        <v>99</v>
      </c>
      <c r="I4" t="s">
        <v>100</v>
      </c>
      <c r="J4" t="s">
        <v>99</v>
      </c>
      <c r="K4" t="s">
        <v>101</v>
      </c>
      <c r="L4" t="s">
        <v>102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0.05</v>
      </c>
    </row>
    <row r="5" spans="1:24" x14ac:dyDescent="0.2">
      <c r="A5" t="s">
        <v>177</v>
      </c>
      <c r="B5" t="s">
        <v>169</v>
      </c>
      <c r="C5" t="s">
        <v>53</v>
      </c>
      <c r="D5">
        <v>3</v>
      </c>
      <c r="E5" t="s">
        <v>112</v>
      </c>
      <c r="F5" t="s">
        <v>167</v>
      </c>
      <c r="G5" t="s">
        <v>166</v>
      </c>
      <c r="H5" t="s">
        <v>99</v>
      </c>
      <c r="I5" t="s">
        <v>100</v>
      </c>
      <c r="J5" t="s">
        <v>99</v>
      </c>
      <c r="K5" t="s">
        <v>101</v>
      </c>
      <c r="L5" t="s">
        <v>102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</v>
      </c>
    </row>
    <row r="6" spans="1:24" x14ac:dyDescent="0.2">
      <c r="A6" t="s">
        <v>177</v>
      </c>
      <c r="B6" t="s">
        <v>169</v>
      </c>
      <c r="C6" t="s">
        <v>53</v>
      </c>
      <c r="D6">
        <v>4</v>
      </c>
      <c r="E6" t="s">
        <v>108</v>
      </c>
      <c r="F6" t="s">
        <v>12</v>
      </c>
      <c r="G6" t="s">
        <v>166</v>
      </c>
      <c r="H6" t="s">
        <v>99</v>
      </c>
      <c r="I6" t="s">
        <v>100</v>
      </c>
      <c r="J6" t="s">
        <v>99</v>
      </c>
      <c r="K6" t="s">
        <v>101</v>
      </c>
      <c r="L6" t="s">
        <v>102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53</v>
      </c>
      <c r="D7">
        <v>5</v>
      </c>
      <c r="E7" t="s">
        <v>108</v>
      </c>
      <c r="F7" t="s">
        <v>12</v>
      </c>
      <c r="G7" t="s">
        <v>166</v>
      </c>
      <c r="H7" t="s">
        <v>99</v>
      </c>
      <c r="I7" t="s">
        <v>100</v>
      </c>
      <c r="J7" t="s">
        <v>99</v>
      </c>
      <c r="K7" t="s">
        <v>101</v>
      </c>
      <c r="L7" t="s">
        <v>102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0.6</v>
      </c>
    </row>
    <row r="8" spans="1:24" ht="17" thickBot="1" x14ac:dyDescent="0.25">
      <c r="A8" t="s">
        <v>177</v>
      </c>
      <c r="B8" t="s">
        <v>169</v>
      </c>
      <c r="C8" t="s">
        <v>53</v>
      </c>
      <c r="D8">
        <v>6</v>
      </c>
      <c r="E8" t="s">
        <v>111</v>
      </c>
      <c r="F8" t="s">
        <v>15</v>
      </c>
      <c r="G8" t="s">
        <v>166</v>
      </c>
      <c r="H8" t="s">
        <v>99</v>
      </c>
      <c r="I8" t="s">
        <v>100</v>
      </c>
      <c r="J8" t="s">
        <v>99</v>
      </c>
      <c r="K8" t="s">
        <v>101</v>
      </c>
      <c r="L8" t="s">
        <v>102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53</v>
      </c>
      <c r="D9">
        <v>7</v>
      </c>
      <c r="E9" t="s">
        <v>112</v>
      </c>
      <c r="F9" t="s">
        <v>167</v>
      </c>
      <c r="G9" t="s">
        <v>166</v>
      </c>
      <c r="H9" t="s">
        <v>99</v>
      </c>
      <c r="I9" t="s">
        <v>100</v>
      </c>
      <c r="J9" t="s">
        <v>99</v>
      </c>
      <c r="K9" t="s">
        <v>101</v>
      </c>
      <c r="L9" t="s">
        <v>102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53</v>
      </c>
      <c r="D10">
        <v>8</v>
      </c>
      <c r="E10" t="s">
        <v>111</v>
      </c>
      <c r="F10" t="s">
        <v>15</v>
      </c>
      <c r="G10" t="s">
        <v>166</v>
      </c>
      <c r="H10" t="s">
        <v>99</v>
      </c>
      <c r="I10" t="s">
        <v>100</v>
      </c>
      <c r="J10" t="s">
        <v>99</v>
      </c>
      <c r="K10" t="s">
        <v>101</v>
      </c>
      <c r="L10" t="s">
        <v>102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53</v>
      </c>
      <c r="D11">
        <v>9</v>
      </c>
      <c r="E11" t="s">
        <v>112</v>
      </c>
      <c r="F11" t="s">
        <v>167</v>
      </c>
      <c r="G11" t="s">
        <v>166</v>
      </c>
      <c r="H11" t="s">
        <v>99</v>
      </c>
      <c r="I11" t="s">
        <v>100</v>
      </c>
      <c r="J11" t="s">
        <v>99</v>
      </c>
      <c r="K11" t="s">
        <v>101</v>
      </c>
      <c r="L11" t="s">
        <v>102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53</v>
      </c>
      <c r="D12">
        <v>10</v>
      </c>
      <c r="E12" t="s">
        <v>111</v>
      </c>
      <c r="F12" t="s">
        <v>15</v>
      </c>
      <c r="G12" t="s">
        <v>166</v>
      </c>
      <c r="H12" t="s">
        <v>99</v>
      </c>
      <c r="I12" t="s">
        <v>100</v>
      </c>
      <c r="J12" t="s">
        <v>99</v>
      </c>
      <c r="K12" t="s">
        <v>101</v>
      </c>
      <c r="L12" t="s">
        <v>102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53</v>
      </c>
      <c r="D13">
        <v>11</v>
      </c>
      <c r="E13" t="s">
        <v>112</v>
      </c>
      <c r="F13" t="s">
        <v>167</v>
      </c>
      <c r="G13" t="s">
        <v>166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53</v>
      </c>
      <c r="D14">
        <v>12</v>
      </c>
      <c r="E14" t="s">
        <v>111</v>
      </c>
      <c r="F14" t="s">
        <v>15</v>
      </c>
      <c r="G14" t="s">
        <v>166</v>
      </c>
      <c r="H14" t="s">
        <v>99</v>
      </c>
      <c r="I14" t="s">
        <v>100</v>
      </c>
      <c r="J14" t="s">
        <v>99</v>
      </c>
      <c r="K14" t="s">
        <v>101</v>
      </c>
      <c r="L14" t="s">
        <v>102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53</v>
      </c>
      <c r="D15">
        <v>13</v>
      </c>
      <c r="E15" t="s">
        <v>112</v>
      </c>
      <c r="F15" t="s">
        <v>167</v>
      </c>
      <c r="G15" t="s">
        <v>166</v>
      </c>
      <c r="H15" t="s">
        <v>99</v>
      </c>
      <c r="I15" t="s">
        <v>100</v>
      </c>
      <c r="J15" t="s">
        <v>99</v>
      </c>
      <c r="K15" t="s">
        <v>101</v>
      </c>
      <c r="L15" t="s">
        <v>102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53</v>
      </c>
      <c r="D16">
        <v>14</v>
      </c>
      <c r="E16" t="s">
        <v>112</v>
      </c>
      <c r="F16" t="s">
        <v>167</v>
      </c>
      <c r="G16" t="s">
        <v>166</v>
      </c>
      <c r="H16" t="s">
        <v>99</v>
      </c>
      <c r="I16" t="s">
        <v>100</v>
      </c>
      <c r="J16" t="s">
        <v>99</v>
      </c>
      <c r="K16" t="s">
        <v>101</v>
      </c>
      <c r="L16" t="s">
        <v>102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53</v>
      </c>
      <c r="D17">
        <v>15</v>
      </c>
      <c r="E17" t="s">
        <v>112</v>
      </c>
      <c r="F17" t="s">
        <v>167</v>
      </c>
      <c r="G17" t="s">
        <v>166</v>
      </c>
      <c r="H17" t="s">
        <v>99</v>
      </c>
      <c r="I17" t="s">
        <v>100</v>
      </c>
      <c r="J17" t="s">
        <v>99</v>
      </c>
      <c r="K17" t="s">
        <v>101</v>
      </c>
      <c r="L17" t="s">
        <v>102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53</v>
      </c>
      <c r="D18">
        <v>16</v>
      </c>
      <c r="E18" t="s">
        <v>112</v>
      </c>
      <c r="F18" t="s">
        <v>167</v>
      </c>
      <c r="G18" t="s">
        <v>166</v>
      </c>
      <c r="H18" t="s">
        <v>99</v>
      </c>
      <c r="I18" t="s">
        <v>100</v>
      </c>
      <c r="J18" t="s">
        <v>99</v>
      </c>
      <c r="K18" t="s">
        <v>101</v>
      </c>
      <c r="L18" t="s">
        <v>102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53</v>
      </c>
      <c r="D19">
        <v>17</v>
      </c>
      <c r="E19" t="s">
        <v>112</v>
      </c>
      <c r="F19" t="s">
        <v>167</v>
      </c>
      <c r="G19" t="s">
        <v>166</v>
      </c>
      <c r="H19" t="s">
        <v>99</v>
      </c>
      <c r="I19" t="s">
        <v>100</v>
      </c>
      <c r="J19" t="s">
        <v>99</v>
      </c>
      <c r="K19" t="s">
        <v>101</v>
      </c>
      <c r="L19" t="s">
        <v>102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53</v>
      </c>
      <c r="D20">
        <v>18</v>
      </c>
      <c r="E20" t="s">
        <v>109</v>
      </c>
      <c r="F20" t="s">
        <v>13</v>
      </c>
      <c r="G20" t="s">
        <v>166</v>
      </c>
      <c r="H20" t="s">
        <v>99</v>
      </c>
      <c r="I20" t="s">
        <v>100</v>
      </c>
      <c r="J20" t="s">
        <v>99</v>
      </c>
      <c r="K20" t="s">
        <v>101</v>
      </c>
      <c r="L20" t="s">
        <v>102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53</v>
      </c>
      <c r="D21">
        <v>19</v>
      </c>
      <c r="E21" t="s">
        <v>112</v>
      </c>
      <c r="F21" t="s">
        <v>167</v>
      </c>
      <c r="G21" t="s">
        <v>166</v>
      </c>
      <c r="H21" t="s">
        <v>99</v>
      </c>
      <c r="I21" t="s">
        <v>100</v>
      </c>
      <c r="J21" t="s">
        <v>99</v>
      </c>
      <c r="K21" t="s">
        <v>101</v>
      </c>
      <c r="L21" t="s">
        <v>102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X21"/>
  <sheetViews>
    <sheetView workbookViewId="0">
      <selection activeCell="Q1" sqref="Q1:S8"/>
    </sheetView>
  </sheetViews>
  <sheetFormatPr baseColWidth="10" defaultColWidth="8.83203125" defaultRowHeight="16" x14ac:dyDescent="0.2"/>
  <sheetData>
    <row r="1" spans="1:24" ht="17" thickBot="1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Q1" s="164"/>
      <c r="R1" s="165" t="s">
        <v>106</v>
      </c>
      <c r="S1" s="166"/>
      <c r="U1" t="s">
        <v>173</v>
      </c>
      <c r="V1" t="s">
        <v>174</v>
      </c>
      <c r="W1" t="s">
        <v>175</v>
      </c>
      <c r="X1" t="s">
        <v>176</v>
      </c>
    </row>
    <row r="2" spans="1:24" x14ac:dyDescent="0.2">
      <c r="A2" t="s">
        <v>177</v>
      </c>
      <c r="B2" t="s">
        <v>169</v>
      </c>
      <c r="C2" t="s">
        <v>54</v>
      </c>
      <c r="D2">
        <v>0</v>
      </c>
      <c r="E2" t="s">
        <v>112</v>
      </c>
      <c r="F2" t="s">
        <v>167</v>
      </c>
      <c r="G2" t="s">
        <v>166</v>
      </c>
      <c r="H2" t="s">
        <v>88</v>
      </c>
      <c r="I2" t="s">
        <v>89</v>
      </c>
      <c r="J2" t="s">
        <v>88</v>
      </c>
      <c r="K2" t="s">
        <v>90</v>
      </c>
      <c r="L2" t="s">
        <v>95</v>
      </c>
      <c r="M2" t="s">
        <v>92</v>
      </c>
      <c r="N2" t="s">
        <v>104</v>
      </c>
      <c r="O2" t="s">
        <v>105</v>
      </c>
      <c r="Q2" s="167" t="s">
        <v>107</v>
      </c>
      <c r="R2" s="168" t="s">
        <v>11</v>
      </c>
      <c r="S2" s="169">
        <f>COUNTIF(E$2:E$21, "S01") / COUNTA(E$2:E$21)</f>
        <v>0</v>
      </c>
      <c r="U2" t="s">
        <v>177</v>
      </c>
      <c r="V2" t="s">
        <v>96</v>
      </c>
      <c r="W2" t="s">
        <v>179</v>
      </c>
      <c r="X2">
        <v>0.9</v>
      </c>
    </row>
    <row r="3" spans="1:24" x14ac:dyDescent="0.2">
      <c r="A3" t="s">
        <v>177</v>
      </c>
      <c r="B3" t="s">
        <v>169</v>
      </c>
      <c r="C3" t="s">
        <v>54</v>
      </c>
      <c r="D3">
        <v>1</v>
      </c>
      <c r="E3" t="s">
        <v>112</v>
      </c>
      <c r="F3" t="s">
        <v>167</v>
      </c>
      <c r="G3" t="s">
        <v>166</v>
      </c>
      <c r="H3" t="s">
        <v>88</v>
      </c>
      <c r="I3" t="s">
        <v>89</v>
      </c>
      <c r="J3" t="s">
        <v>88</v>
      </c>
      <c r="K3" t="s">
        <v>90</v>
      </c>
      <c r="L3" t="s">
        <v>95</v>
      </c>
      <c r="M3" t="s">
        <v>92</v>
      </c>
      <c r="N3" t="s">
        <v>104</v>
      </c>
      <c r="O3" t="s">
        <v>105</v>
      </c>
      <c r="Q3" s="170" t="s">
        <v>108</v>
      </c>
      <c r="R3" s="171" t="s">
        <v>12</v>
      </c>
      <c r="S3" s="172">
        <f>COUNTIF(E$2:E$21, "S02") / COUNTA(E$2:E$21)</f>
        <v>0</v>
      </c>
    </row>
    <row r="4" spans="1:24" x14ac:dyDescent="0.2">
      <c r="A4" t="s">
        <v>177</v>
      </c>
      <c r="B4" t="s">
        <v>169</v>
      </c>
      <c r="C4" t="s">
        <v>54</v>
      </c>
      <c r="D4">
        <v>2</v>
      </c>
      <c r="E4" t="s">
        <v>112</v>
      </c>
      <c r="F4" t="s">
        <v>167</v>
      </c>
      <c r="G4" t="s">
        <v>166</v>
      </c>
      <c r="H4" t="s">
        <v>88</v>
      </c>
      <c r="I4" t="s">
        <v>89</v>
      </c>
      <c r="J4" t="s">
        <v>88</v>
      </c>
      <c r="K4" t="s">
        <v>90</v>
      </c>
      <c r="L4" t="s">
        <v>95</v>
      </c>
      <c r="M4" t="s">
        <v>92</v>
      </c>
      <c r="N4" t="s">
        <v>104</v>
      </c>
      <c r="O4" t="s">
        <v>105</v>
      </c>
      <c r="Q4" s="170" t="s">
        <v>109</v>
      </c>
      <c r="R4" s="171" t="s">
        <v>13</v>
      </c>
      <c r="S4" s="172">
        <f>COUNTIF(E$2:E$21, "S03") / COUNTA(E$2:E$21)</f>
        <v>0</v>
      </c>
    </row>
    <row r="5" spans="1:24" x14ac:dyDescent="0.2">
      <c r="A5" t="s">
        <v>177</v>
      </c>
      <c r="B5" t="s">
        <v>169</v>
      </c>
      <c r="C5" t="s">
        <v>54</v>
      </c>
      <c r="D5">
        <v>3</v>
      </c>
      <c r="E5" t="s">
        <v>112</v>
      </c>
      <c r="F5" t="s">
        <v>167</v>
      </c>
      <c r="G5" t="s">
        <v>166</v>
      </c>
      <c r="H5" t="s">
        <v>88</v>
      </c>
      <c r="I5" t="s">
        <v>89</v>
      </c>
      <c r="J5" t="s">
        <v>88</v>
      </c>
      <c r="K5" t="s">
        <v>90</v>
      </c>
      <c r="L5" t="s">
        <v>95</v>
      </c>
      <c r="M5" t="s">
        <v>92</v>
      </c>
      <c r="N5" t="s">
        <v>104</v>
      </c>
      <c r="O5" t="s">
        <v>105</v>
      </c>
      <c r="Q5" s="170" t="s">
        <v>110</v>
      </c>
      <c r="R5" s="171" t="s">
        <v>14</v>
      </c>
      <c r="S5" s="172">
        <f>COUNTIF(E$2:E$21, "S04") / COUNTA(E$2:E$21)</f>
        <v>0.05</v>
      </c>
    </row>
    <row r="6" spans="1:24" x14ac:dyDescent="0.2">
      <c r="A6" t="s">
        <v>177</v>
      </c>
      <c r="B6" t="s">
        <v>169</v>
      </c>
      <c r="C6" t="s">
        <v>54</v>
      </c>
      <c r="D6">
        <v>4</v>
      </c>
      <c r="E6" t="s">
        <v>111</v>
      </c>
      <c r="F6" t="s">
        <v>15</v>
      </c>
      <c r="G6" t="s">
        <v>166</v>
      </c>
      <c r="H6" t="s">
        <v>88</v>
      </c>
      <c r="I6" t="s">
        <v>89</v>
      </c>
      <c r="J6" t="s">
        <v>88</v>
      </c>
      <c r="K6" t="s">
        <v>90</v>
      </c>
      <c r="L6" t="s">
        <v>95</v>
      </c>
      <c r="M6" t="s">
        <v>92</v>
      </c>
      <c r="N6" t="s">
        <v>104</v>
      </c>
      <c r="O6" t="s">
        <v>105</v>
      </c>
      <c r="Q6" s="170" t="s">
        <v>111</v>
      </c>
      <c r="R6" s="171" t="s">
        <v>15</v>
      </c>
      <c r="S6" s="172">
        <f>COUNTIF(E$2:E$21, "S05") / COUNTA(E$2:E$21)</f>
        <v>0.2</v>
      </c>
    </row>
    <row r="7" spans="1:24" ht="17" thickBot="1" x14ac:dyDescent="0.25">
      <c r="A7" t="s">
        <v>177</v>
      </c>
      <c r="B7" t="s">
        <v>169</v>
      </c>
      <c r="C7" t="s">
        <v>54</v>
      </c>
      <c r="D7">
        <v>5</v>
      </c>
      <c r="E7" t="s">
        <v>112</v>
      </c>
      <c r="F7" t="s">
        <v>167</v>
      </c>
      <c r="G7" t="s">
        <v>166</v>
      </c>
      <c r="H7" t="s">
        <v>88</v>
      </c>
      <c r="I7" t="s">
        <v>89</v>
      </c>
      <c r="J7" t="s">
        <v>88</v>
      </c>
      <c r="K7" t="s">
        <v>90</v>
      </c>
      <c r="L7" t="s">
        <v>95</v>
      </c>
      <c r="M7" t="s">
        <v>92</v>
      </c>
      <c r="N7" t="s">
        <v>104</v>
      </c>
      <c r="O7" t="s">
        <v>105</v>
      </c>
      <c r="Q7" s="173" t="s">
        <v>112</v>
      </c>
      <c r="R7" s="174" t="s">
        <v>113</v>
      </c>
      <c r="S7" s="175">
        <f>COUNTIF(E$2:E$21, "S06") / COUNTA(E$2:E$21)</f>
        <v>0.75</v>
      </c>
    </row>
    <row r="8" spans="1:24" ht="17" thickBot="1" x14ac:dyDescent="0.25">
      <c r="A8" t="s">
        <v>177</v>
      </c>
      <c r="B8" t="s">
        <v>169</v>
      </c>
      <c r="C8" t="s">
        <v>54</v>
      </c>
      <c r="D8">
        <v>6</v>
      </c>
      <c r="E8" t="s">
        <v>111</v>
      </c>
      <c r="F8" t="s">
        <v>15</v>
      </c>
      <c r="G8" t="s">
        <v>166</v>
      </c>
      <c r="H8" t="s">
        <v>88</v>
      </c>
      <c r="I8" t="s">
        <v>89</v>
      </c>
      <c r="J8" t="s">
        <v>88</v>
      </c>
      <c r="K8" t="s">
        <v>90</v>
      </c>
      <c r="L8" t="s">
        <v>95</v>
      </c>
      <c r="M8" t="s">
        <v>92</v>
      </c>
      <c r="N8" t="s">
        <v>104</v>
      </c>
      <c r="O8" t="s">
        <v>105</v>
      </c>
      <c r="Q8" s="176"/>
      <c r="R8" s="177" t="s">
        <v>114</v>
      </c>
      <c r="S8" s="178">
        <v>1</v>
      </c>
    </row>
    <row r="9" spans="1:24" x14ac:dyDescent="0.2">
      <c r="A9" t="s">
        <v>177</v>
      </c>
      <c r="B9" t="s">
        <v>169</v>
      </c>
      <c r="C9" t="s">
        <v>54</v>
      </c>
      <c r="D9">
        <v>7</v>
      </c>
      <c r="E9" t="s">
        <v>112</v>
      </c>
      <c r="F9" t="s">
        <v>167</v>
      </c>
      <c r="G9" t="s">
        <v>166</v>
      </c>
      <c r="H9" t="s">
        <v>88</v>
      </c>
      <c r="I9" t="s">
        <v>89</v>
      </c>
      <c r="J9" t="s">
        <v>88</v>
      </c>
      <c r="K9" t="s">
        <v>90</v>
      </c>
      <c r="L9" t="s">
        <v>95</v>
      </c>
      <c r="M9" t="s">
        <v>92</v>
      </c>
      <c r="N9" t="s">
        <v>104</v>
      </c>
      <c r="O9" t="s">
        <v>105</v>
      </c>
    </row>
    <row r="10" spans="1:24" x14ac:dyDescent="0.2">
      <c r="A10" t="s">
        <v>177</v>
      </c>
      <c r="B10" t="s">
        <v>169</v>
      </c>
      <c r="C10" t="s">
        <v>54</v>
      </c>
      <c r="D10">
        <v>8</v>
      </c>
      <c r="E10" t="s">
        <v>112</v>
      </c>
      <c r="F10" t="s">
        <v>167</v>
      </c>
      <c r="G10" t="s">
        <v>166</v>
      </c>
      <c r="H10" t="s">
        <v>88</v>
      </c>
      <c r="I10" t="s">
        <v>89</v>
      </c>
      <c r="J10" t="s">
        <v>88</v>
      </c>
      <c r="K10" t="s">
        <v>90</v>
      </c>
      <c r="L10" t="s">
        <v>95</v>
      </c>
      <c r="M10" t="s">
        <v>92</v>
      </c>
      <c r="N10" t="s">
        <v>104</v>
      </c>
      <c r="O10" t="s">
        <v>105</v>
      </c>
    </row>
    <row r="11" spans="1:24" x14ac:dyDescent="0.2">
      <c r="A11" t="s">
        <v>177</v>
      </c>
      <c r="B11" t="s">
        <v>169</v>
      </c>
      <c r="C11" t="s">
        <v>54</v>
      </c>
      <c r="D11">
        <v>9</v>
      </c>
      <c r="E11" t="s">
        <v>111</v>
      </c>
      <c r="F11" t="s">
        <v>15</v>
      </c>
      <c r="G11" t="s">
        <v>166</v>
      </c>
      <c r="H11" t="s">
        <v>88</v>
      </c>
      <c r="I11" t="s">
        <v>89</v>
      </c>
      <c r="J11" t="s">
        <v>88</v>
      </c>
      <c r="K11" t="s">
        <v>90</v>
      </c>
      <c r="L11" t="s">
        <v>95</v>
      </c>
      <c r="M11" t="s">
        <v>92</v>
      </c>
      <c r="N11" t="s">
        <v>104</v>
      </c>
      <c r="O11" t="s">
        <v>105</v>
      </c>
    </row>
    <row r="12" spans="1:24" x14ac:dyDescent="0.2">
      <c r="A12" t="s">
        <v>177</v>
      </c>
      <c r="B12" t="s">
        <v>169</v>
      </c>
      <c r="C12" t="s">
        <v>54</v>
      </c>
      <c r="D12">
        <v>10</v>
      </c>
      <c r="E12" t="s">
        <v>112</v>
      </c>
      <c r="F12" t="s">
        <v>167</v>
      </c>
      <c r="G12" t="s">
        <v>166</v>
      </c>
      <c r="H12" t="s">
        <v>88</v>
      </c>
      <c r="I12" t="s">
        <v>89</v>
      </c>
      <c r="J12" t="s">
        <v>88</v>
      </c>
      <c r="K12" t="s">
        <v>90</v>
      </c>
      <c r="L12" t="s">
        <v>95</v>
      </c>
      <c r="M12" t="s">
        <v>92</v>
      </c>
      <c r="N12" t="s">
        <v>104</v>
      </c>
      <c r="O12" t="s">
        <v>105</v>
      </c>
    </row>
    <row r="13" spans="1:24" x14ac:dyDescent="0.2">
      <c r="A13" t="s">
        <v>177</v>
      </c>
      <c r="B13" t="s">
        <v>169</v>
      </c>
      <c r="C13" t="s">
        <v>54</v>
      </c>
      <c r="D13">
        <v>11</v>
      </c>
      <c r="E13" t="s">
        <v>112</v>
      </c>
      <c r="F13" t="s">
        <v>167</v>
      </c>
      <c r="G13" t="s">
        <v>166</v>
      </c>
      <c r="H13" t="s">
        <v>88</v>
      </c>
      <c r="I13" t="s">
        <v>89</v>
      </c>
      <c r="J13" t="s">
        <v>88</v>
      </c>
      <c r="K13" t="s">
        <v>90</v>
      </c>
      <c r="L13" t="s">
        <v>95</v>
      </c>
      <c r="M13" t="s">
        <v>92</v>
      </c>
      <c r="N13" t="s">
        <v>104</v>
      </c>
      <c r="O13" t="s">
        <v>105</v>
      </c>
    </row>
    <row r="14" spans="1:24" x14ac:dyDescent="0.2">
      <c r="A14" t="s">
        <v>177</v>
      </c>
      <c r="B14" t="s">
        <v>169</v>
      </c>
      <c r="C14" t="s">
        <v>54</v>
      </c>
      <c r="D14">
        <v>12</v>
      </c>
      <c r="E14" t="s">
        <v>112</v>
      </c>
      <c r="F14" t="s">
        <v>167</v>
      </c>
      <c r="G14" t="s">
        <v>166</v>
      </c>
      <c r="H14" t="s">
        <v>88</v>
      </c>
      <c r="I14" t="s">
        <v>89</v>
      </c>
      <c r="J14" t="s">
        <v>88</v>
      </c>
      <c r="K14" t="s">
        <v>90</v>
      </c>
      <c r="L14" t="s">
        <v>95</v>
      </c>
      <c r="M14" t="s">
        <v>92</v>
      </c>
      <c r="N14" t="s">
        <v>104</v>
      </c>
      <c r="O14" t="s">
        <v>105</v>
      </c>
    </row>
    <row r="15" spans="1:24" x14ac:dyDescent="0.2">
      <c r="A15" t="s">
        <v>177</v>
      </c>
      <c r="B15" t="s">
        <v>169</v>
      </c>
      <c r="C15" t="s">
        <v>54</v>
      </c>
      <c r="D15">
        <v>13</v>
      </c>
      <c r="E15" t="s">
        <v>112</v>
      </c>
      <c r="F15" t="s">
        <v>167</v>
      </c>
      <c r="G15" t="s">
        <v>166</v>
      </c>
      <c r="H15" t="s">
        <v>88</v>
      </c>
      <c r="I15" t="s">
        <v>89</v>
      </c>
      <c r="J15" t="s">
        <v>88</v>
      </c>
      <c r="K15" t="s">
        <v>90</v>
      </c>
      <c r="L15" t="s">
        <v>95</v>
      </c>
      <c r="M15" t="s">
        <v>92</v>
      </c>
      <c r="N15" t="s">
        <v>104</v>
      </c>
      <c r="O15" t="s">
        <v>105</v>
      </c>
    </row>
    <row r="16" spans="1:24" x14ac:dyDescent="0.2">
      <c r="A16" t="s">
        <v>177</v>
      </c>
      <c r="B16" t="s">
        <v>169</v>
      </c>
      <c r="C16" t="s">
        <v>54</v>
      </c>
      <c r="D16">
        <v>14</v>
      </c>
      <c r="E16" t="s">
        <v>112</v>
      </c>
      <c r="F16" t="s">
        <v>167</v>
      </c>
      <c r="G16" t="s">
        <v>166</v>
      </c>
      <c r="H16" t="s">
        <v>88</v>
      </c>
      <c r="I16" t="s">
        <v>89</v>
      </c>
      <c r="J16" t="s">
        <v>88</v>
      </c>
      <c r="K16" t="s">
        <v>90</v>
      </c>
      <c r="L16" t="s">
        <v>95</v>
      </c>
      <c r="M16" t="s">
        <v>92</v>
      </c>
      <c r="N16" t="s">
        <v>104</v>
      </c>
      <c r="O16" t="s">
        <v>105</v>
      </c>
    </row>
    <row r="17" spans="1:15" x14ac:dyDescent="0.2">
      <c r="A17" t="s">
        <v>177</v>
      </c>
      <c r="B17" t="s">
        <v>169</v>
      </c>
      <c r="C17" t="s">
        <v>54</v>
      </c>
      <c r="D17">
        <v>15</v>
      </c>
      <c r="E17" t="s">
        <v>112</v>
      </c>
      <c r="F17" t="s">
        <v>167</v>
      </c>
      <c r="G17" t="s">
        <v>166</v>
      </c>
      <c r="H17" t="s">
        <v>88</v>
      </c>
      <c r="I17" t="s">
        <v>89</v>
      </c>
      <c r="J17" t="s">
        <v>88</v>
      </c>
      <c r="K17" t="s">
        <v>90</v>
      </c>
      <c r="L17" t="s">
        <v>95</v>
      </c>
      <c r="M17" t="s">
        <v>92</v>
      </c>
      <c r="N17" t="s">
        <v>104</v>
      </c>
      <c r="O17" t="s">
        <v>105</v>
      </c>
    </row>
    <row r="18" spans="1:15" x14ac:dyDescent="0.2">
      <c r="A18" t="s">
        <v>177</v>
      </c>
      <c r="B18" t="s">
        <v>169</v>
      </c>
      <c r="C18" t="s">
        <v>54</v>
      </c>
      <c r="D18">
        <v>16</v>
      </c>
      <c r="E18" t="s">
        <v>112</v>
      </c>
      <c r="F18" t="s">
        <v>167</v>
      </c>
      <c r="G18" t="s">
        <v>166</v>
      </c>
      <c r="H18" t="s">
        <v>88</v>
      </c>
      <c r="I18" t="s">
        <v>89</v>
      </c>
      <c r="J18" t="s">
        <v>88</v>
      </c>
      <c r="K18" t="s">
        <v>90</v>
      </c>
      <c r="L18" t="s">
        <v>95</v>
      </c>
      <c r="M18" t="s">
        <v>92</v>
      </c>
      <c r="N18" t="s">
        <v>104</v>
      </c>
      <c r="O18" t="s">
        <v>105</v>
      </c>
    </row>
    <row r="19" spans="1:15" x14ac:dyDescent="0.2">
      <c r="A19" t="s">
        <v>177</v>
      </c>
      <c r="B19" t="s">
        <v>169</v>
      </c>
      <c r="C19" t="s">
        <v>54</v>
      </c>
      <c r="D19">
        <v>17</v>
      </c>
      <c r="E19" t="s">
        <v>110</v>
      </c>
      <c r="F19" t="s">
        <v>14</v>
      </c>
      <c r="G19" t="s">
        <v>166</v>
      </c>
      <c r="H19" t="s">
        <v>88</v>
      </c>
      <c r="I19" t="s">
        <v>89</v>
      </c>
      <c r="J19" t="s">
        <v>88</v>
      </c>
      <c r="K19" t="s">
        <v>90</v>
      </c>
      <c r="L19" t="s">
        <v>95</v>
      </c>
      <c r="M19" t="s">
        <v>92</v>
      </c>
      <c r="N19" t="s">
        <v>104</v>
      </c>
      <c r="O19" t="s">
        <v>105</v>
      </c>
    </row>
    <row r="20" spans="1:15" x14ac:dyDescent="0.2">
      <c r="A20" t="s">
        <v>177</v>
      </c>
      <c r="B20" t="s">
        <v>169</v>
      </c>
      <c r="C20" t="s">
        <v>54</v>
      </c>
      <c r="D20">
        <v>18</v>
      </c>
      <c r="E20" t="s">
        <v>112</v>
      </c>
      <c r="F20" t="s">
        <v>167</v>
      </c>
      <c r="G20" t="s">
        <v>166</v>
      </c>
      <c r="H20" t="s">
        <v>88</v>
      </c>
      <c r="I20" t="s">
        <v>89</v>
      </c>
      <c r="J20" t="s">
        <v>88</v>
      </c>
      <c r="K20" t="s">
        <v>90</v>
      </c>
      <c r="L20" t="s">
        <v>95</v>
      </c>
      <c r="M20" t="s">
        <v>92</v>
      </c>
      <c r="N20" t="s">
        <v>104</v>
      </c>
      <c r="O20" t="s">
        <v>105</v>
      </c>
    </row>
    <row r="21" spans="1:15" x14ac:dyDescent="0.2">
      <c r="A21" t="s">
        <v>177</v>
      </c>
      <c r="B21" t="s">
        <v>169</v>
      </c>
      <c r="C21" t="s">
        <v>54</v>
      </c>
      <c r="D21">
        <v>19</v>
      </c>
      <c r="E21" t="s">
        <v>111</v>
      </c>
      <c r="F21" t="s">
        <v>15</v>
      </c>
      <c r="G21" t="s">
        <v>166</v>
      </c>
      <c r="H21" t="s">
        <v>88</v>
      </c>
      <c r="I21" t="s">
        <v>89</v>
      </c>
      <c r="J21" t="s">
        <v>88</v>
      </c>
      <c r="K21" t="s">
        <v>90</v>
      </c>
      <c r="L21" t="s">
        <v>95</v>
      </c>
      <c r="M21" t="s">
        <v>92</v>
      </c>
      <c r="N21" t="s">
        <v>104</v>
      </c>
      <c r="O21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503</vt:i4>
      </vt:variant>
    </vt:vector>
  </HeadingPairs>
  <TitlesOfParts>
    <vt:vector size="503" baseType="lpstr">
      <vt:lpstr>PROXY_SENSITIV_ANLYS_RESULT</vt:lpstr>
      <vt:lpstr>PROXY_SENSITIV_ANLYS_DATA</vt:lpstr>
      <vt:lpstr>PROXY_RESULTS_ATTEMPTS</vt:lpstr>
      <vt:lpstr>PROXY_FINAL_GPT51</vt:lpstr>
      <vt:lpstr>PROXY_FINAL_GPT4o</vt:lpstr>
      <vt:lpstr>META DATA</vt:lpstr>
      <vt:lpstr>STUDY03_DATA</vt:lpstr>
      <vt:lpstr>HUMAN_ACCURACY</vt:lpstr>
      <vt:lpstr>LLM_WFI_01</vt:lpstr>
      <vt:lpstr>LLM_AO_01</vt:lpstr>
      <vt:lpstr>LLM_FO_01</vt:lpstr>
      <vt:lpstr>LLM_NH_01</vt:lpstr>
      <vt:lpstr>LLM_C_01</vt:lpstr>
      <vt:lpstr>HUM_WFI_01</vt:lpstr>
      <vt:lpstr>HUM_AO_01</vt:lpstr>
      <vt:lpstr>HUM_FO_01</vt:lpstr>
      <vt:lpstr>HUM_NH_01</vt:lpstr>
      <vt:lpstr>HUM_C_01</vt:lpstr>
      <vt:lpstr>RAN_WFI_01</vt:lpstr>
      <vt:lpstr>RAN_AO_01</vt:lpstr>
      <vt:lpstr>RAN_FO_01</vt:lpstr>
      <vt:lpstr>RAN_NH_01</vt:lpstr>
      <vt:lpstr>RAN_C_01</vt:lpstr>
      <vt:lpstr>LLM_WFI_02</vt:lpstr>
      <vt:lpstr>LLM_AO_02</vt:lpstr>
      <vt:lpstr>LLM_FO_02</vt:lpstr>
      <vt:lpstr>LLM_NH_02</vt:lpstr>
      <vt:lpstr>LLM_C_02</vt:lpstr>
      <vt:lpstr>HUM_WFI_02</vt:lpstr>
      <vt:lpstr>HUM_AO_02</vt:lpstr>
      <vt:lpstr>HUM_FO_02</vt:lpstr>
      <vt:lpstr>HUM_NH_02</vt:lpstr>
      <vt:lpstr>HUM_C_02</vt:lpstr>
      <vt:lpstr>RAN_WFI_02</vt:lpstr>
      <vt:lpstr>RAN_AO_02</vt:lpstr>
      <vt:lpstr>RAN_FO_02</vt:lpstr>
      <vt:lpstr>RAN_NH_02</vt:lpstr>
      <vt:lpstr>RAN_C_02</vt:lpstr>
      <vt:lpstr>LLM_WFI_03</vt:lpstr>
      <vt:lpstr>LLM_AO_03</vt:lpstr>
      <vt:lpstr>LLM_FO_03</vt:lpstr>
      <vt:lpstr>LLM_NH_03</vt:lpstr>
      <vt:lpstr>LLM_C_03</vt:lpstr>
      <vt:lpstr>HUM_WFI_03</vt:lpstr>
      <vt:lpstr>HUM_AO_03</vt:lpstr>
      <vt:lpstr>HUM_FO_03</vt:lpstr>
      <vt:lpstr>HUM_NH_03</vt:lpstr>
      <vt:lpstr>HUM_C_03</vt:lpstr>
      <vt:lpstr>RAN_WFI_03</vt:lpstr>
      <vt:lpstr>RAN_AO_03</vt:lpstr>
      <vt:lpstr>RAN_FO_03</vt:lpstr>
      <vt:lpstr>RAN_NH_03</vt:lpstr>
      <vt:lpstr>RAN_C_03</vt:lpstr>
      <vt:lpstr>LLM_WFI_04</vt:lpstr>
      <vt:lpstr>LLM_AO_04</vt:lpstr>
      <vt:lpstr>LLM_FO_04</vt:lpstr>
      <vt:lpstr>LLM_NH_04</vt:lpstr>
      <vt:lpstr>LLM_C_04</vt:lpstr>
      <vt:lpstr>HUM_WFI_04</vt:lpstr>
      <vt:lpstr>HUM_AO_04</vt:lpstr>
      <vt:lpstr>HUM_FO_04</vt:lpstr>
      <vt:lpstr>HUM_NH_04</vt:lpstr>
      <vt:lpstr>HUM_C_04</vt:lpstr>
      <vt:lpstr>RAN_WFI_04</vt:lpstr>
      <vt:lpstr>RAN_AO_04</vt:lpstr>
      <vt:lpstr>RAN_FO_04</vt:lpstr>
      <vt:lpstr>RAN_NH_04</vt:lpstr>
      <vt:lpstr>RAN_C_04</vt:lpstr>
      <vt:lpstr>LLM_WFI_05</vt:lpstr>
      <vt:lpstr>LLM_AO_05</vt:lpstr>
      <vt:lpstr>LLM_FO_05</vt:lpstr>
      <vt:lpstr>LLM_NH_05</vt:lpstr>
      <vt:lpstr>LLM_C_05</vt:lpstr>
      <vt:lpstr>HUM_WFI_05</vt:lpstr>
      <vt:lpstr>HUM_AO_05</vt:lpstr>
      <vt:lpstr>HUM_FO_05</vt:lpstr>
      <vt:lpstr>HUM_NH_05</vt:lpstr>
      <vt:lpstr>HUM_C_05</vt:lpstr>
      <vt:lpstr>RAN_WFI_05</vt:lpstr>
      <vt:lpstr>RAN_AO_05</vt:lpstr>
      <vt:lpstr>RAN_FO_05</vt:lpstr>
      <vt:lpstr>RAN_NH_05</vt:lpstr>
      <vt:lpstr>RAN_C_05</vt:lpstr>
      <vt:lpstr>LLM_WFI_06</vt:lpstr>
      <vt:lpstr>LLM_AO_06</vt:lpstr>
      <vt:lpstr>LLM_FO_06</vt:lpstr>
      <vt:lpstr>LLM_NH_06</vt:lpstr>
      <vt:lpstr>LLM_C_06</vt:lpstr>
      <vt:lpstr>HUM_WFI_06</vt:lpstr>
      <vt:lpstr>HUM_AO_06</vt:lpstr>
      <vt:lpstr>HUM_FO_06</vt:lpstr>
      <vt:lpstr>HUM_NH_06</vt:lpstr>
      <vt:lpstr>HUM_C_06</vt:lpstr>
      <vt:lpstr>RAN_WFI_06</vt:lpstr>
      <vt:lpstr>RAN_AO_06</vt:lpstr>
      <vt:lpstr>RAN_FO_06</vt:lpstr>
      <vt:lpstr>RAN_NH_06</vt:lpstr>
      <vt:lpstr>RAN_C_06</vt:lpstr>
      <vt:lpstr>LLM_WFI_07</vt:lpstr>
      <vt:lpstr>LLM_AO_07</vt:lpstr>
      <vt:lpstr>LLM_FO_07</vt:lpstr>
      <vt:lpstr>LLM_NH_07</vt:lpstr>
      <vt:lpstr>LLM_C_07</vt:lpstr>
      <vt:lpstr>HUM_WFI_07</vt:lpstr>
      <vt:lpstr>HUM_AO_07</vt:lpstr>
      <vt:lpstr>HUM_FO_07</vt:lpstr>
      <vt:lpstr>HUM_NH_07</vt:lpstr>
      <vt:lpstr>HUM_C_07</vt:lpstr>
      <vt:lpstr>RAN_WFI_07</vt:lpstr>
      <vt:lpstr>RAN_AO_07</vt:lpstr>
      <vt:lpstr>RAN_FO_07</vt:lpstr>
      <vt:lpstr>RAN_NH_07</vt:lpstr>
      <vt:lpstr>RAN_C_07</vt:lpstr>
      <vt:lpstr>LLM_WFI_08</vt:lpstr>
      <vt:lpstr>LLM_AO_08</vt:lpstr>
      <vt:lpstr>LLM_FO_08</vt:lpstr>
      <vt:lpstr>LLM_NH_08</vt:lpstr>
      <vt:lpstr>LLM_C_08</vt:lpstr>
      <vt:lpstr>HUM_WFI_08</vt:lpstr>
      <vt:lpstr>HUM_AO_08</vt:lpstr>
      <vt:lpstr>HUM_FO_08</vt:lpstr>
      <vt:lpstr>HUM_NH_08</vt:lpstr>
      <vt:lpstr>HUM_C_08</vt:lpstr>
      <vt:lpstr>RAN_WFI_08</vt:lpstr>
      <vt:lpstr>RAN_AO_08</vt:lpstr>
      <vt:lpstr>RAN_FO_08</vt:lpstr>
      <vt:lpstr>RAN_NH_08</vt:lpstr>
      <vt:lpstr>RAN_C_08</vt:lpstr>
      <vt:lpstr>LLM_WFI_10</vt:lpstr>
      <vt:lpstr>LLM_AO_10</vt:lpstr>
      <vt:lpstr>LLM_FO_10</vt:lpstr>
      <vt:lpstr>LLM_NH_10</vt:lpstr>
      <vt:lpstr>LLM_C_10</vt:lpstr>
      <vt:lpstr>HUM_WFI_10</vt:lpstr>
      <vt:lpstr>HUM_AO_10</vt:lpstr>
      <vt:lpstr>HUM_FO_10</vt:lpstr>
      <vt:lpstr>HUM_NH_10</vt:lpstr>
      <vt:lpstr>HUM_C_10</vt:lpstr>
      <vt:lpstr>RAN_WFI_10</vt:lpstr>
      <vt:lpstr>RAN_AO_10</vt:lpstr>
      <vt:lpstr>RAN_FO_10</vt:lpstr>
      <vt:lpstr>RAN_NH_10</vt:lpstr>
      <vt:lpstr>RAN_C_10</vt:lpstr>
      <vt:lpstr>LLM_WFI_11</vt:lpstr>
      <vt:lpstr>LLM_AO_11</vt:lpstr>
      <vt:lpstr>LLM_FO_11</vt:lpstr>
      <vt:lpstr>LLM_NH_11</vt:lpstr>
      <vt:lpstr>LLM_C_11</vt:lpstr>
      <vt:lpstr>HUM_WFI_11</vt:lpstr>
      <vt:lpstr>HUM_AO_11</vt:lpstr>
      <vt:lpstr>HUM_FO_11</vt:lpstr>
      <vt:lpstr>HUM_NH_11</vt:lpstr>
      <vt:lpstr>HUM_C_11</vt:lpstr>
      <vt:lpstr>RAN_WFI_11</vt:lpstr>
      <vt:lpstr>RAN_AO_11</vt:lpstr>
      <vt:lpstr>RAN_FO_11</vt:lpstr>
      <vt:lpstr>RAN_NH_11</vt:lpstr>
      <vt:lpstr>RAN_C_11</vt:lpstr>
      <vt:lpstr>LLM_WFI_12</vt:lpstr>
      <vt:lpstr>LLM_AO_12</vt:lpstr>
      <vt:lpstr>LLM_FO_12</vt:lpstr>
      <vt:lpstr>LLM_NH_12</vt:lpstr>
      <vt:lpstr>LLM_C_12</vt:lpstr>
      <vt:lpstr>HUM_WFI_12</vt:lpstr>
      <vt:lpstr>HUM_AO_12</vt:lpstr>
      <vt:lpstr>HUM_FO_12</vt:lpstr>
      <vt:lpstr>HUM_NH_12</vt:lpstr>
      <vt:lpstr>HUM_C_12</vt:lpstr>
      <vt:lpstr>RAN_WFI_12</vt:lpstr>
      <vt:lpstr>RAN_AO_12</vt:lpstr>
      <vt:lpstr>RAN_FO_12</vt:lpstr>
      <vt:lpstr>RAN_NH_12</vt:lpstr>
      <vt:lpstr>RAN_C_12</vt:lpstr>
      <vt:lpstr>LLM_WFI_13</vt:lpstr>
      <vt:lpstr>LLM_AO_13</vt:lpstr>
      <vt:lpstr>LLM_FO_13</vt:lpstr>
      <vt:lpstr>LLM_NH_13</vt:lpstr>
      <vt:lpstr>LLM_C_13</vt:lpstr>
      <vt:lpstr>HUM_WFI_13</vt:lpstr>
      <vt:lpstr>HUM_AO_13</vt:lpstr>
      <vt:lpstr>HUM_FO_13</vt:lpstr>
      <vt:lpstr>HUM_NH_13</vt:lpstr>
      <vt:lpstr>HUM_C_13</vt:lpstr>
      <vt:lpstr>RAN_WFI_13</vt:lpstr>
      <vt:lpstr>RAN_AO_13</vt:lpstr>
      <vt:lpstr>RAN_FO_13</vt:lpstr>
      <vt:lpstr>RAN_NH_13</vt:lpstr>
      <vt:lpstr>RAN_C_13</vt:lpstr>
      <vt:lpstr>LLM_WFI_14</vt:lpstr>
      <vt:lpstr>LLM_AO_14</vt:lpstr>
      <vt:lpstr>LLM_FO_14</vt:lpstr>
      <vt:lpstr>LLM_NH_14</vt:lpstr>
      <vt:lpstr>LLM_C_14</vt:lpstr>
      <vt:lpstr>HUM_WFI_14</vt:lpstr>
      <vt:lpstr>HUM_AO_14</vt:lpstr>
      <vt:lpstr>HUM_FO_14</vt:lpstr>
      <vt:lpstr>HUM_NH_14</vt:lpstr>
      <vt:lpstr>HUM_C_14</vt:lpstr>
      <vt:lpstr>RAN_WFI_14</vt:lpstr>
      <vt:lpstr>RAN_AO_14</vt:lpstr>
      <vt:lpstr>RAN_FO_14</vt:lpstr>
      <vt:lpstr>RAN_NH_14</vt:lpstr>
      <vt:lpstr>RAN_C_14</vt:lpstr>
      <vt:lpstr>LLM_WFI_15</vt:lpstr>
      <vt:lpstr>LLM_AO_15</vt:lpstr>
      <vt:lpstr>LLM_FO_15</vt:lpstr>
      <vt:lpstr>LLM_NH_15</vt:lpstr>
      <vt:lpstr>LLM_C_15</vt:lpstr>
      <vt:lpstr>HUM_WFI_15</vt:lpstr>
      <vt:lpstr>HUM_AO_15</vt:lpstr>
      <vt:lpstr>HUM_FO_15</vt:lpstr>
      <vt:lpstr>HUM_NH_15</vt:lpstr>
      <vt:lpstr>HUM_C_15</vt:lpstr>
      <vt:lpstr>RAN_WFI_15</vt:lpstr>
      <vt:lpstr>RAN_AO_15</vt:lpstr>
      <vt:lpstr>RAN_FO_15</vt:lpstr>
      <vt:lpstr>RAN_NH_15</vt:lpstr>
      <vt:lpstr>RAN_C_15</vt:lpstr>
      <vt:lpstr>LLM_WFI_16</vt:lpstr>
      <vt:lpstr>LLM_AO_16</vt:lpstr>
      <vt:lpstr>LLM_FO_16</vt:lpstr>
      <vt:lpstr>LLM_NH_16</vt:lpstr>
      <vt:lpstr>LLM_C_16</vt:lpstr>
      <vt:lpstr>HUM_WFI_16</vt:lpstr>
      <vt:lpstr>HUM_AO_16</vt:lpstr>
      <vt:lpstr>HUM_FO_16</vt:lpstr>
      <vt:lpstr>HUM_NH_16</vt:lpstr>
      <vt:lpstr>HUM_C_16</vt:lpstr>
      <vt:lpstr>RAN_WFI_16</vt:lpstr>
      <vt:lpstr>RAN_AO_16</vt:lpstr>
      <vt:lpstr>RAN_FO_16</vt:lpstr>
      <vt:lpstr>RAN_NH_16</vt:lpstr>
      <vt:lpstr>RAN_C_16</vt:lpstr>
      <vt:lpstr>LLM_WFI_17</vt:lpstr>
      <vt:lpstr>LLM_AO_17</vt:lpstr>
      <vt:lpstr>LLM_FO_17</vt:lpstr>
      <vt:lpstr>LLM_NH_17</vt:lpstr>
      <vt:lpstr>LLM_C_17</vt:lpstr>
      <vt:lpstr>HUM_WFI_17</vt:lpstr>
      <vt:lpstr>HUM_AO_17</vt:lpstr>
      <vt:lpstr>HUM_FO_17</vt:lpstr>
      <vt:lpstr>HUM_NH_17</vt:lpstr>
      <vt:lpstr>HUM_C_17</vt:lpstr>
      <vt:lpstr>RAN_WFI_17</vt:lpstr>
      <vt:lpstr>RAN_AO_17</vt:lpstr>
      <vt:lpstr>RAN_FO_17</vt:lpstr>
      <vt:lpstr>RAN_NH_17</vt:lpstr>
      <vt:lpstr>RAN_C_17</vt:lpstr>
      <vt:lpstr>LLM_WFI_18</vt:lpstr>
      <vt:lpstr>LLM_AO_18</vt:lpstr>
      <vt:lpstr>LLM_FO_18</vt:lpstr>
      <vt:lpstr>LLM_NH_18</vt:lpstr>
      <vt:lpstr>LLM_C_18</vt:lpstr>
      <vt:lpstr>HUM_WFI_18</vt:lpstr>
      <vt:lpstr>HUM_AO_18</vt:lpstr>
      <vt:lpstr>HUM_FO_18</vt:lpstr>
      <vt:lpstr>HUM_NH_18</vt:lpstr>
      <vt:lpstr>HUM_C_18</vt:lpstr>
      <vt:lpstr>RAN_WFI_18</vt:lpstr>
      <vt:lpstr>RAN_AO_18</vt:lpstr>
      <vt:lpstr>RAN_FO_18</vt:lpstr>
      <vt:lpstr>RAN_NH_18</vt:lpstr>
      <vt:lpstr>RAN_C_18</vt:lpstr>
      <vt:lpstr>LLM_WFI_19</vt:lpstr>
      <vt:lpstr>LLM_AO_19</vt:lpstr>
      <vt:lpstr>LLM_FO_19</vt:lpstr>
      <vt:lpstr>LLM_NH_19</vt:lpstr>
      <vt:lpstr>LLM_C_19</vt:lpstr>
      <vt:lpstr>HUM_WFI_19</vt:lpstr>
      <vt:lpstr>HUM_AO_19</vt:lpstr>
      <vt:lpstr>HUM_FO_19</vt:lpstr>
      <vt:lpstr>HUM_NH_19</vt:lpstr>
      <vt:lpstr>HUM_C_19</vt:lpstr>
      <vt:lpstr>RAN_WFI_19</vt:lpstr>
      <vt:lpstr>RAN_AO_19</vt:lpstr>
      <vt:lpstr>RAN_FO_19</vt:lpstr>
      <vt:lpstr>RAN_NH_19</vt:lpstr>
      <vt:lpstr>RAN_C_19</vt:lpstr>
      <vt:lpstr>LLM_WFI_20</vt:lpstr>
      <vt:lpstr>LLM_AO_20</vt:lpstr>
      <vt:lpstr>LLM_FO_20</vt:lpstr>
      <vt:lpstr>LLM_NH_20</vt:lpstr>
      <vt:lpstr>LLM_C_20</vt:lpstr>
      <vt:lpstr>HUM_WFI_20</vt:lpstr>
      <vt:lpstr>HUM_AO_20</vt:lpstr>
      <vt:lpstr>HUM_FO_20</vt:lpstr>
      <vt:lpstr>HUM_NH_20</vt:lpstr>
      <vt:lpstr>HUM_C_20</vt:lpstr>
      <vt:lpstr>RAN_WFI_20</vt:lpstr>
      <vt:lpstr>RAN_AO_20</vt:lpstr>
      <vt:lpstr>RAN_FO_20</vt:lpstr>
      <vt:lpstr>RAN_NH_20</vt:lpstr>
      <vt:lpstr>RAN_C_20</vt:lpstr>
      <vt:lpstr>LLM_WFI_21</vt:lpstr>
      <vt:lpstr>LLM_AO_21</vt:lpstr>
      <vt:lpstr>LLM_FO_21</vt:lpstr>
      <vt:lpstr>LLM_NH_21</vt:lpstr>
      <vt:lpstr>LLM_C_21</vt:lpstr>
      <vt:lpstr>HUM_WFI_21</vt:lpstr>
      <vt:lpstr>HUM_AO_21</vt:lpstr>
      <vt:lpstr>HUM_FO_21</vt:lpstr>
      <vt:lpstr>HUM_NH_21</vt:lpstr>
      <vt:lpstr>HUM_C_21</vt:lpstr>
      <vt:lpstr>RAN_WFI_21</vt:lpstr>
      <vt:lpstr>RAN_AO_21</vt:lpstr>
      <vt:lpstr>RAN_FO_21</vt:lpstr>
      <vt:lpstr>RAN_NH_21</vt:lpstr>
      <vt:lpstr>RAN_C_21</vt:lpstr>
      <vt:lpstr>LLM_WFI_22</vt:lpstr>
      <vt:lpstr>LLM_AO_22</vt:lpstr>
      <vt:lpstr>LLM_FO_22</vt:lpstr>
      <vt:lpstr>LLM_NH_22</vt:lpstr>
      <vt:lpstr>LLM_C_22</vt:lpstr>
      <vt:lpstr>HUM_WFI_22</vt:lpstr>
      <vt:lpstr>HUM_AO_22</vt:lpstr>
      <vt:lpstr>HUM_FO_22</vt:lpstr>
      <vt:lpstr>HUM_NH_22</vt:lpstr>
      <vt:lpstr>HUM_C_22</vt:lpstr>
      <vt:lpstr>RAN_WFI_22</vt:lpstr>
      <vt:lpstr>RAN_AO_22</vt:lpstr>
      <vt:lpstr>RAN_FO_22</vt:lpstr>
      <vt:lpstr>RAN_NH_22</vt:lpstr>
      <vt:lpstr>RAN_C_22</vt:lpstr>
      <vt:lpstr>LLM_WFI_23</vt:lpstr>
      <vt:lpstr>LLM_AO_23</vt:lpstr>
      <vt:lpstr>LLM_FO_23</vt:lpstr>
      <vt:lpstr>LLM_NH_23</vt:lpstr>
      <vt:lpstr>LLM_C_23</vt:lpstr>
      <vt:lpstr>HUM_WFI_23</vt:lpstr>
      <vt:lpstr>HUM_AO_23</vt:lpstr>
      <vt:lpstr>HUM_FO_23</vt:lpstr>
      <vt:lpstr>HUM_NH_23</vt:lpstr>
      <vt:lpstr>HUM_C_23</vt:lpstr>
      <vt:lpstr>RAN_WFI_23</vt:lpstr>
      <vt:lpstr>RAN_AO_23</vt:lpstr>
      <vt:lpstr>RAN_FO_23</vt:lpstr>
      <vt:lpstr>RAN_NH_23</vt:lpstr>
      <vt:lpstr>RAN_C_23</vt:lpstr>
      <vt:lpstr>LLM_WFI_24</vt:lpstr>
      <vt:lpstr>LLM_AO_24</vt:lpstr>
      <vt:lpstr>LLM_FO_24</vt:lpstr>
      <vt:lpstr>LLM_NH_24</vt:lpstr>
      <vt:lpstr>LLM_C_24</vt:lpstr>
      <vt:lpstr>HUM_WFI_24</vt:lpstr>
      <vt:lpstr>HUM_AO_24</vt:lpstr>
      <vt:lpstr>HUM_FO_24</vt:lpstr>
      <vt:lpstr>HUM_NH_24</vt:lpstr>
      <vt:lpstr>HUM_C_24</vt:lpstr>
      <vt:lpstr>RAN_WFI_24</vt:lpstr>
      <vt:lpstr>RAN_AO_24</vt:lpstr>
      <vt:lpstr>RAN_FO_24</vt:lpstr>
      <vt:lpstr>RAN_NH_24</vt:lpstr>
      <vt:lpstr>RAN_C_24</vt:lpstr>
      <vt:lpstr>LLM_WFI_25</vt:lpstr>
      <vt:lpstr>LLM_AO_25</vt:lpstr>
      <vt:lpstr>LLM_FO_25</vt:lpstr>
      <vt:lpstr>LLM_NH_25</vt:lpstr>
      <vt:lpstr>LLM_C_25</vt:lpstr>
      <vt:lpstr>HUM_WFI_25</vt:lpstr>
      <vt:lpstr>HUM_AO_25</vt:lpstr>
      <vt:lpstr>HUM_FO_25</vt:lpstr>
      <vt:lpstr>HUM_NH_25</vt:lpstr>
      <vt:lpstr>HUM_C_25</vt:lpstr>
      <vt:lpstr>RAN_WFI_25</vt:lpstr>
      <vt:lpstr>RAN_AO_25</vt:lpstr>
      <vt:lpstr>RAN_FO_25</vt:lpstr>
      <vt:lpstr>RAN_NH_25</vt:lpstr>
      <vt:lpstr>RAN_C_25</vt:lpstr>
      <vt:lpstr>LLM_WFI_26</vt:lpstr>
      <vt:lpstr>LLM_AO_26</vt:lpstr>
      <vt:lpstr>LLM_FO_26</vt:lpstr>
      <vt:lpstr>LLM_NH_26</vt:lpstr>
      <vt:lpstr>LLM_C_26</vt:lpstr>
      <vt:lpstr>HUM_WFI_26</vt:lpstr>
      <vt:lpstr>HUM_AO_26</vt:lpstr>
      <vt:lpstr>HUM_FO_26</vt:lpstr>
      <vt:lpstr>HUM_NH_26</vt:lpstr>
      <vt:lpstr>HUM_C_26</vt:lpstr>
      <vt:lpstr>RAN_WFI_26</vt:lpstr>
      <vt:lpstr>RAN_AO_26</vt:lpstr>
      <vt:lpstr>RAN_FO_26</vt:lpstr>
      <vt:lpstr>RAN_NH_26</vt:lpstr>
      <vt:lpstr>RAN_C_26</vt:lpstr>
      <vt:lpstr>LLM_WFI_27</vt:lpstr>
      <vt:lpstr>LLM_AO_27</vt:lpstr>
      <vt:lpstr>LLM_FO_27</vt:lpstr>
      <vt:lpstr>LLM_NH_27</vt:lpstr>
      <vt:lpstr>LLM_C_27</vt:lpstr>
      <vt:lpstr>HUM_WFI_27</vt:lpstr>
      <vt:lpstr>HUM_AO_27</vt:lpstr>
      <vt:lpstr>HUM_FO_27</vt:lpstr>
      <vt:lpstr>HUM_NH_27</vt:lpstr>
      <vt:lpstr>HUM_C_27</vt:lpstr>
      <vt:lpstr>RAN_WFI_27</vt:lpstr>
      <vt:lpstr>RAN_AO_27</vt:lpstr>
      <vt:lpstr>RAN_FO_27</vt:lpstr>
      <vt:lpstr>RAN_NH_27</vt:lpstr>
      <vt:lpstr>RAN_C_27</vt:lpstr>
      <vt:lpstr>LLM_WFI_28</vt:lpstr>
      <vt:lpstr>LLM_AO_28</vt:lpstr>
      <vt:lpstr>LLM_FO_28</vt:lpstr>
      <vt:lpstr>LLM_NH_28</vt:lpstr>
      <vt:lpstr>LLM_C_28</vt:lpstr>
      <vt:lpstr>HUM_WFI_28</vt:lpstr>
      <vt:lpstr>HUM_AO_28</vt:lpstr>
      <vt:lpstr>HUM_FO_28</vt:lpstr>
      <vt:lpstr>HUM_NH_28</vt:lpstr>
      <vt:lpstr>HUM_C_28</vt:lpstr>
      <vt:lpstr>RAN_WFI_28</vt:lpstr>
      <vt:lpstr>RAN_AO_28</vt:lpstr>
      <vt:lpstr>RAN_FO_28</vt:lpstr>
      <vt:lpstr>RAN_NH_28</vt:lpstr>
      <vt:lpstr>RAN_C_28</vt:lpstr>
      <vt:lpstr>LLM_WFI_29</vt:lpstr>
      <vt:lpstr>LLM_AO_29</vt:lpstr>
      <vt:lpstr>LLM_FO_29</vt:lpstr>
      <vt:lpstr>LLM_NH_29</vt:lpstr>
      <vt:lpstr>LLM_C_29</vt:lpstr>
      <vt:lpstr>HUM_WFI_29</vt:lpstr>
      <vt:lpstr>HUM_AO_29</vt:lpstr>
      <vt:lpstr>HUM_FO_29</vt:lpstr>
      <vt:lpstr>HUM_NH_29</vt:lpstr>
      <vt:lpstr>HUM_C_29</vt:lpstr>
      <vt:lpstr>RAN_WFI_29</vt:lpstr>
      <vt:lpstr>RAN_AO_29</vt:lpstr>
      <vt:lpstr>RAN_FO_29</vt:lpstr>
      <vt:lpstr>RAN_NH_29</vt:lpstr>
      <vt:lpstr>RAN_C_29</vt:lpstr>
      <vt:lpstr>LLM_WFI_30</vt:lpstr>
      <vt:lpstr>LLM_AO_30</vt:lpstr>
      <vt:lpstr>LLM_FO_30</vt:lpstr>
      <vt:lpstr>LLM_NH_30</vt:lpstr>
      <vt:lpstr>LLM_C_30</vt:lpstr>
      <vt:lpstr>HUM_WFI_30</vt:lpstr>
      <vt:lpstr>HUM_AO_30</vt:lpstr>
      <vt:lpstr>HUM_FO_30</vt:lpstr>
      <vt:lpstr>HUM_NH_30</vt:lpstr>
      <vt:lpstr>HUM_C_30</vt:lpstr>
      <vt:lpstr>RAN_WFI_30</vt:lpstr>
      <vt:lpstr>RAN_AO_30</vt:lpstr>
      <vt:lpstr>RAN_FO_30</vt:lpstr>
      <vt:lpstr>RAN_NH_30</vt:lpstr>
      <vt:lpstr>RAN_C_30</vt:lpstr>
      <vt:lpstr>LLM_WFI_31</vt:lpstr>
      <vt:lpstr>LLM_AO_31</vt:lpstr>
      <vt:lpstr>LLM_FO_31</vt:lpstr>
      <vt:lpstr>LLM_NH_31</vt:lpstr>
      <vt:lpstr>LLM_C_31</vt:lpstr>
      <vt:lpstr>HUM_WFI_31</vt:lpstr>
      <vt:lpstr>HUM_AO_31</vt:lpstr>
      <vt:lpstr>HUM_FO_31</vt:lpstr>
      <vt:lpstr>HUM_NH_31</vt:lpstr>
      <vt:lpstr>HUM_C_31</vt:lpstr>
      <vt:lpstr>RAN_WFI_31</vt:lpstr>
      <vt:lpstr>RAN_AO_31</vt:lpstr>
      <vt:lpstr>RAN_FO_31</vt:lpstr>
      <vt:lpstr>RAN_NH_31</vt:lpstr>
      <vt:lpstr>RAN_C_31</vt:lpstr>
      <vt:lpstr>LLM_WFI_32</vt:lpstr>
      <vt:lpstr>LLM_AO_32</vt:lpstr>
      <vt:lpstr>LLM_FO_32</vt:lpstr>
      <vt:lpstr>LLM_NH_32</vt:lpstr>
      <vt:lpstr>LLM_C_32</vt:lpstr>
      <vt:lpstr>HUM_WFI_32</vt:lpstr>
      <vt:lpstr>HUM_AO_32</vt:lpstr>
      <vt:lpstr>HUM_FO_32</vt:lpstr>
      <vt:lpstr>HUM_NH_32</vt:lpstr>
      <vt:lpstr>HUM_C_32</vt:lpstr>
      <vt:lpstr>RAN_WFI_32</vt:lpstr>
      <vt:lpstr>RAN_AO_32</vt:lpstr>
      <vt:lpstr>RAN_FO_32</vt:lpstr>
      <vt:lpstr>RAN_NH_32</vt:lpstr>
      <vt:lpstr>RAN_C_32</vt:lpstr>
      <vt:lpstr>LLM_WFI_33</vt:lpstr>
      <vt:lpstr>LLM_AO_33</vt:lpstr>
      <vt:lpstr>LLM_FO_33</vt:lpstr>
      <vt:lpstr>LLM_NH_33</vt:lpstr>
      <vt:lpstr>LLM_C_33</vt:lpstr>
      <vt:lpstr>HUM_WFI_33</vt:lpstr>
      <vt:lpstr>HUM_AO_33</vt:lpstr>
      <vt:lpstr>HUM_FO_33</vt:lpstr>
      <vt:lpstr>HUM_NH_33</vt:lpstr>
      <vt:lpstr>HUM_C_33</vt:lpstr>
      <vt:lpstr>RAN_WFI_33</vt:lpstr>
      <vt:lpstr>RAN_AO_33</vt:lpstr>
      <vt:lpstr>RAN_FO_33</vt:lpstr>
      <vt:lpstr>RAN_NH_33</vt:lpstr>
      <vt:lpstr>RAN_C_33</vt:lpstr>
      <vt:lpstr>LLM_WFI_34</vt:lpstr>
      <vt:lpstr>LLM_AO_34</vt:lpstr>
      <vt:lpstr>LLM_FO_34</vt:lpstr>
      <vt:lpstr>LLM_NH_34</vt:lpstr>
      <vt:lpstr>LLM_C_34</vt:lpstr>
      <vt:lpstr>HUM_WFI_34</vt:lpstr>
      <vt:lpstr>HUM_AO_34</vt:lpstr>
      <vt:lpstr>HUM_FO_34</vt:lpstr>
      <vt:lpstr>HUM_NH_34</vt:lpstr>
      <vt:lpstr>HUM_C_34</vt:lpstr>
      <vt:lpstr>RAN_WFI_34</vt:lpstr>
      <vt:lpstr>RAN_AO_34</vt:lpstr>
      <vt:lpstr>RAN_FO_34</vt:lpstr>
      <vt:lpstr>RAN_NH_34</vt:lpstr>
      <vt:lpstr>RAN_C_34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2024-09-07T18:15:30Z</dcterms:created>
  <dcterms:modified xsi:type="dcterms:W3CDTF">2025-12-06T17:20:06Z</dcterms:modified>
</cp:coreProperties>
</file>