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<sst xmlns="http://schemas.openxmlformats.org/spreadsheetml/2006/main" count="19">
  <si>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序号</t>
  </si>
  <si>
    <t>状态</t>
  </si>
  <si>
    <t>类型</t>
  </si>
  <si>
    <t>首次起始日期</t>
  </si>
  <si>
    <t>首次截止日期</t>
  </si>
  <si>
    <t>起始日期</t>
  </si>
  <si>
    <t>截止日期</t>
  </si>
  <si>
    <t>首次过渡费</t>
  </si>
  <si>
    <t>正常过渡费</t>
  </si>
  <si>
    <t>逾期补偿</t>
  </si>
  <si>
    <t>补发3个月</t>
  </si>
  <si>
    <t>本次过渡费和</t>
  </si>
  <si>
    <t>操作</t>
  </si>
  <si>
    <t>逾期类型1</t>
  </si>
  <si>
    <t>逾期类型2</t>
  </si>
  <si>
    <t>未付款</t>
  </si>
  <si>
    <t>逾期还房补偿</t>
  </si>
  <si>
    <t> 付款</t>
  </si>
  <si>
    <t>正常过渡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</si>
</sst>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8" formatCode="&quot;￥&quot;#,##0.00;[Red]&quot;￥&quot;\-#,##0.00"/>
    <numFmt numFmtId="6" formatCode="&quot;￥&quot;#,##0;[Red]&quot;￥&quot;\-#,##0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.5"/>
      <color rgb="FF000000"/>
      <name val="Open Sans"/>
      <charset val="134"/>
    </font>
    <font>
      <sz val="10.5"/>
      <color theme="1"/>
      <name val="宋体"/>
      <charset val="134"/>
      <scheme val="minor"/>
    </font>
    <font>
      <sz val="11"/>
      <color rgb="FFD85030"/>
      <name val="Arial"/>
      <charset val="134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9" fillId="23" borderId="5" applyNumberFormat="0" applyAlignment="0" applyProtection="0">
      <alignment vertical="center"/>
    </xf>
    <xf numFmtId="0" fontId="21" fillId="25" borderId="12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14" fontId="0" fillId="2" borderId="1" xfId="0" applyNumberFormat="1" applyFill="1" applyBorder="1" applyAlignment="1">
      <alignment horizontal="left" vertical="top" wrapText="1"/>
    </xf>
    <xf numFmtId="6" fontId="0" fillId="2" borderId="1" xfId="0" applyNumberForma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14" fontId="0" fillId="3" borderId="2" xfId="0" applyNumberFormat="1" applyFill="1" applyBorder="1" applyAlignment="1">
      <alignment horizontal="left" vertical="top" wrapText="1"/>
    </xf>
    <xf numFmtId="8" fontId="0" fillId="3" borderId="2" xfId="0" applyNumberFormat="1" applyFill="1" applyBorder="1" applyAlignment="1">
      <alignment horizontal="left" vertical="top" wrapText="1"/>
    </xf>
    <xf numFmtId="0" fontId="2" fillId="0" borderId="3" xfId="0" applyFont="1" applyBorder="1" applyAlignment="1">
      <alignment horizontal="center"/>
    </xf>
    <xf numFmtId="8" fontId="3" fillId="2" borderId="1" xfId="0" applyNumberFormat="1" applyFont="1" applyFill="1" applyBorder="1" applyAlignment="1">
      <alignment horizontal="left" vertical="top" wrapText="1"/>
    </xf>
    <xf numFmtId="8" fontId="0" fillId="2" borderId="1" xfId="0" applyNumberFormat="1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/>
    </xf>
    <xf numFmtId="8" fontId="3" fillId="0" borderId="1" xfId="0" applyNumberFormat="1" applyFont="1" applyBorder="1" applyAlignment="1">
      <alignment horizontal="left" vertical="top" wrapText="1"/>
    </xf>
    <xf numFmtId="8" fontId="0" fillId="0" borderId="1" xfId="0" applyNumberFormat="1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6" fontId="3" fillId="0" borderId="1" xfId="0" applyNumberFormat="1" applyFont="1" applyBorder="1" applyAlignment="1">
      <alignment horizontal="left" vertical="top" wrapText="1"/>
    </xf>
    <xf numFmtId="6" fontId="3" fillId="2" borderId="1" xfId="0" applyNumberFormat="1" applyFont="1" applyFill="1" applyBorder="1" applyAlignment="1">
      <alignment horizontal="left" vertical="top" wrapText="1"/>
    </xf>
    <xf numFmtId="8" fontId="3" fillId="3" borderId="2" xfId="0" applyNumberFormat="1" applyFont="1" applyFill="1" applyBorder="1" applyAlignment="1">
      <alignment horizontal="left" vertical="top" wrapText="1"/>
    </xf>
    <xf numFmtId="6" fontId="3" fillId="3" borderId="2" xfId="0" applyNumberFormat="1" applyFont="1" applyFill="1" applyBorder="1" applyAlignment="1">
      <alignment horizontal="left" vertical="top" wrapText="1"/>
    </xf>
    <xf numFmtId="6" fontId="0" fillId="3" borderId="2" xfId="0" applyNumberForma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9"/>
  <sheetViews>
    <sheetView tabSelected="1" topLeftCell="A3" workbookViewId="0">
      <selection activeCell="N9" sqref="N9"/>
    </sheetView>
  </sheetViews>
  <sheetFormatPr defaultColWidth="9" defaultRowHeight="13.5"/>
  <cols>
    <col min="3" max="3" width="13.25" customWidth="1"/>
    <col min="4" max="4" width="12.125" customWidth="1"/>
    <col min="5" max="5" width="12" customWidth="1"/>
    <col min="6" max="6" width="9.875" customWidth="1"/>
    <col min="7" max="7" width="10.25" customWidth="1"/>
    <col min="8" max="8" width="11.125" customWidth="1"/>
    <col min="9" max="9" width="10.875" customWidth="1"/>
    <col min="10" max="10" width="11.375" customWidth="1"/>
    <col min="12" max="12" width="13" customWidth="1"/>
  </cols>
  <sheetData>
    <row r="1" ht="22" customHeight="1" spans="1:1">
      <c r="A1" s="2"/>
    </row>
    <row r="2" s="1" customFormat="1" ht="18" customHeight="1" spans="1:1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17" t="s">
        <v>12</v>
      </c>
      <c r="N2" s="1" t="s">
        <v>13</v>
      </c>
      <c r="O2" s="1" t="s">
        <v>14</v>
      </c>
    </row>
    <row r="3" ht="15" spans="1:13">
      <c r="A3" s="5">
        <v>1</v>
      </c>
      <c r="B3" s="6" t="s">
        <v>15</v>
      </c>
      <c r="C3" s="6" t="s">
        <v>16</v>
      </c>
      <c r="D3" s="6"/>
      <c r="E3" s="6"/>
      <c r="F3" s="7">
        <v>42529</v>
      </c>
      <c r="G3" s="7">
        <v>42621</v>
      </c>
      <c r="H3" s="8">
        <v>0</v>
      </c>
      <c r="I3" s="18">
        <v>0</v>
      </c>
      <c r="J3" s="18">
        <f>(100*4*3*2)</f>
        <v>2400</v>
      </c>
      <c r="K3" s="8">
        <v>0</v>
      </c>
      <c r="L3" s="19">
        <v>27900</v>
      </c>
      <c r="M3" s="20" t="s">
        <v>17</v>
      </c>
    </row>
    <row r="4" ht="27.75" spans="1:13">
      <c r="A4" s="9">
        <v>2</v>
      </c>
      <c r="B4" s="10" t="s">
        <v>15</v>
      </c>
      <c r="C4" s="10" t="s">
        <v>16</v>
      </c>
      <c r="D4" s="10"/>
      <c r="E4" s="10"/>
      <c r="F4" s="11">
        <v>42437</v>
      </c>
      <c r="G4" s="11">
        <v>42529</v>
      </c>
      <c r="H4" s="12">
        <v>0</v>
      </c>
      <c r="I4" s="21">
        <v>0</v>
      </c>
      <c r="J4" s="21">
        <f>(100*4*3*2)</f>
        <v>2400</v>
      </c>
      <c r="K4" s="12">
        <v>0</v>
      </c>
      <c r="L4" s="22">
        <v>23900</v>
      </c>
      <c r="M4" s="23" t="s">
        <v>17</v>
      </c>
    </row>
    <row r="5" ht="27.75" spans="1:15">
      <c r="A5" s="5">
        <v>3</v>
      </c>
      <c r="B5" s="6" t="s">
        <v>15</v>
      </c>
      <c r="C5" s="6" t="s">
        <v>16</v>
      </c>
      <c r="D5" s="6"/>
      <c r="E5" s="6"/>
      <c r="F5" s="7">
        <v>42346</v>
      </c>
      <c r="G5" s="7">
        <v>42437</v>
      </c>
      <c r="H5" s="8">
        <v>0</v>
      </c>
      <c r="I5" s="18">
        <v>0</v>
      </c>
      <c r="J5" s="18">
        <f>(100*4*2*1.75)+(100*4*1*2)</f>
        <v>2200</v>
      </c>
      <c r="K5" s="8">
        <v>0</v>
      </c>
      <c r="L5" s="19">
        <v>21500</v>
      </c>
      <c r="M5" s="20" t="s">
        <v>17</v>
      </c>
      <c r="N5" s="24"/>
      <c r="O5" s="25"/>
    </row>
    <row r="6" ht="27.75" spans="1:13">
      <c r="A6" s="9">
        <v>4</v>
      </c>
      <c r="B6" s="10" t="s">
        <v>15</v>
      </c>
      <c r="C6" s="10" t="s">
        <v>16</v>
      </c>
      <c r="D6" s="10"/>
      <c r="E6" s="10"/>
      <c r="F6" s="11">
        <v>42255</v>
      </c>
      <c r="G6" s="11">
        <v>42346</v>
      </c>
      <c r="H6" s="12">
        <v>0</v>
      </c>
      <c r="I6" s="21">
        <v>0</v>
      </c>
      <c r="J6" s="21">
        <f>(100*4*3*1.75)</f>
        <v>2100</v>
      </c>
      <c r="K6" s="12">
        <v>0</v>
      </c>
      <c r="L6" s="22">
        <v>17500</v>
      </c>
      <c r="M6" s="23" t="s">
        <v>17</v>
      </c>
    </row>
    <row r="7" ht="27.75" spans="1:13">
      <c r="A7" s="5">
        <v>5</v>
      </c>
      <c r="B7" s="6" t="s">
        <v>15</v>
      </c>
      <c r="C7" s="6" t="s">
        <v>16</v>
      </c>
      <c r="D7" s="6"/>
      <c r="E7" s="6"/>
      <c r="F7" s="7">
        <v>42163</v>
      </c>
      <c r="G7" s="7">
        <v>42255</v>
      </c>
      <c r="H7" s="8">
        <v>0</v>
      </c>
      <c r="I7" s="18">
        <v>0</v>
      </c>
      <c r="J7" s="18">
        <f>(100*4*3*1.75)</f>
        <v>2100</v>
      </c>
      <c r="K7" s="8">
        <v>0</v>
      </c>
      <c r="L7" s="19">
        <v>15400</v>
      </c>
      <c r="M7" s="20" t="s">
        <v>17</v>
      </c>
    </row>
    <row r="8" ht="27.75" spans="1:13">
      <c r="A8" s="9">
        <v>6</v>
      </c>
      <c r="B8" s="10" t="s">
        <v>15</v>
      </c>
      <c r="C8" s="10" t="s">
        <v>16</v>
      </c>
      <c r="D8" s="10"/>
      <c r="E8" s="10"/>
      <c r="F8" s="11">
        <v>42071</v>
      </c>
      <c r="G8" s="11">
        <v>42163</v>
      </c>
      <c r="H8" s="12">
        <v>0</v>
      </c>
      <c r="I8" s="21">
        <v>0</v>
      </c>
      <c r="J8" s="21">
        <f>100*4*3*1.75</f>
        <v>2100</v>
      </c>
      <c r="K8" s="12">
        <v>0</v>
      </c>
      <c r="L8" s="22">
        <v>11900</v>
      </c>
      <c r="M8" s="23" t="s">
        <v>17</v>
      </c>
    </row>
    <row r="9" ht="27.75" spans="1:15">
      <c r="A9" s="5">
        <v>7</v>
      </c>
      <c r="B9" s="6" t="s">
        <v>15</v>
      </c>
      <c r="C9" s="6" t="s">
        <v>16</v>
      </c>
      <c r="D9" s="6"/>
      <c r="E9" s="6"/>
      <c r="F9" s="7">
        <v>41981</v>
      </c>
      <c r="G9" s="7">
        <v>42071</v>
      </c>
      <c r="H9" s="8">
        <v>0</v>
      </c>
      <c r="I9" s="18">
        <v>0</v>
      </c>
      <c r="J9" s="18">
        <f>(100*4*2*1.5)+(100*4*1*1.75)</f>
        <v>1900</v>
      </c>
      <c r="K9" s="8">
        <v>0</v>
      </c>
      <c r="L9" s="19">
        <v>9800</v>
      </c>
      <c r="M9" s="20" t="s">
        <v>17</v>
      </c>
      <c r="N9" s="24"/>
      <c r="O9" s="26"/>
    </row>
    <row r="10" ht="27.75" spans="1:13">
      <c r="A10" s="9">
        <v>8</v>
      </c>
      <c r="B10" s="10" t="s">
        <v>15</v>
      </c>
      <c r="C10" s="10" t="s">
        <v>16</v>
      </c>
      <c r="D10" s="10"/>
      <c r="E10" s="10"/>
      <c r="F10" s="11">
        <v>41890</v>
      </c>
      <c r="G10" s="11">
        <v>41981</v>
      </c>
      <c r="H10" s="12">
        <v>0</v>
      </c>
      <c r="I10" s="21">
        <v>0</v>
      </c>
      <c r="J10" s="21">
        <f>100*4*3*1.5</f>
        <v>1800</v>
      </c>
      <c r="K10" s="12">
        <v>0</v>
      </c>
      <c r="L10" s="22">
        <v>6300</v>
      </c>
      <c r="M10" s="23" t="s">
        <v>17</v>
      </c>
    </row>
    <row r="11" ht="27.75" spans="1:15">
      <c r="A11" s="5">
        <v>9</v>
      </c>
      <c r="B11" s="6" t="s">
        <v>15</v>
      </c>
      <c r="C11" s="6" t="s">
        <v>16</v>
      </c>
      <c r="D11" s="6"/>
      <c r="E11" s="6"/>
      <c r="F11" s="7">
        <v>41798</v>
      </c>
      <c r="G11" s="7">
        <v>41890</v>
      </c>
      <c r="H11" s="8">
        <v>0</v>
      </c>
      <c r="I11" s="18">
        <v>0</v>
      </c>
      <c r="J11" s="18">
        <f>(100*4*2*1.25)+(100*4*1*1.5)</f>
        <v>1600</v>
      </c>
      <c r="K11" s="8">
        <v>0</v>
      </c>
      <c r="L11" s="19">
        <v>4500</v>
      </c>
      <c r="M11" s="20" t="s">
        <v>17</v>
      </c>
      <c r="N11" s="24"/>
      <c r="O11" s="25"/>
    </row>
    <row r="12" ht="15" spans="1:13">
      <c r="A12" s="9">
        <v>10</v>
      </c>
      <c r="B12" s="10" t="s">
        <v>15</v>
      </c>
      <c r="C12" s="10" t="s">
        <v>16</v>
      </c>
      <c r="D12" s="10"/>
      <c r="E12" s="10"/>
      <c r="F12" s="11">
        <v>41706</v>
      </c>
      <c r="G12" s="11">
        <v>41798</v>
      </c>
      <c r="H12" s="12">
        <v>0</v>
      </c>
      <c r="I12" s="21">
        <v>0</v>
      </c>
      <c r="J12" s="21">
        <f>100*4*3*1.25</f>
        <v>1500</v>
      </c>
      <c r="K12" s="12">
        <v>0</v>
      </c>
      <c r="L12" s="22">
        <v>1500</v>
      </c>
      <c r="M12" s="23" t="s">
        <v>17</v>
      </c>
    </row>
    <row r="13" ht="17" customHeight="1" spans="1:13">
      <c r="A13" s="5">
        <v>11</v>
      </c>
      <c r="B13" s="6" t="s">
        <v>15</v>
      </c>
      <c r="C13" s="6" t="s">
        <v>16</v>
      </c>
      <c r="D13" s="6"/>
      <c r="E13" s="6"/>
      <c r="F13" s="7">
        <v>41616</v>
      </c>
      <c r="G13" s="7">
        <v>41706</v>
      </c>
      <c r="H13" s="8">
        <v>0</v>
      </c>
      <c r="I13" s="18">
        <v>800</v>
      </c>
      <c r="J13" s="18">
        <v>500</v>
      </c>
      <c r="K13" s="8">
        <v>0</v>
      </c>
      <c r="L13" s="19">
        <v>1300</v>
      </c>
      <c r="M13" s="20" t="s">
        <v>17</v>
      </c>
    </row>
    <row r="14" ht="15" spans="1:13">
      <c r="A14" s="9">
        <v>12</v>
      </c>
      <c r="B14" s="10" t="s">
        <v>15</v>
      </c>
      <c r="C14" s="10" t="s">
        <v>18</v>
      </c>
      <c r="D14" s="10"/>
      <c r="E14" s="10"/>
      <c r="F14" s="11">
        <v>41525</v>
      </c>
      <c r="G14" s="11">
        <v>41616</v>
      </c>
      <c r="H14" s="12">
        <v>0</v>
      </c>
      <c r="I14" s="21">
        <v>1200</v>
      </c>
      <c r="J14" s="27">
        <v>0</v>
      </c>
      <c r="K14" s="12">
        <v>0</v>
      </c>
      <c r="L14" s="22">
        <v>1200</v>
      </c>
      <c r="M14" s="23" t="s">
        <v>17</v>
      </c>
    </row>
    <row r="15" ht="15" spans="1:13">
      <c r="A15" s="5">
        <v>13</v>
      </c>
      <c r="B15" s="6" t="s">
        <v>15</v>
      </c>
      <c r="C15" s="6" t="s">
        <v>18</v>
      </c>
      <c r="D15" s="6"/>
      <c r="E15" s="6"/>
      <c r="F15" s="7">
        <v>41433</v>
      </c>
      <c r="G15" s="7">
        <v>41525</v>
      </c>
      <c r="H15" s="8">
        <v>0</v>
      </c>
      <c r="I15" s="18">
        <v>1200</v>
      </c>
      <c r="J15" s="28">
        <v>0</v>
      </c>
      <c r="K15" s="8">
        <v>0</v>
      </c>
      <c r="L15" s="19">
        <v>1200</v>
      </c>
      <c r="M15" s="20" t="s">
        <v>17</v>
      </c>
    </row>
    <row r="16" ht="15" spans="1:13">
      <c r="A16" s="9">
        <v>14</v>
      </c>
      <c r="B16" s="10" t="s">
        <v>15</v>
      </c>
      <c r="C16" s="10" t="s">
        <v>18</v>
      </c>
      <c r="D16" s="10"/>
      <c r="E16" s="10"/>
      <c r="F16" s="11">
        <v>41341</v>
      </c>
      <c r="G16" s="11">
        <v>41433</v>
      </c>
      <c r="H16" s="12">
        <v>0</v>
      </c>
      <c r="I16" s="21">
        <v>1200</v>
      </c>
      <c r="J16" s="27">
        <v>0</v>
      </c>
      <c r="K16" s="12">
        <v>0</v>
      </c>
      <c r="L16" s="22">
        <v>1200</v>
      </c>
      <c r="M16" s="23" t="s">
        <v>17</v>
      </c>
    </row>
    <row r="17" ht="15" spans="1:13">
      <c r="A17" s="5">
        <v>15</v>
      </c>
      <c r="B17" s="6" t="s">
        <v>15</v>
      </c>
      <c r="C17" s="6" t="s">
        <v>18</v>
      </c>
      <c r="D17" s="6"/>
      <c r="E17" s="6"/>
      <c r="F17" s="7">
        <v>41251</v>
      </c>
      <c r="G17" s="7">
        <v>41341</v>
      </c>
      <c r="H17" s="8">
        <v>0</v>
      </c>
      <c r="I17" s="18">
        <v>1200</v>
      </c>
      <c r="J17" s="28">
        <v>0</v>
      </c>
      <c r="K17" s="8">
        <v>0</v>
      </c>
      <c r="L17" s="19">
        <v>1200</v>
      </c>
      <c r="M17" s="20" t="s">
        <v>17</v>
      </c>
    </row>
    <row r="18" ht="15" spans="1:13">
      <c r="A18" s="9">
        <v>16</v>
      </c>
      <c r="B18" s="10" t="s">
        <v>15</v>
      </c>
      <c r="C18" s="10" t="s">
        <v>18</v>
      </c>
      <c r="D18" s="10"/>
      <c r="E18" s="10"/>
      <c r="F18" s="11">
        <v>41160</v>
      </c>
      <c r="G18" s="11">
        <v>41251</v>
      </c>
      <c r="H18" s="12">
        <v>0</v>
      </c>
      <c r="I18" s="21">
        <v>1200</v>
      </c>
      <c r="J18" s="27">
        <v>0</v>
      </c>
      <c r="K18" s="12">
        <v>0</v>
      </c>
      <c r="L18" s="22">
        <v>1200</v>
      </c>
      <c r="M18" s="23" t="s">
        <v>17</v>
      </c>
    </row>
    <row r="19" ht="15" spans="1:13">
      <c r="A19" s="13">
        <v>17</v>
      </c>
      <c r="B19" s="14" t="s">
        <v>15</v>
      </c>
      <c r="C19" s="14" t="s">
        <v>18</v>
      </c>
      <c r="D19" s="15">
        <v>40947</v>
      </c>
      <c r="E19" s="15">
        <v>41129</v>
      </c>
      <c r="F19" s="15">
        <v>41129</v>
      </c>
      <c r="G19" s="15">
        <v>41160</v>
      </c>
      <c r="H19" s="16">
        <v>1000</v>
      </c>
      <c r="I19" s="29">
        <v>400</v>
      </c>
      <c r="J19" s="30">
        <v>0</v>
      </c>
      <c r="K19" s="31">
        <v>0</v>
      </c>
      <c r="L19" s="16">
        <v>1400</v>
      </c>
      <c r="M19" s="32" t="s">
        <v>17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dcterms:created xsi:type="dcterms:W3CDTF">2016-10-21T10:22:22Z</dcterms:created>
  <dcterms:modified xsi:type="dcterms:W3CDTF">2016-10-21T10:47:14Z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