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john</author>
  </authors>
  <commentList>
    <comment ref="I10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天数/30x补偿标准x面积</t>
        </r>
      </text>
    </comment>
    <comment ref="K10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首次+正常+补发三个月</t>
        </r>
      </text>
    </comment>
    <comment ref="J12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逾期过渡费=
</t>
        </r>
        <r>
          <rPr>
            <sz val="9"/>
            <rFont val="宋体"/>
            <charset val="134"/>
          </rPr>
          <t>逾期天数/30*面积*补偿标准*涨幅。点击看公式</t>
        </r>
      </text>
    </comment>
    <comment ref="K12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正常过渡费+逾期过渡费</t>
        </r>
      </text>
    </comment>
    <comment ref="J13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逾期≤半年费用+逾期≤1年费用</t>
        </r>
      </text>
    </comment>
  </commentList>
</comments>
</file>

<file path=xl/sharedStrings.xml><?xml version="1.0" encoding="utf-8"?>
<sst xmlns="http://schemas.openxmlformats.org/spreadsheetml/2006/main" count="25">
  <si>
    <r>
      <t xml:space="preserve">          </t>
    </r>
    <r>
      <rPr>
        <b/>
        <sz val="11"/>
        <color theme="1"/>
        <rFont val="宋体"/>
        <charset val="134"/>
      </rPr>
      <t>拆迁信息</t>
    </r>
  </si>
  <si>
    <t>原房面积</t>
  </si>
  <si>
    <t>100㎡</t>
  </si>
  <si>
    <t xml:space="preserve">以过渡费开始时间2014-1-1到2016-1-1举例，拆迁住房100平米，补偿标准4元/㎡。
</t>
  </si>
  <si>
    <t>补偿标准</t>
  </si>
  <si>
    <t>4元/㎡/月</t>
  </si>
  <si>
    <t>起止时间</t>
  </si>
  <si>
    <t>序号</t>
  </si>
  <si>
    <t>状态</t>
  </si>
  <si>
    <t>类型</t>
  </si>
  <si>
    <t>首次过渡费起</t>
  </si>
  <si>
    <t>首次过渡费止</t>
  </si>
  <si>
    <t>本次过渡费起</t>
  </si>
  <si>
    <t>本次过渡费止</t>
  </si>
  <si>
    <t>首次过渡费</t>
  </si>
  <si>
    <t>正常过渡费</t>
  </si>
  <si>
    <t>逾期过渡费</t>
  </si>
  <si>
    <t>本次过渡费</t>
  </si>
  <si>
    <t>补发三个月</t>
  </si>
  <si>
    <t>操作</t>
  </si>
  <si>
    <t>未付款</t>
  </si>
  <si>
    <t>正常</t>
  </si>
  <si>
    <t>付款</t>
  </si>
  <si>
    <t>已付款</t>
  </si>
  <si>
    <t>合计：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</si>
</sst>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NumberFormat="1" applyFon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0" fontId="1" fillId="2" borderId="1" xfId="0" applyFont="1" applyFill="1" applyBorder="1">
      <alignment vertical="center"/>
    </xf>
    <xf numFmtId="14" fontId="1" fillId="2" borderId="1" xfId="0" applyNumberFormat="1" applyFont="1" applyFill="1" applyBorder="1">
      <alignment vertical="center"/>
    </xf>
    <xf numFmtId="14" fontId="3" fillId="0" borderId="1" xfId="0" applyNumberFormat="1" applyFon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163195</xdr:colOff>
      <xdr:row>29</xdr:row>
      <xdr:rowOff>152400</xdr:rowOff>
    </xdr:from>
    <xdr:to>
      <xdr:col>13</xdr:col>
      <xdr:colOff>0</xdr:colOff>
      <xdr:row>45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195" y="5124450"/>
          <a:ext cx="11266805" cy="2609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381000</xdr:colOff>
      <xdr:row>41</xdr:row>
      <xdr:rowOff>38100</xdr:rowOff>
    </xdr:from>
    <xdr:to>
      <xdr:col>8</xdr:col>
      <xdr:colOff>580390</xdr:colOff>
      <xdr:row>52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81175" y="7067550"/>
          <a:ext cx="5466715" cy="2000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23</xdr:row>
      <xdr:rowOff>19050</xdr:rowOff>
    </xdr:from>
    <xdr:to>
      <xdr:col>12</xdr:col>
      <xdr:colOff>17780</xdr:colOff>
      <xdr:row>41</xdr:row>
      <xdr:rowOff>18415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3962400"/>
          <a:ext cx="10485755" cy="3085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0"/>
  <sheetViews>
    <sheetView tabSelected="1" workbookViewId="0">
      <selection activeCell="B11" sqref="B11"/>
    </sheetView>
  </sheetViews>
  <sheetFormatPr defaultColWidth="9" defaultRowHeight="13.5"/>
  <cols>
    <col min="2" max="3" width="9.375"/>
    <col min="4" max="6" width="12.125" customWidth="1"/>
    <col min="7" max="7" width="12.875" customWidth="1"/>
    <col min="8" max="8" width="10.5" customWidth="1"/>
    <col min="9" max="13" width="12.5" customWidth="1"/>
    <col min="14" max="14" width="22.25" customWidth="1"/>
    <col min="15" max="15" width="9.375"/>
  </cols>
  <sheetData>
    <row r="1" spans="1:3">
      <c r="A1" s="2" t="s">
        <v>0</v>
      </c>
      <c r="B1" s="3"/>
      <c r="C1" s="3"/>
    </row>
    <row r="2" spans="1:20">
      <c r="A2" t="s">
        <v>1</v>
      </c>
      <c r="B2" t="s">
        <v>2</v>
      </c>
      <c r="D2" s="4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t="s">
        <v>4</v>
      </c>
      <c r="B3" t="s">
        <v>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t="s">
        <v>6</v>
      </c>
      <c r="B4" s="6">
        <v>41640</v>
      </c>
      <c r="C4" s="6">
        <v>42370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4:20"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4:20"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4:20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4:20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14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14" t="s">
        <v>16</v>
      </c>
      <c r="K9" s="14" t="s">
        <v>17</v>
      </c>
      <c r="L9" s="14" t="s">
        <v>18</v>
      </c>
      <c r="M9" s="14" t="s">
        <v>19</v>
      </c>
      <c r="N9" s="6">
        <v>42370</v>
      </c>
    </row>
    <row r="10" spans="1:13">
      <c r="A10" s="8">
        <v>1</v>
      </c>
      <c r="B10" s="8" t="s">
        <v>20</v>
      </c>
      <c r="C10" s="8" t="s">
        <v>21</v>
      </c>
      <c r="D10" s="9">
        <v>41640</v>
      </c>
      <c r="E10" s="9">
        <v>41791</v>
      </c>
      <c r="F10" s="9">
        <v>41791</v>
      </c>
      <c r="G10" s="9">
        <v>41908</v>
      </c>
      <c r="H10" s="8">
        <v>1000</v>
      </c>
      <c r="I10" s="15">
        <f>(G10-F10)/30*4*100</f>
        <v>1560</v>
      </c>
      <c r="J10" s="16"/>
      <c r="K10" s="16">
        <f>H10+I10</f>
        <v>2560</v>
      </c>
      <c r="L10" s="8"/>
      <c r="M10" s="8" t="s">
        <v>22</v>
      </c>
    </row>
    <row r="11" spans="1:13">
      <c r="A11" s="8">
        <v>2</v>
      </c>
      <c r="B11" s="8" t="s">
        <v>23</v>
      </c>
      <c r="C11" s="8" t="s">
        <v>21</v>
      </c>
      <c r="D11" s="8"/>
      <c r="E11" s="8"/>
      <c r="F11" s="9">
        <f t="shared" ref="F11:F14" si="0">G10</f>
        <v>41908</v>
      </c>
      <c r="G11" s="9">
        <v>41999</v>
      </c>
      <c r="H11" s="8"/>
      <c r="I11" s="16">
        <f>(G11-F11)/30*4*100</f>
        <v>1213.33333333333</v>
      </c>
      <c r="J11" s="16"/>
      <c r="K11" s="16">
        <f>I11</f>
        <v>1213.33333333333</v>
      </c>
      <c r="L11" s="8"/>
      <c r="M11" s="8" t="s">
        <v>22</v>
      </c>
    </row>
    <row r="12" spans="1:13">
      <c r="A12" s="8">
        <v>3</v>
      </c>
      <c r="B12" s="10"/>
      <c r="C12" s="10"/>
      <c r="D12" s="10"/>
      <c r="E12" s="10"/>
      <c r="F12" s="11">
        <f t="shared" si="0"/>
        <v>41999</v>
      </c>
      <c r="G12" s="11">
        <v>42089</v>
      </c>
      <c r="H12" s="10"/>
      <c r="I12" s="16">
        <f>(G12-F12)/30*4*100</f>
        <v>1200</v>
      </c>
      <c r="J12" s="17"/>
      <c r="K12" s="18">
        <f>I12+J12</f>
        <v>1200</v>
      </c>
      <c r="L12" s="8"/>
      <c r="M12" s="8" t="s">
        <v>22</v>
      </c>
    </row>
    <row r="13" spans="1:13">
      <c r="A13" s="8">
        <v>4</v>
      </c>
      <c r="B13" s="8"/>
      <c r="C13" s="8"/>
      <c r="D13" s="8"/>
      <c r="E13" s="8"/>
      <c r="F13" s="9">
        <f t="shared" si="0"/>
        <v>42089</v>
      </c>
      <c r="G13" s="9">
        <v>42181</v>
      </c>
      <c r="H13" s="8"/>
      <c r="I13" s="16">
        <f>(G13-F13)/30*4*100</f>
        <v>1226.66666666667</v>
      </c>
      <c r="J13" s="16"/>
      <c r="K13" s="16">
        <f>I13+J13</f>
        <v>1226.66666666667</v>
      </c>
      <c r="L13" s="8"/>
      <c r="M13" s="8" t="s">
        <v>22</v>
      </c>
    </row>
    <row r="14" spans="1:13">
      <c r="A14" s="8">
        <v>5</v>
      </c>
      <c r="B14" s="8"/>
      <c r="C14" s="8"/>
      <c r="D14" s="8"/>
      <c r="E14" s="8"/>
      <c r="F14" s="9">
        <f t="shared" si="0"/>
        <v>42181</v>
      </c>
      <c r="G14" s="9">
        <v>42273</v>
      </c>
      <c r="H14" s="8"/>
      <c r="I14" s="16">
        <f>(G14-F14)/30*4*100</f>
        <v>1226.66666666667</v>
      </c>
      <c r="J14" s="16"/>
      <c r="K14" s="16">
        <f>I14</f>
        <v>1226.66666666667</v>
      </c>
      <c r="L14" s="8"/>
      <c r="M14" s="8" t="s">
        <v>22</v>
      </c>
    </row>
    <row r="15" spans="1:13">
      <c r="A15" s="8">
        <v>6</v>
      </c>
      <c r="B15" s="8"/>
      <c r="C15" s="8"/>
      <c r="D15" s="8"/>
      <c r="E15" s="8"/>
      <c r="F15" s="9">
        <f>G14</f>
        <v>42273</v>
      </c>
      <c r="G15" s="9">
        <v>42364</v>
      </c>
      <c r="H15" s="8"/>
      <c r="I15" s="16">
        <f>(G15-F15)/30*4*100</f>
        <v>1213.33333333333</v>
      </c>
      <c r="J15" s="16"/>
      <c r="K15" s="16">
        <f>I15</f>
        <v>1213.33333333333</v>
      </c>
      <c r="L15" s="8"/>
      <c r="M15" s="8" t="s">
        <v>22</v>
      </c>
    </row>
    <row r="16" s="1" customFormat="1" spans="1:13">
      <c r="A16" s="12">
        <v>7</v>
      </c>
      <c r="B16" s="12"/>
      <c r="C16" s="12"/>
      <c r="D16" s="12"/>
      <c r="E16" s="12"/>
      <c r="F16" s="13">
        <f>G15</f>
        <v>42364</v>
      </c>
      <c r="G16" s="13">
        <v>42455</v>
      </c>
      <c r="H16" s="12"/>
      <c r="I16" s="19">
        <f>(N9-F16)/30*4*100</f>
        <v>80</v>
      </c>
      <c r="J16" s="19">
        <f>(G16-N9)/30*4*100*1.25</f>
        <v>1416.66666666667</v>
      </c>
      <c r="K16" s="19">
        <f>I16+J16</f>
        <v>1496.66666666667</v>
      </c>
      <c r="L16" s="12"/>
      <c r="M16" s="20" t="s">
        <v>22</v>
      </c>
    </row>
    <row r="17" spans="1:13">
      <c r="A17" s="8">
        <v>8</v>
      </c>
      <c r="B17" s="8"/>
      <c r="C17" s="8"/>
      <c r="D17" s="8"/>
      <c r="E17" s="8"/>
      <c r="F17" s="9"/>
      <c r="G17" s="9"/>
      <c r="H17" s="8"/>
      <c r="I17" s="16"/>
      <c r="J17" s="16"/>
      <c r="K17" s="16"/>
      <c r="L17" s="8"/>
      <c r="M17" s="8" t="s">
        <v>22</v>
      </c>
    </row>
    <row r="18" spans="1:13">
      <c r="A18" s="8">
        <v>9</v>
      </c>
      <c r="B18" s="8"/>
      <c r="C18" s="8"/>
      <c r="D18" s="8"/>
      <c r="E18" s="8"/>
      <c r="F18" s="9"/>
      <c r="G18" s="9"/>
      <c r="H18" s="8"/>
      <c r="I18" s="16"/>
      <c r="J18" s="16"/>
      <c r="K18" s="16"/>
      <c r="L18" s="8"/>
      <c r="M18" s="8" t="s">
        <v>22</v>
      </c>
    </row>
    <row r="19" spans="1:13">
      <c r="A19" s="8">
        <v>10</v>
      </c>
      <c r="B19" s="8"/>
      <c r="C19" s="8"/>
      <c r="D19" s="8"/>
      <c r="E19" s="8"/>
      <c r="F19" s="9"/>
      <c r="G19" s="9"/>
      <c r="H19" s="8"/>
      <c r="I19" s="16"/>
      <c r="J19" s="16"/>
      <c r="K19" s="16"/>
      <c r="L19" s="8"/>
      <c r="M19" s="8" t="s">
        <v>22</v>
      </c>
    </row>
    <row r="20" spans="1:13">
      <c r="A20" s="8">
        <v>11</v>
      </c>
      <c r="B20" s="8"/>
      <c r="C20" s="8"/>
      <c r="D20" s="8"/>
      <c r="E20" s="8"/>
      <c r="F20" s="9"/>
      <c r="G20" s="9"/>
      <c r="H20" s="8"/>
      <c r="I20" s="16"/>
      <c r="J20" s="16"/>
      <c r="K20" s="16"/>
      <c r="L20" s="8"/>
      <c r="M20" s="8" t="s">
        <v>22</v>
      </c>
    </row>
    <row r="21" spans="1:13">
      <c r="A21" s="8">
        <v>12</v>
      </c>
      <c r="B21" s="8"/>
      <c r="C21" s="8"/>
      <c r="D21" s="8"/>
      <c r="E21" s="8"/>
      <c r="F21" s="9"/>
      <c r="G21" s="9"/>
      <c r="H21" s="8"/>
      <c r="I21" s="16"/>
      <c r="J21" s="16"/>
      <c r="K21" s="16"/>
      <c r="L21" s="8"/>
      <c r="M21" s="8" t="s">
        <v>22</v>
      </c>
    </row>
    <row r="22" spans="1:13">
      <c r="A22" s="8">
        <v>13</v>
      </c>
      <c r="B22" s="8"/>
      <c r="C22" s="8"/>
      <c r="D22" s="8"/>
      <c r="E22" s="8"/>
      <c r="F22" s="9"/>
      <c r="G22" s="9"/>
      <c r="H22" s="8"/>
      <c r="I22" s="16"/>
      <c r="J22" s="16"/>
      <c r="K22" s="16"/>
      <c r="L22" s="8"/>
      <c r="M22" s="8" t="s">
        <v>22</v>
      </c>
    </row>
    <row r="23" spans="1:13">
      <c r="A23" s="8"/>
      <c r="B23" s="8"/>
      <c r="C23" s="8"/>
      <c r="D23" s="8"/>
      <c r="E23" s="8"/>
      <c r="F23" s="8"/>
      <c r="G23" s="8"/>
      <c r="H23" s="7" t="s">
        <v>24</v>
      </c>
      <c r="I23" s="16"/>
      <c r="J23" s="16"/>
      <c r="K23" s="16">
        <f>SUM(K10:K22)</f>
        <v>10136.6666666667</v>
      </c>
      <c r="L23" s="8"/>
      <c r="M23" s="8" t="s">
        <v>22</v>
      </c>
    </row>
    <row r="24" spans="9:11">
      <c r="I24" s="21"/>
      <c r="J24" s="21"/>
      <c r="K24" s="21"/>
    </row>
    <row r="58" spans="5:5">
      <c r="E58">
        <f>3360+3360*0.25</f>
        <v>4200</v>
      </c>
    </row>
    <row r="60" spans="5:5">
      <c r="E60">
        <f>3360*1.25</f>
        <v>4200</v>
      </c>
    </row>
  </sheetData>
  <mergeCells count="2">
    <mergeCell ref="A1:C1"/>
    <mergeCell ref="D2:T8"/>
  </mergeCells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dcterms:created xsi:type="dcterms:W3CDTF">2016-09-21T08:51:00Z</dcterms:created>
  <dcterms:modified xsi:type="dcterms:W3CDTF">2016-10-04T08:00:22Z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