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T-Interface\Documents\"/>
    </mc:Choice>
  </mc:AlternateContent>
  <xr:revisionPtr revIDLastSave="0" documentId="13_ncr:1_{53123538-FDC8-4374-B1EB-31656261CD6E}" xr6:coauthVersionLast="47" xr6:coauthVersionMax="47" xr10:uidLastSave="{00000000-0000-0000-0000-000000000000}"/>
  <bookViews>
    <workbookView xWindow="1980" yWindow="1200" windowWidth="18255" windowHeight="12705" xr2:uid="{65C37D36-4F26-40F0-A278-7D25C97395E3}"/>
  </bookViews>
  <sheets>
    <sheet name="Sort_Cell" sheetId="4" r:id="rId1"/>
    <sheet name="Auto_Fill" sheetId="8" r:id="rId2"/>
    <sheet name="Formulas" sheetId="5" r:id="rId3"/>
  </sheets>
  <definedNames>
    <definedName name="水果價格">Formulas!$E$6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B30" i="5" s="1"/>
  <c r="B34" i="5" s="1"/>
  <c r="B33" i="5"/>
  <c r="B22" i="5"/>
  <c r="B24" i="5" s="1"/>
  <c r="B7" i="5"/>
  <c r="B9" i="5" s="1"/>
  <c r="B11" i="5" s="1"/>
  <c r="B12" i="5" l="1"/>
  <c r="B13" i="5" s="1"/>
</calcChain>
</file>

<file path=xl/sharedStrings.xml><?xml version="1.0" encoding="utf-8"?>
<sst xmlns="http://schemas.openxmlformats.org/spreadsheetml/2006/main" count="183" uniqueCount="114">
  <si>
    <t>序號</t>
  </si>
  <si>
    <t>銷售區域</t>
  </si>
  <si>
    <t>銷售數量</t>
  </si>
  <si>
    <t>台北市</t>
  </si>
  <si>
    <t>北部</t>
  </si>
  <si>
    <t>新北市</t>
  </si>
  <si>
    <t>桃園市</t>
  </si>
  <si>
    <t>台中市</t>
  </si>
  <si>
    <t>中部</t>
  </si>
  <si>
    <t>彰化縣</t>
  </si>
  <si>
    <t>南投縣</t>
  </si>
  <si>
    <t>高雄市</t>
  </si>
  <si>
    <t>南部</t>
  </si>
  <si>
    <t>台南市</t>
  </si>
  <si>
    <t>屏東縣</t>
  </si>
  <si>
    <t>花蓮縣</t>
  </si>
  <si>
    <t>東部</t>
  </si>
  <si>
    <t>台東縣</t>
  </si>
  <si>
    <t>宜蘭縣</t>
  </si>
  <si>
    <t>新竹市</t>
  </si>
  <si>
    <t>基隆市</t>
  </si>
  <si>
    <t>苗栗縣</t>
  </si>
  <si>
    <t>雲林縣</t>
  </si>
  <si>
    <t>嘉義市</t>
  </si>
  <si>
    <t>嘉義縣</t>
  </si>
  <si>
    <t>金門縣</t>
  </si>
  <si>
    <t>離島</t>
  </si>
  <si>
    <t>連江縣</t>
  </si>
  <si>
    <t>新竹縣</t>
  </si>
  <si>
    <t>澎湖縣</t>
  </si>
  <si>
    <t>銷售金額 (萬元)</t>
  </si>
  <si>
    <t>銷售據點城市</t>
    <phoneticPr fontId="1" type="noConversion"/>
  </si>
  <si>
    <t>日期</t>
  </si>
  <si>
    <t>傳票編號</t>
  </si>
  <si>
    <t>交易類型</t>
  </si>
  <si>
    <t>借方賬戶</t>
  </si>
  <si>
    <t>貸方賬戶</t>
  </si>
  <si>
    <t>金額 (元)</t>
  </si>
  <si>
    <t>備註</t>
  </si>
  <si>
    <t>JV001</t>
  </si>
  <si>
    <t>銷售收入</t>
  </si>
  <si>
    <t>應收賬款</t>
  </si>
  <si>
    <t>銷售商品A</t>
  </si>
  <si>
    <t>JV002</t>
  </si>
  <si>
    <t>採購</t>
  </si>
  <si>
    <t>存貨</t>
  </si>
  <si>
    <t>應付賬款</t>
  </si>
  <si>
    <t>採購原材料B</t>
  </si>
  <si>
    <t>JV003</t>
  </si>
  <si>
    <t>收款</t>
  </si>
  <si>
    <t>現金</t>
  </si>
  <si>
    <t>客戶付款</t>
  </si>
  <si>
    <t>JV004</t>
  </si>
  <si>
    <t>付款</t>
  </si>
  <si>
    <t>支付供應商</t>
  </si>
  <si>
    <t>JV005</t>
  </si>
  <si>
    <t>工資支付</t>
  </si>
  <si>
    <t>工資費用</t>
  </si>
  <si>
    <t>發放員工工資</t>
  </si>
  <si>
    <t>JV006</t>
  </si>
  <si>
    <t>銷售商品C</t>
  </si>
  <si>
    <t>JV007</t>
  </si>
  <si>
    <t>採購原材料D</t>
  </si>
  <si>
    <t>JV008</t>
  </si>
  <si>
    <t>JV009</t>
  </si>
  <si>
    <t>JV010</t>
  </si>
  <si>
    <t>JV011</t>
  </si>
  <si>
    <t>銷售商品E</t>
  </si>
  <si>
    <t>JV012</t>
  </si>
  <si>
    <t>採購原材料F</t>
  </si>
  <si>
    <t>JV013</t>
  </si>
  <si>
    <t>JV014</t>
  </si>
  <si>
    <t>JV015</t>
  </si>
  <si>
    <t>JV016</t>
  </si>
  <si>
    <t>銷售商品G</t>
  </si>
  <si>
    <t>營收</t>
  </si>
  <si>
    <t>銷售成本 (COGS)</t>
  </si>
  <si>
    <t>毛利</t>
  </si>
  <si>
    <t>營業費用</t>
  </si>
  <si>
    <t>營業利潤</t>
  </si>
  <si>
    <t>利息費用</t>
  </si>
  <si>
    <t>稅前淨利</t>
  </si>
  <si>
    <t>稅後淨利</t>
  </si>
  <si>
    <t>損益表</t>
    <phoneticPr fontId="1" type="noConversion"/>
  </si>
  <si>
    <t>資產</t>
  </si>
  <si>
    <t>流動資產總計</t>
  </si>
  <si>
    <t>不動產、廠房及設備</t>
  </si>
  <si>
    <t>資產總計</t>
  </si>
  <si>
    <t>負債與股東權益</t>
  </si>
  <si>
    <t>短期貸款</t>
  </si>
  <si>
    <t>流動負債總計</t>
  </si>
  <si>
    <t>長期負債</t>
  </si>
  <si>
    <t>負債總計</t>
  </si>
  <si>
    <t>普通股</t>
  </si>
  <si>
    <t>留存收益</t>
  </si>
  <si>
    <t>股東權益總計</t>
  </si>
  <si>
    <t>負債與股東權益總計</t>
  </si>
  <si>
    <t>資產負債表</t>
  </si>
  <si>
    <t>`=B26+B27</t>
    <phoneticPr fontId="1" type="noConversion"/>
  </si>
  <si>
    <t>`=B5-B6</t>
    <phoneticPr fontId="1" type="noConversion"/>
  </si>
  <si>
    <t>`=B7-B8</t>
    <phoneticPr fontId="1" type="noConversion"/>
  </si>
  <si>
    <t>`=B9-B10</t>
    <phoneticPr fontId="1" type="noConversion"/>
  </si>
  <si>
    <t>`=B11*0.2</t>
    <phoneticPr fontId="1" type="noConversion"/>
  </si>
  <si>
    <t>`=B11-B12</t>
    <phoneticPr fontId="1" type="noConversion"/>
  </si>
  <si>
    <t>`=B19+B20+B21</t>
    <phoneticPr fontId="1" type="noConversion"/>
  </si>
  <si>
    <t>`=B22+B23</t>
    <phoneticPr fontId="1" type="noConversion"/>
  </si>
  <si>
    <t>`=B28+B29</t>
    <phoneticPr fontId="1" type="noConversion"/>
  </si>
  <si>
    <t>`=B31+B32</t>
    <phoneticPr fontId="1" type="noConversion"/>
  </si>
  <si>
    <t>`=B30+B33</t>
    <phoneticPr fontId="1" type="noConversion"/>
  </si>
  <si>
    <t>營利事業所得稅 (20%)</t>
    <phoneticPr fontId="1" type="noConversion"/>
  </si>
  <si>
    <t>檢核結果</t>
    <phoneticPr fontId="1" type="noConversion"/>
  </si>
  <si>
    <t>項目</t>
    <phoneticPr fontId="1" type="noConversion"/>
  </si>
  <si>
    <t>金額(萬元)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</si>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</sst>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9">
    <font>
      <sz val="11"/>
      <color theme="1"/>
      <name val="Aptos Narrow"/>
      <family val="2"/>
      <scheme val="minor"/>
    </font>
    <font>
      <sz val="9"/>
      <name val="Aptos Narrow"/>
      <family val="3"/>
      <charset val="136"/>
      <scheme val="minor"/>
    </font>
    <font>
      <sz val="12"/>
      <color rgb="FF323130"/>
      <name val="Segoe UI"/>
      <family val="2"/>
    </font>
    <font>
      <b/>
      <sz val="14"/>
      <color theme="1"/>
      <name val="標楷體"/>
      <family val="4"/>
      <charset val="136"/>
    </font>
    <font>
      <b/>
      <sz val="14"/>
      <color rgb="FF323130"/>
      <name val="標楷體"/>
      <family val="4"/>
      <charset val="136"/>
    </font>
    <font>
      <sz val="12"/>
      <color rgb="FF323130"/>
      <name val="Aptos Display"/>
      <family val="1"/>
      <charset val="136"/>
      <scheme val="major"/>
    </font>
    <font>
      <sz val="11"/>
      <color theme="1"/>
      <name val="Aptos Display"/>
      <family val="1"/>
      <charset val="136"/>
      <scheme val="major"/>
    </font>
    <font>
      <b/>
      <sz val="11"/>
      <color theme="1"/>
      <name val="Aptos Display"/>
      <family val="1"/>
      <charset val="136"/>
      <scheme val="major"/>
    </font>
    <font>
      <sz val="14"/>
      <color theme="1"/>
      <name val="Aptos Display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3" fontId="2" fillId="2" borderId="0" xfId="0" applyNumberFormat="1" applyFont="1" applyFill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5" fillId="2" borderId="0" xfId="0" applyFont="1" applyFill="1" applyAlignment="1">
      <alignment vertical="center" wrapText="1"/>
    </xf>
    <xf numFmtId="164" fontId="5" fillId="2" borderId="0" xfId="0" applyNumberFormat="1" applyFont="1" applyFill="1" applyAlignment="1">
      <alignment vertical="center" wrapText="1"/>
    </xf>
    <xf numFmtId="3" fontId="5" fillId="2" borderId="0" xfId="0" applyNumberFormat="1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 applyAlignment="1">
      <alignment horizontal="center"/>
    </xf>
    <xf numFmtId="49" fontId="0" fillId="0" borderId="0" xfId="0" applyNumberFormat="1"/>
  </cellXfs>
  <cellStyles count="1">
    <cellStyle name="一般" xfId="0" builtinId="0"/>
  </cellStyles>
  <dxfs count="15">
    <dxf>
      <font>
        <b val="0"/>
        <strike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新細明體"/>
        <family val="1"/>
        <charset val="136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numFmt numFmtId="3" formatCode="#,##0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numFmt numFmtId="164" formatCode="#,##0_);[Red]\(#,##0\)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23130"/>
        <name val="新細明體"/>
        <family val="1"/>
        <charset val="136"/>
        <scheme val="maj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新細明體"/>
        <family val="1"/>
        <charset val="136"/>
        <scheme val="major"/>
      </font>
    </dxf>
    <dxf>
      <font>
        <strike val="0"/>
        <outline val="0"/>
        <shadow val="0"/>
        <u val="none"/>
        <vertAlign val="baseline"/>
        <sz val="14"/>
        <color theme="1"/>
        <name val="新細明體"/>
        <family val="1"/>
        <charset val="136"/>
        <scheme val="major"/>
      </font>
      <alignment horizontal="center" vertical="bottom" textRotation="0" wrapText="0" indent="0" justifyLastLine="0" shrinkToFit="0" readingOrder="0"/>
    </dxf>
    <dxf>
      <numFmt numFmtId="19" formatCode="yyyy/m/d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6DFA43-4C32-4C33-AC75-C541192E80C8}" name="Table_Sort" displayName="Table_Sort" ref="A1:E23" totalsRowShown="0">
  <autoFilter ref="A1:E23" xr:uid="{BAC3BD82-B897-47F7-A6AD-D38EC3DA0889}"/>
  <sortState xmlns:xlrd2="http://schemas.microsoft.com/office/spreadsheetml/2017/richdata2" ref="A2:E23">
    <sortCondition ref="B1:B23"/>
  </sortState>
  <tableColumns count="5">
    <tableColumn id="1" xr3:uid="{B6689669-4583-4BD3-969E-E06BF59476C3}" name="序號"/>
    <tableColumn id="2" xr3:uid="{A9819271-BDCA-4A13-9BEF-6DD01695104E}" name="銷售據點城市" dataDxfId="14"/>
    <tableColumn id="3" xr3:uid="{6803C805-1108-41B7-9044-EEB49DCE3A97}" name="銷售區域" dataDxfId="13"/>
    <tableColumn id="4" xr3:uid="{F73EF5D1-A10D-4C1E-938B-C290EE286F8A}" name="銷售數量"/>
    <tableColumn id="5" xr3:uid="{2AB5694C-B55F-43C0-8A07-F72450B2DCC4}" name="銷售金額 (萬元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B01ECD-8F51-4DD3-890E-A0723FD85C5B}" name="Table7" displayName="Table7" ref="A1:G17" totalsRowShown="0">
  <autoFilter ref="A1:G17" xr:uid="{3DB01ECD-8F51-4DD3-890E-A0723FD85C5B}"/>
  <tableColumns count="7">
    <tableColumn id="1" xr3:uid="{AB495B05-3509-4D22-A38F-3CE800E899B6}" name="傳票編號"/>
    <tableColumn id="2" xr3:uid="{A494EB64-0C50-452A-8E49-65DE0E5D1FF0}" name="日期" dataDxfId="12"/>
    <tableColumn id="3" xr3:uid="{33D694BC-8E68-4249-8D84-84C5DD620BCC}" name="交易類型"/>
    <tableColumn id="4" xr3:uid="{929B579F-4C91-4B1D-B8F2-7B7D78AFBFE1}" name="借方賬戶"/>
    <tableColumn id="5" xr3:uid="{59752D69-FCAE-4245-8B4E-15BB862A142B}" name="貸方賬戶"/>
    <tableColumn id="6" xr3:uid="{AB42640B-D665-468D-A55A-45224398CC69}" name="金額 (元)"/>
    <tableColumn id="7" xr3:uid="{FEB2D286-34D5-4BE5-91F5-75C051938F92}" name="備註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9116C5-00E5-4D1B-B006-FFF3081587B2}" name="Table8" displayName="Table8" ref="A4:D13" totalsRowShown="0" headerRowDxfId="11" dataDxfId="10">
  <autoFilter ref="A4:D13" xr:uid="{C39116C5-00E5-4D1B-B006-FFF3081587B2}"/>
  <tableColumns count="4">
    <tableColumn id="1" xr3:uid="{F5865CE6-5B68-4876-B784-8FEE4A492240}" name="項目" dataDxfId="9"/>
    <tableColumn id="2" xr3:uid="{001D4021-CFAF-4500-802A-07F32092A09A}" name="金額(萬元)" dataDxfId="8"/>
    <tableColumn id="3" xr3:uid="{A9CC400E-28EE-4350-92C6-8441BA56E633}" name="公式" dataDxfId="7"/>
    <tableColumn id="4" xr3:uid="{41978485-5B43-4181-AA9E-1C4F1A1768AB}" name="檢核結果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EF22CD-C44B-4DEF-AF3D-C14A092BCC0E}" name="Table9" displayName="Table9" ref="A17:D34" totalsRowShown="0" headerRowDxfId="5" dataDxfId="4">
  <autoFilter ref="A17:D34" xr:uid="{95EF22CD-C44B-4DEF-AF3D-C14A092BCC0E}"/>
  <tableColumns count="4">
    <tableColumn id="1" xr3:uid="{799F8409-F01E-4BDF-A895-71B164FE81B6}" name="項目" dataDxfId="3"/>
    <tableColumn id="2" xr3:uid="{FB8566ED-52AB-4A28-9BDA-8E7068AF4291}" name="金額(萬元)" dataDxfId="2"/>
    <tableColumn id="3" xr3:uid="{EF3DCC3C-C129-4691-88DC-02AFF3AE9ADA}" name="公式" dataDxfId="1"/>
    <tableColumn id="4" xr3:uid="{D4EF3DAF-0830-4E8C-AB2B-50037E95F532}" name="檢核結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A3ED-A830-40F2-A99C-D34E387C9405}">
  <dimension ref="A1:E23"/>
  <sheetViews>
    <sheetView tabSelected="1" workbookViewId="0">
      <selection activeCell="E23" sqref="E23"/>
    </sheetView>
  </sheetViews>
  <sheetFormatPr defaultRowHeight="15"/>
  <cols>
    <col min="2" max="2" width="16" style="17" customWidth="1"/>
    <col min="3" max="4" width="11.7109375" customWidth="1"/>
    <col min="5" max="5" width="18.7109375" customWidth="1"/>
  </cols>
  <sheetData>
    <row r="1" spans="1:5">
      <c r="A1" t="s">
        <v>0</v>
      </c>
      <c r="B1" s="17" t="s">
        <v>31</v>
      </c>
      <c r="C1" t="s">
        <v>1</v>
      </c>
      <c r="D1" t="s">
        <v>2</v>
      </c>
      <c r="E1" t="s">
        <v>30</v>
      </c>
    </row>
    <row r="2" spans="1:5">
      <c r="A2">
        <v>4</v>
      </c>
      <c r="B2" s="17" t="s">
        <v>7</v>
      </c>
      <c r="C2" t="s">
        <v>8</v>
      </c>
      <c r="D2">
        <v>40</v>
      </c>
      <c r="E2">
        <v>2000</v>
      </c>
    </row>
    <row r="3" spans="1:5">
      <c r="A3">
        <v>1</v>
      </c>
      <c r="B3" s="17" t="s">
        <v>3</v>
      </c>
      <c r="C3" t="s">
        <v>4</v>
      </c>
      <c r="D3">
        <v>23</v>
      </c>
      <c r="E3">
        <v>1150</v>
      </c>
    </row>
    <row r="4" spans="1:5">
      <c r="A4">
        <v>11</v>
      </c>
      <c r="B4" s="17" t="s">
        <v>17</v>
      </c>
      <c r="C4" t="s">
        <v>16</v>
      </c>
      <c r="D4">
        <v>8</v>
      </c>
      <c r="E4">
        <v>400</v>
      </c>
    </row>
    <row r="5" spans="1:5">
      <c r="A5">
        <v>8</v>
      </c>
      <c r="B5" s="17" t="s">
        <v>13</v>
      </c>
      <c r="C5" t="s">
        <v>12</v>
      </c>
      <c r="D5">
        <v>35</v>
      </c>
      <c r="E5">
        <v>1750</v>
      </c>
    </row>
    <row r="6" spans="1:5">
      <c r="A6">
        <v>12</v>
      </c>
      <c r="B6" s="17" t="s">
        <v>18</v>
      </c>
      <c r="C6" t="s">
        <v>16</v>
      </c>
      <c r="D6">
        <v>12</v>
      </c>
      <c r="E6">
        <v>600</v>
      </c>
    </row>
    <row r="7" spans="1:5">
      <c r="A7">
        <v>10</v>
      </c>
      <c r="B7" s="17" t="s">
        <v>15</v>
      </c>
      <c r="C7" t="s">
        <v>16</v>
      </c>
      <c r="D7">
        <v>10</v>
      </c>
      <c r="E7">
        <v>500</v>
      </c>
    </row>
    <row r="8" spans="1:5">
      <c r="A8">
        <v>19</v>
      </c>
      <c r="B8" s="17" t="s">
        <v>25</v>
      </c>
      <c r="C8" t="s">
        <v>26</v>
      </c>
      <c r="D8">
        <v>5</v>
      </c>
      <c r="E8">
        <v>250</v>
      </c>
    </row>
    <row r="9" spans="1:5">
      <c r="A9">
        <v>6</v>
      </c>
      <c r="B9" s="17" t="s">
        <v>10</v>
      </c>
      <c r="C9" t="s">
        <v>8</v>
      </c>
      <c r="D9">
        <v>15</v>
      </c>
      <c r="E9">
        <v>750</v>
      </c>
    </row>
    <row r="10" spans="1:5">
      <c r="A10">
        <v>9</v>
      </c>
      <c r="B10" s="17" t="s">
        <v>14</v>
      </c>
      <c r="C10" t="s">
        <v>12</v>
      </c>
      <c r="D10">
        <v>20</v>
      </c>
      <c r="E10">
        <v>1000</v>
      </c>
    </row>
    <row r="11" spans="1:5">
      <c r="A11">
        <v>15</v>
      </c>
      <c r="B11" s="17" t="s">
        <v>21</v>
      </c>
      <c r="C11" t="s">
        <v>8</v>
      </c>
      <c r="D11">
        <v>22</v>
      </c>
      <c r="E11">
        <v>1100</v>
      </c>
    </row>
    <row r="12" spans="1:5">
      <c r="A12">
        <v>3</v>
      </c>
      <c r="B12" s="17" t="s">
        <v>6</v>
      </c>
      <c r="C12" t="s">
        <v>4</v>
      </c>
      <c r="D12">
        <v>30</v>
      </c>
      <c r="E12">
        <v>1500</v>
      </c>
    </row>
    <row r="13" spans="1:5">
      <c r="A13">
        <v>7</v>
      </c>
      <c r="B13" s="17" t="s">
        <v>11</v>
      </c>
      <c r="C13" t="s">
        <v>12</v>
      </c>
      <c r="D13">
        <v>50</v>
      </c>
      <c r="E13">
        <v>2500</v>
      </c>
    </row>
    <row r="14" spans="1:5">
      <c r="A14">
        <v>14</v>
      </c>
      <c r="B14" s="17" t="s">
        <v>20</v>
      </c>
      <c r="C14" t="s">
        <v>4</v>
      </c>
      <c r="D14">
        <v>18</v>
      </c>
      <c r="E14">
        <v>900</v>
      </c>
    </row>
    <row r="15" spans="1:5">
      <c r="A15">
        <v>20</v>
      </c>
      <c r="B15" s="17" t="s">
        <v>27</v>
      </c>
      <c r="C15" t="s">
        <v>26</v>
      </c>
      <c r="D15">
        <v>3</v>
      </c>
      <c r="E15">
        <v>150</v>
      </c>
    </row>
    <row r="16" spans="1:5">
      <c r="A16">
        <v>16</v>
      </c>
      <c r="B16" s="17" t="s">
        <v>22</v>
      </c>
      <c r="C16" t="s">
        <v>8</v>
      </c>
      <c r="D16">
        <v>17</v>
      </c>
      <c r="E16">
        <v>850</v>
      </c>
    </row>
    <row r="17" spans="1:5">
      <c r="A17">
        <v>2</v>
      </c>
      <c r="B17" s="17" t="s">
        <v>5</v>
      </c>
      <c r="C17" t="s">
        <v>4</v>
      </c>
      <c r="D17">
        <v>45</v>
      </c>
      <c r="E17">
        <v>2250</v>
      </c>
    </row>
    <row r="18" spans="1:5">
      <c r="A18">
        <v>13</v>
      </c>
      <c r="B18" s="17" t="s">
        <v>19</v>
      </c>
      <c r="C18" t="s">
        <v>4</v>
      </c>
      <c r="D18">
        <v>28</v>
      </c>
      <c r="E18">
        <v>1400</v>
      </c>
    </row>
    <row r="19" spans="1:5">
      <c r="A19">
        <v>21</v>
      </c>
      <c r="B19" s="17" t="s">
        <v>28</v>
      </c>
      <c r="C19" t="s">
        <v>4</v>
      </c>
      <c r="D19">
        <v>27</v>
      </c>
      <c r="E19">
        <v>1350</v>
      </c>
    </row>
    <row r="20" spans="1:5">
      <c r="A20">
        <v>17</v>
      </c>
      <c r="B20" s="17" t="s">
        <v>23</v>
      </c>
      <c r="C20" t="s">
        <v>12</v>
      </c>
      <c r="D20">
        <v>14</v>
      </c>
      <c r="E20">
        <v>700</v>
      </c>
    </row>
    <row r="21" spans="1:5">
      <c r="A21">
        <v>18</v>
      </c>
      <c r="B21" s="17" t="s">
        <v>24</v>
      </c>
      <c r="C21" t="s">
        <v>12</v>
      </c>
      <c r="D21">
        <v>19</v>
      </c>
      <c r="E21">
        <v>950</v>
      </c>
    </row>
    <row r="22" spans="1:5">
      <c r="A22">
        <v>5</v>
      </c>
      <c r="B22" s="17" t="s">
        <v>9</v>
      </c>
      <c r="C22" t="s">
        <v>8</v>
      </c>
      <c r="D22">
        <v>25</v>
      </c>
      <c r="E22">
        <v>1250</v>
      </c>
    </row>
    <row r="23" spans="1:5">
      <c r="A23">
        <v>22</v>
      </c>
      <c r="B23" s="17" t="s">
        <v>29</v>
      </c>
      <c r="C23" t="s">
        <v>26</v>
      </c>
      <c r="D23">
        <v>7</v>
      </c>
      <c r="E23">
        <v>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491-BBC0-4984-B87E-091AF55964AA}">
  <dimension ref="A1:G17"/>
  <sheetViews>
    <sheetView workbookViewId="0">
      <selection activeCell="G20" sqref="G20"/>
    </sheetView>
  </sheetViews>
  <sheetFormatPr defaultRowHeight="15"/>
  <cols>
    <col min="1" max="1" width="12.7109375" customWidth="1"/>
    <col min="2" max="2" width="11.5703125" customWidth="1"/>
    <col min="3" max="5" width="12.7109375" customWidth="1"/>
    <col min="6" max="6" width="12.85546875" customWidth="1"/>
    <col min="7" max="7" width="19" customWidth="1"/>
  </cols>
  <sheetData>
    <row r="1" spans="1:7">
      <c r="A1" t="s">
        <v>33</v>
      </c>
      <c r="B1" t="s">
        <v>32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1:7">
      <c r="A2" t="s">
        <v>39</v>
      </c>
      <c r="B2" s="1">
        <v>45200</v>
      </c>
      <c r="C2" t="s">
        <v>40</v>
      </c>
      <c r="D2" t="s">
        <v>41</v>
      </c>
      <c r="E2" t="s">
        <v>40</v>
      </c>
      <c r="F2">
        <v>50000</v>
      </c>
      <c r="G2" t="s">
        <v>42</v>
      </c>
    </row>
    <row r="3" spans="1:7">
      <c r="A3" t="s">
        <v>43</v>
      </c>
      <c r="B3" s="1">
        <v>45201</v>
      </c>
      <c r="C3" t="s">
        <v>44</v>
      </c>
      <c r="D3" t="s">
        <v>45</v>
      </c>
      <c r="E3" t="s">
        <v>46</v>
      </c>
      <c r="F3">
        <v>30000</v>
      </c>
      <c r="G3" t="s">
        <v>47</v>
      </c>
    </row>
    <row r="4" spans="1:7">
      <c r="A4" t="s">
        <v>48</v>
      </c>
      <c r="B4" s="1">
        <v>45202</v>
      </c>
      <c r="C4" t="s">
        <v>49</v>
      </c>
      <c r="D4" t="s">
        <v>50</v>
      </c>
      <c r="E4" t="s">
        <v>41</v>
      </c>
      <c r="F4">
        <v>20000</v>
      </c>
      <c r="G4" t="s">
        <v>51</v>
      </c>
    </row>
    <row r="5" spans="1:7">
      <c r="A5" t="s">
        <v>52</v>
      </c>
      <c r="B5" s="1">
        <v>45203</v>
      </c>
      <c r="C5" t="s">
        <v>53</v>
      </c>
      <c r="D5" t="s">
        <v>46</v>
      </c>
      <c r="E5" t="s">
        <v>50</v>
      </c>
      <c r="F5">
        <v>15000</v>
      </c>
      <c r="G5" t="s">
        <v>54</v>
      </c>
    </row>
    <row r="6" spans="1:7">
      <c r="A6" t="s">
        <v>55</v>
      </c>
      <c r="B6" s="1">
        <v>45204</v>
      </c>
      <c r="C6" t="s">
        <v>56</v>
      </c>
      <c r="D6" t="s">
        <v>57</v>
      </c>
      <c r="E6" t="s">
        <v>50</v>
      </c>
      <c r="F6">
        <v>25000</v>
      </c>
      <c r="G6" t="s">
        <v>58</v>
      </c>
    </row>
    <row r="7" spans="1:7">
      <c r="A7" t="s">
        <v>59</v>
      </c>
      <c r="B7" s="1">
        <v>45205</v>
      </c>
      <c r="C7" t="s">
        <v>40</v>
      </c>
      <c r="D7" t="s">
        <v>41</v>
      </c>
      <c r="E7" t="s">
        <v>40</v>
      </c>
      <c r="F7">
        <v>70000</v>
      </c>
      <c r="G7" t="s">
        <v>60</v>
      </c>
    </row>
    <row r="8" spans="1:7">
      <c r="A8" t="s">
        <v>61</v>
      </c>
      <c r="B8" s="1">
        <v>45206</v>
      </c>
      <c r="C8" t="s">
        <v>44</v>
      </c>
      <c r="D8" t="s">
        <v>45</v>
      </c>
      <c r="E8" t="s">
        <v>46</v>
      </c>
      <c r="F8">
        <v>40000</v>
      </c>
      <c r="G8" t="s">
        <v>62</v>
      </c>
    </row>
    <row r="9" spans="1:7">
      <c r="A9" t="s">
        <v>63</v>
      </c>
      <c r="B9" s="1">
        <v>45207</v>
      </c>
      <c r="C9" t="s">
        <v>49</v>
      </c>
      <c r="D9" t="s">
        <v>50</v>
      </c>
      <c r="E9" t="s">
        <v>41</v>
      </c>
      <c r="F9">
        <v>35000</v>
      </c>
      <c r="G9" t="s">
        <v>51</v>
      </c>
    </row>
    <row r="10" spans="1:7">
      <c r="A10" t="s">
        <v>64</v>
      </c>
      <c r="B10" s="1">
        <v>45208</v>
      </c>
      <c r="C10" t="s">
        <v>53</v>
      </c>
      <c r="D10" t="s">
        <v>46</v>
      </c>
      <c r="E10" t="s">
        <v>50</v>
      </c>
      <c r="F10">
        <v>20000</v>
      </c>
      <c r="G10" t="s">
        <v>54</v>
      </c>
    </row>
    <row r="11" spans="1:7">
      <c r="A11" t="s">
        <v>65</v>
      </c>
      <c r="B11" s="1">
        <v>45209</v>
      </c>
      <c r="C11" t="s">
        <v>56</v>
      </c>
      <c r="D11" t="s">
        <v>57</v>
      </c>
      <c r="E11" t="s">
        <v>50</v>
      </c>
      <c r="F11">
        <v>27000</v>
      </c>
      <c r="G11" t="s">
        <v>58</v>
      </c>
    </row>
    <row r="12" spans="1:7">
      <c r="A12" t="s">
        <v>66</v>
      </c>
      <c r="B12" s="1">
        <v>45210</v>
      </c>
      <c r="C12" t="s">
        <v>40</v>
      </c>
      <c r="D12" t="s">
        <v>41</v>
      </c>
      <c r="E12" t="s">
        <v>40</v>
      </c>
      <c r="F12">
        <v>60000</v>
      </c>
      <c r="G12" t="s">
        <v>67</v>
      </c>
    </row>
    <row r="13" spans="1:7">
      <c r="A13" t="s">
        <v>68</v>
      </c>
      <c r="B13" s="1">
        <v>45211</v>
      </c>
      <c r="C13" t="s">
        <v>44</v>
      </c>
      <c r="D13" t="s">
        <v>45</v>
      </c>
      <c r="E13" t="s">
        <v>46</v>
      </c>
      <c r="F13">
        <v>50000</v>
      </c>
      <c r="G13" t="s">
        <v>69</v>
      </c>
    </row>
    <row r="14" spans="1:7">
      <c r="A14" t="s">
        <v>70</v>
      </c>
      <c r="B14" s="1">
        <v>45212</v>
      </c>
      <c r="C14" t="s">
        <v>49</v>
      </c>
      <c r="D14" t="s">
        <v>50</v>
      </c>
      <c r="E14" t="s">
        <v>41</v>
      </c>
      <c r="F14">
        <v>45000</v>
      </c>
      <c r="G14" t="s">
        <v>51</v>
      </c>
    </row>
    <row r="15" spans="1:7">
      <c r="A15" t="s">
        <v>71</v>
      </c>
      <c r="B15" s="1">
        <v>45213</v>
      </c>
      <c r="C15" t="s">
        <v>53</v>
      </c>
      <c r="D15" t="s">
        <v>46</v>
      </c>
      <c r="E15" t="s">
        <v>50</v>
      </c>
      <c r="F15">
        <v>30000</v>
      </c>
      <c r="G15" t="s">
        <v>54</v>
      </c>
    </row>
    <row r="16" spans="1:7">
      <c r="A16" t="s">
        <v>72</v>
      </c>
      <c r="B16" s="1">
        <v>45214</v>
      </c>
      <c r="C16" t="s">
        <v>56</v>
      </c>
      <c r="D16" t="s">
        <v>57</v>
      </c>
      <c r="E16" t="s">
        <v>50</v>
      </c>
      <c r="F16">
        <v>29000</v>
      </c>
      <c r="G16" t="s">
        <v>58</v>
      </c>
    </row>
    <row r="17" spans="1:7">
      <c r="A17" t="s">
        <v>73</v>
      </c>
      <c r="B17" s="1">
        <v>45215</v>
      </c>
      <c r="C17" t="s">
        <v>40</v>
      </c>
      <c r="D17" t="s">
        <v>41</v>
      </c>
      <c r="E17" t="s">
        <v>40</v>
      </c>
      <c r="F17">
        <v>80000</v>
      </c>
      <c r="G17" t="s">
        <v>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833C-DF1A-43FC-AE1E-1B114A345C39}">
  <dimension ref="A2:D34"/>
  <sheetViews>
    <sheetView workbookViewId="0">
      <selection activeCell="B7" sqref="B7"/>
    </sheetView>
  </sheetViews>
  <sheetFormatPr defaultRowHeight="15"/>
  <cols>
    <col min="1" max="1" width="26.5703125" customWidth="1"/>
    <col min="2" max="2" width="23.7109375" customWidth="1"/>
    <col min="3" max="3" width="22" customWidth="1"/>
    <col min="4" max="4" width="24.5703125" customWidth="1"/>
  </cols>
  <sheetData>
    <row r="2" spans="1:4" ht="19.5">
      <c r="A2" s="5" t="s">
        <v>83</v>
      </c>
    </row>
    <row r="3" spans="1:4" ht="19.5">
      <c r="A3" s="5"/>
    </row>
    <row r="4" spans="1:4" s="7" customFormat="1" ht="18" customHeight="1">
      <c r="A4" s="16" t="s">
        <v>111</v>
      </c>
      <c r="B4" s="16" t="s">
        <v>112</v>
      </c>
      <c r="C4" s="16" t="s">
        <v>113</v>
      </c>
      <c r="D4" s="16" t="s">
        <v>110</v>
      </c>
    </row>
    <row r="5" spans="1:4" s="7" customFormat="1" ht="18" customHeight="1">
      <c r="A5" s="8" t="s">
        <v>75</v>
      </c>
      <c r="B5" s="9">
        <v>100000</v>
      </c>
      <c r="C5" s="8"/>
    </row>
    <row r="6" spans="1:4" s="7" customFormat="1" ht="18" customHeight="1">
      <c r="A6" s="8" t="s">
        <v>76</v>
      </c>
      <c r="B6" s="9">
        <v>60000</v>
      </c>
      <c r="C6" s="8"/>
    </row>
    <row r="7" spans="1:4" s="7" customFormat="1" ht="18" customHeight="1">
      <c r="A7" s="8" t="s">
        <v>77</v>
      </c>
      <c r="B7" s="9">
        <f>B5-B6</f>
        <v>40000</v>
      </c>
      <c r="C7" s="10" t="s">
        <v>99</v>
      </c>
    </row>
    <row r="8" spans="1:4" s="7" customFormat="1" ht="18" customHeight="1">
      <c r="A8" s="8" t="s">
        <v>78</v>
      </c>
      <c r="B8" s="9">
        <v>20000</v>
      </c>
      <c r="C8" s="8"/>
    </row>
    <row r="9" spans="1:4" s="7" customFormat="1" ht="18" customHeight="1">
      <c r="A9" s="8" t="s">
        <v>79</v>
      </c>
      <c r="B9" s="9">
        <f>B7-B8</f>
        <v>20000</v>
      </c>
      <c r="C9" s="10" t="s">
        <v>100</v>
      </c>
    </row>
    <row r="10" spans="1:4" s="7" customFormat="1" ht="18" customHeight="1">
      <c r="A10" s="8" t="s">
        <v>80</v>
      </c>
      <c r="B10" s="9">
        <v>2000</v>
      </c>
      <c r="C10" s="8"/>
      <c r="D10" s="11"/>
    </row>
    <row r="11" spans="1:4" s="7" customFormat="1" ht="18" customHeight="1">
      <c r="A11" s="8" t="s">
        <v>81</v>
      </c>
      <c r="B11" s="9">
        <f>B9-B10</f>
        <v>18000</v>
      </c>
      <c r="C11" s="10" t="s">
        <v>101</v>
      </c>
      <c r="D11" s="12"/>
    </row>
    <row r="12" spans="1:4" s="7" customFormat="1" ht="18" customHeight="1">
      <c r="A12" s="8" t="s">
        <v>109</v>
      </c>
      <c r="B12" s="9">
        <f>B11*0.3</f>
        <v>5400</v>
      </c>
      <c r="C12" s="8" t="s">
        <v>102</v>
      </c>
      <c r="D12" s="13"/>
    </row>
    <row r="13" spans="1:4" s="7" customFormat="1" ht="18" customHeight="1">
      <c r="A13" s="8" t="s">
        <v>82</v>
      </c>
      <c r="B13" s="9">
        <f>B11-B12</f>
        <v>12600</v>
      </c>
      <c r="C13" s="10" t="s">
        <v>103</v>
      </c>
      <c r="D13" s="13"/>
    </row>
    <row r="14" spans="1:4" ht="18" customHeight="1">
      <c r="A14" s="2"/>
      <c r="B14" s="4"/>
      <c r="C14" s="4"/>
      <c r="D14" s="3"/>
    </row>
    <row r="15" spans="1:4" ht="18" customHeight="1">
      <c r="A15" s="6" t="s">
        <v>97</v>
      </c>
      <c r="B15" s="4"/>
      <c r="C15" s="4"/>
      <c r="D15" s="3"/>
    </row>
    <row r="16" spans="1:4" ht="18" customHeight="1">
      <c r="A16" s="2"/>
      <c r="B16" s="4"/>
      <c r="C16" s="4"/>
      <c r="D16" s="3"/>
    </row>
    <row r="17" spans="1:4" s="7" customFormat="1" ht="19.5">
      <c r="A17" s="16" t="s">
        <v>111</v>
      </c>
      <c r="B17" s="16" t="s">
        <v>112</v>
      </c>
      <c r="C17" s="16" t="s">
        <v>113</v>
      </c>
      <c r="D17" s="16" t="s">
        <v>110</v>
      </c>
    </row>
    <row r="18" spans="1:4" s="7" customFormat="1" ht="16.5">
      <c r="A18" s="8" t="s">
        <v>84</v>
      </c>
      <c r="B18" s="8"/>
      <c r="C18" s="8"/>
      <c r="D18" s="14"/>
    </row>
    <row r="19" spans="1:4" s="7" customFormat="1" ht="16.5">
      <c r="A19" s="8" t="s">
        <v>50</v>
      </c>
      <c r="B19" s="9">
        <v>20000</v>
      </c>
      <c r="C19" s="8"/>
      <c r="D19" s="14"/>
    </row>
    <row r="20" spans="1:4" s="7" customFormat="1" ht="16.5">
      <c r="A20" s="8" t="s">
        <v>41</v>
      </c>
      <c r="B20" s="9">
        <v>10000</v>
      </c>
      <c r="C20" s="8"/>
      <c r="D20" s="14"/>
    </row>
    <row r="21" spans="1:4" s="7" customFormat="1" ht="16.5">
      <c r="A21" s="8" t="s">
        <v>45</v>
      </c>
      <c r="B21" s="9">
        <v>15000</v>
      </c>
      <c r="C21" s="8"/>
      <c r="D21" s="14"/>
    </row>
    <row r="22" spans="1:4" s="7" customFormat="1" ht="16.5">
      <c r="A22" s="8" t="s">
        <v>85</v>
      </c>
      <c r="B22" s="9">
        <f>B19+B20+B21</f>
        <v>45000</v>
      </c>
      <c r="C22" s="10" t="s">
        <v>104</v>
      </c>
      <c r="D22" s="14"/>
    </row>
    <row r="23" spans="1:4" s="7" customFormat="1" ht="16.5">
      <c r="A23" s="8" t="s">
        <v>86</v>
      </c>
      <c r="B23" s="9">
        <v>50000</v>
      </c>
      <c r="C23" s="8"/>
      <c r="D23" s="14"/>
    </row>
    <row r="24" spans="1:4" s="7" customFormat="1" ht="16.5">
      <c r="A24" s="8" t="s">
        <v>87</v>
      </c>
      <c r="B24" s="9">
        <f>B22+B23</f>
        <v>95000</v>
      </c>
      <c r="C24" s="10" t="s">
        <v>105</v>
      </c>
      <c r="D24" s="15"/>
    </row>
    <row r="25" spans="1:4" s="7" customFormat="1" ht="16.5">
      <c r="A25" s="8" t="s">
        <v>88</v>
      </c>
      <c r="B25" s="9"/>
      <c r="C25" s="8"/>
      <c r="D25" s="15"/>
    </row>
    <row r="26" spans="1:4" s="7" customFormat="1" ht="16.5">
      <c r="A26" s="8" t="s">
        <v>46</v>
      </c>
      <c r="B26" s="9">
        <v>8000</v>
      </c>
      <c r="C26" s="8"/>
      <c r="D26" s="15"/>
    </row>
    <row r="27" spans="1:4" s="7" customFormat="1" ht="16.5">
      <c r="A27" s="8" t="s">
        <v>89</v>
      </c>
      <c r="B27" s="9">
        <v>5000</v>
      </c>
      <c r="C27" s="8"/>
      <c r="D27" s="15"/>
    </row>
    <row r="28" spans="1:4" s="7" customFormat="1" ht="16.5">
      <c r="A28" s="8" t="s">
        <v>90</v>
      </c>
      <c r="B28" s="9">
        <f>B25+B26</f>
        <v>8000</v>
      </c>
      <c r="C28" s="10" t="s">
        <v>98</v>
      </c>
      <c r="D28" s="15"/>
    </row>
    <row r="29" spans="1:4" s="7" customFormat="1" ht="16.5">
      <c r="A29" s="8" t="s">
        <v>91</v>
      </c>
      <c r="B29" s="9">
        <v>20000</v>
      </c>
      <c r="C29" s="8"/>
      <c r="D29" s="15"/>
    </row>
    <row r="30" spans="1:4" s="7" customFormat="1" ht="16.5">
      <c r="A30" s="8" t="s">
        <v>92</v>
      </c>
      <c r="B30" s="9">
        <f>B28+B29</f>
        <v>28000</v>
      </c>
      <c r="C30" s="10" t="s">
        <v>106</v>
      </c>
      <c r="D30" s="15"/>
    </row>
    <row r="31" spans="1:4" s="7" customFormat="1" ht="16.5">
      <c r="A31" s="8" t="s">
        <v>93</v>
      </c>
      <c r="B31" s="9">
        <v>15000</v>
      </c>
      <c r="C31" s="8"/>
      <c r="D31" s="15"/>
    </row>
    <row r="32" spans="1:4" s="7" customFormat="1" ht="16.5">
      <c r="A32" s="8" t="s">
        <v>94</v>
      </c>
      <c r="B32" s="9">
        <v>52000</v>
      </c>
      <c r="C32" s="8"/>
      <c r="D32" s="15"/>
    </row>
    <row r="33" spans="1:4" s="7" customFormat="1" ht="16.5">
      <c r="A33" s="8" t="s">
        <v>95</v>
      </c>
      <c r="B33" s="9">
        <f>B31+B32</f>
        <v>67000</v>
      </c>
      <c r="C33" s="10" t="s">
        <v>107</v>
      </c>
      <c r="D33" s="15"/>
    </row>
    <row r="34" spans="1:4" s="7" customFormat="1" ht="16.5">
      <c r="A34" s="8" t="s">
        <v>96</v>
      </c>
      <c r="B34" s="9">
        <f>B30+B33</f>
        <v>95000</v>
      </c>
      <c r="C34" s="10" t="s">
        <v>108</v>
      </c>
      <c r="D34" s="15"/>
    </row>
  </sheetData>
  <protectedRanges>
    <protectedRange sqref="E7:E20" name="Range_Price"/>
  </protectedRanges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Sort_Cell</vt:lpstr>
      <vt:lpstr>Auto_Fill</vt:lpstr>
      <vt:lpstr>Formulas</vt:lpstr>
      <vt:lpstr>水果價格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Liang</dc:creator>
  <cp:lastModifiedBy>Gene Liang</cp:lastModifiedBy>
  <dcterms:created xsi:type="dcterms:W3CDTF">2024-05-05T06:37:58Z</dcterms:created>
  <dcterms:modified xsi:type="dcterms:W3CDTF">2024-07-14T13:41:53Z</dcterms:modified>
</cp:coreProperties>
</file>