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da\Dropbox\RProjects\HaidaGwaii_Kelp\Data\"/>
    </mc:Choice>
  </mc:AlternateContent>
  <xr:revisionPtr revIDLastSave="0" documentId="13_ncr:1_{E4CA1052-9F61-4437-A76A-38C29EF8768F}" xr6:coauthVersionLast="47" xr6:coauthVersionMax="47" xr10:uidLastSave="{00000000-0000-0000-0000-000000000000}"/>
  <bookViews>
    <workbookView xWindow="-108" yWindow="-108" windowWidth="23256" windowHeight="13176" xr2:uid="{5F16AABA-187C-41A7-8A13-CD91E448DD03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3" i="1" l="1"/>
  <c r="F53" i="1"/>
  <c r="G53" i="1" s="1"/>
  <c r="R52" i="1"/>
  <c r="F52" i="1"/>
  <c r="G52" i="1" s="1"/>
  <c r="R51" i="1"/>
  <c r="F51" i="1"/>
  <c r="G51" i="1" s="1"/>
  <c r="R50" i="1"/>
  <c r="F50" i="1"/>
  <c r="G50" i="1" s="1"/>
  <c r="R49" i="1"/>
  <c r="F49" i="1"/>
  <c r="G49" i="1" s="1"/>
  <c r="R48" i="1"/>
  <c r="F48" i="1"/>
  <c r="G48" i="1" s="1"/>
  <c r="R47" i="1"/>
  <c r="F47" i="1"/>
  <c r="G47" i="1" s="1"/>
  <c r="R46" i="1"/>
  <c r="F46" i="1"/>
  <c r="G46" i="1" s="1"/>
  <c r="R45" i="1"/>
  <c r="F45" i="1"/>
  <c r="G45" i="1" s="1"/>
  <c r="R44" i="1"/>
  <c r="F44" i="1"/>
  <c r="G44" i="1" s="1"/>
  <c r="R43" i="1"/>
  <c r="F43" i="1"/>
  <c r="G43" i="1" s="1"/>
  <c r="R42" i="1"/>
  <c r="G42" i="1"/>
  <c r="F42" i="1"/>
  <c r="R41" i="1"/>
  <c r="F41" i="1"/>
  <c r="G41" i="1" s="1"/>
  <c r="R40" i="1"/>
  <c r="F40" i="1"/>
  <c r="G40" i="1" s="1"/>
  <c r="R39" i="1"/>
  <c r="F39" i="1"/>
  <c r="G39" i="1" s="1"/>
  <c r="R38" i="1"/>
  <c r="G38" i="1"/>
  <c r="F38" i="1"/>
  <c r="R37" i="1"/>
  <c r="F37" i="1"/>
  <c r="G37" i="1" s="1"/>
  <c r="R36" i="1"/>
  <c r="F36" i="1"/>
  <c r="G36" i="1" s="1"/>
  <c r="R35" i="1"/>
  <c r="F35" i="1"/>
  <c r="G35" i="1" s="1"/>
  <c r="R34" i="1"/>
  <c r="F34" i="1"/>
  <c r="G34" i="1" s="1"/>
  <c r="R33" i="1"/>
  <c r="F33" i="1"/>
  <c r="G33" i="1" s="1"/>
  <c r="R32" i="1"/>
  <c r="G32" i="1"/>
  <c r="F32" i="1"/>
  <c r="R31" i="1"/>
  <c r="F31" i="1"/>
  <c r="G31" i="1" s="1"/>
  <c r="R30" i="1"/>
  <c r="G30" i="1"/>
  <c r="F30" i="1"/>
  <c r="R29" i="1"/>
  <c r="F29" i="1"/>
  <c r="G29" i="1" s="1"/>
  <c r="R28" i="1"/>
  <c r="F28" i="1"/>
  <c r="G28" i="1" s="1"/>
  <c r="R27" i="1"/>
  <c r="F27" i="1"/>
  <c r="G27" i="1" s="1"/>
  <c r="R26" i="1"/>
  <c r="G26" i="1"/>
  <c r="F26" i="1"/>
  <c r="R25" i="1"/>
  <c r="F25" i="1"/>
  <c r="G25" i="1" s="1"/>
  <c r="R24" i="1"/>
  <c r="G24" i="1"/>
  <c r="F24" i="1"/>
  <c r="R23" i="1"/>
  <c r="F23" i="1"/>
  <c r="G23" i="1" s="1"/>
  <c r="R22" i="1"/>
  <c r="G22" i="1"/>
  <c r="F22" i="1"/>
  <c r="R21" i="1"/>
  <c r="F21" i="1"/>
  <c r="G21" i="1" s="1"/>
  <c r="R20" i="1"/>
  <c r="F20" i="1"/>
  <c r="G20" i="1" s="1"/>
  <c r="R19" i="1"/>
  <c r="F19" i="1"/>
  <c r="G19" i="1" s="1"/>
  <c r="R18" i="1"/>
  <c r="F18" i="1"/>
  <c r="G18" i="1" s="1"/>
  <c r="R17" i="1"/>
  <c r="F17" i="1"/>
  <c r="G17" i="1" s="1"/>
  <c r="R16" i="1"/>
  <c r="G16" i="1"/>
  <c r="F16" i="1"/>
  <c r="R15" i="1"/>
  <c r="F15" i="1"/>
  <c r="G15" i="1" s="1"/>
  <c r="R14" i="1"/>
  <c r="F14" i="1"/>
  <c r="G14" i="1" s="1"/>
  <c r="R13" i="1"/>
  <c r="F13" i="1"/>
  <c r="G13" i="1" s="1"/>
  <c r="R12" i="1"/>
  <c r="F12" i="1"/>
  <c r="G12" i="1" s="1"/>
  <c r="R11" i="1"/>
  <c r="F11" i="1"/>
  <c r="G11" i="1" s="1"/>
  <c r="R10" i="1"/>
  <c r="F10" i="1"/>
  <c r="G10" i="1" s="1"/>
  <c r="R9" i="1"/>
  <c r="F9" i="1"/>
  <c r="G9" i="1" s="1"/>
  <c r="R8" i="1"/>
  <c r="F8" i="1"/>
  <c r="G8" i="1" s="1"/>
  <c r="R7" i="1"/>
  <c r="F7" i="1"/>
  <c r="G7" i="1" s="1"/>
  <c r="R6" i="1"/>
  <c r="G6" i="1"/>
  <c r="F6" i="1"/>
  <c r="R5" i="1"/>
  <c r="F5" i="1"/>
  <c r="G5" i="1" s="1"/>
  <c r="R4" i="1"/>
  <c r="F4" i="1"/>
  <c r="G4" i="1" s="1"/>
  <c r="R3" i="1"/>
  <c r="F3" i="1"/>
  <c r="G3" i="1" s="1"/>
  <c r="R2" i="1"/>
  <c r="F2" i="1"/>
  <c r="G2" i="1" s="1"/>
</calcChain>
</file>

<file path=xl/sharedStrings.xml><?xml version="1.0" encoding="utf-8"?>
<sst xmlns="http://schemas.openxmlformats.org/spreadsheetml/2006/main" count="332" uniqueCount="95">
  <si>
    <t>Year</t>
  </si>
  <si>
    <t>Sensor</t>
  </si>
  <si>
    <t>Month</t>
  </si>
  <si>
    <t>Day</t>
  </si>
  <si>
    <t>UTC</t>
  </si>
  <si>
    <t>Date</t>
  </si>
  <si>
    <t>Date/Time</t>
  </si>
  <si>
    <t>Datum</t>
  </si>
  <si>
    <t>Resolution</t>
  </si>
  <si>
    <t>PRTide</t>
  </si>
  <si>
    <t>Cloud Coverage</t>
  </si>
  <si>
    <t xml:space="preserve">Cloud </t>
  </si>
  <si>
    <t>Tide</t>
  </si>
  <si>
    <t>Glint</t>
  </si>
  <si>
    <t>Waves</t>
  </si>
  <si>
    <t>Timing</t>
  </si>
  <si>
    <t>Haze</t>
  </si>
  <si>
    <t>Quality</t>
  </si>
  <si>
    <t>Quality Class</t>
  </si>
  <si>
    <t>Kelp</t>
  </si>
  <si>
    <t>Coverage</t>
  </si>
  <si>
    <t>Mask</t>
  </si>
  <si>
    <t>Off Nadir</t>
  </si>
  <si>
    <t>Sun Azimuth</t>
  </si>
  <si>
    <t>Sun Elevation</t>
  </si>
  <si>
    <t>Type</t>
  </si>
  <si>
    <t>Tile/Area</t>
  </si>
  <si>
    <t>LSAT1</t>
  </si>
  <si>
    <t>WGS 84 UTM 9N</t>
  </si>
  <si>
    <t>Good</t>
  </si>
  <si>
    <t>NA</t>
  </si>
  <si>
    <t xml:space="preserve">NIR MS </t>
  </si>
  <si>
    <t>Composite_LM01_L1GS_058023_19730819_20200909_02_T2_B4.TIF</t>
  </si>
  <si>
    <t>Composite_LM01_L1TP_059023_19740728_20200908_02_T2_B4.TIF</t>
  </si>
  <si>
    <t>LSAT2</t>
  </si>
  <si>
    <t>Okay</t>
  </si>
  <si>
    <t>Composite_LM02_L1TP_059023_19760918_20200907_02_T2_B4.TIF</t>
  </si>
  <si>
    <t>Composite_LM02_L1TP_058023_19770825_20200907_02_T2_B4.TIF</t>
  </si>
  <si>
    <t>LSAT 4</t>
  </si>
  <si>
    <t>Composite_LM04_L1TP_054023_19820916_20200904_02_T2_B1.TIF</t>
  </si>
  <si>
    <t>LSAT 5</t>
  </si>
  <si>
    <t>Composite_LT05_L2SP_053023_19840922_20200918_02_T1_SR_B1.TIF</t>
  </si>
  <si>
    <t>Composite_LT05_L2SP_054023_19840609_20200918_02_T1_SR_B1.TIF</t>
  </si>
  <si>
    <t>Good P</t>
  </si>
  <si>
    <t>Partial</t>
  </si>
  <si>
    <t>LSAT 7</t>
  </si>
  <si>
    <t>SPOT 5</t>
  </si>
  <si>
    <t>WGS84</t>
  </si>
  <si>
    <t>S5G2J200508172011281PQTTMX</t>
  </si>
  <si>
    <t>S5G1J200609112010248LMTTDT</t>
  </si>
  <si>
    <t>SPOT 2</t>
  </si>
  <si>
    <t>S2V1X200607032014337LMTTDT</t>
  </si>
  <si>
    <t>Aerial Photography</t>
  </si>
  <si>
    <t>NAD83 UTM</t>
  </si>
  <si>
    <t>N/A</t>
  </si>
  <si>
    <t>Gridded</t>
  </si>
  <si>
    <t>103G012</t>
  </si>
  <si>
    <t>103G002</t>
  </si>
  <si>
    <t>103B092</t>
  </si>
  <si>
    <t>103B093</t>
  </si>
  <si>
    <t>QB2</t>
  </si>
  <si>
    <t>08SEP13201701-M1BS-010524160010_01_P003</t>
  </si>
  <si>
    <t>SPOT 4</t>
  </si>
  <si>
    <t>S4I1I200808051948589LMTTDT</t>
  </si>
  <si>
    <t>Okay P</t>
  </si>
  <si>
    <t>Partial Cloud</t>
  </si>
  <si>
    <t>S5G2J200910032007458LMTTMX</t>
  </si>
  <si>
    <t>RE</t>
  </si>
  <si>
    <t>11AUG10193039-M1BS-010523343010_01_P001</t>
  </si>
  <si>
    <t>Bad</t>
  </si>
  <si>
    <t>S4I2I201107131946401LMTTDT</t>
  </si>
  <si>
    <t>13JUL15191742-M1BS-010524110010_01_P002</t>
  </si>
  <si>
    <t>WV02</t>
  </si>
  <si>
    <t>SPOT 7</t>
  </si>
  <si>
    <t>APMQA1155_SO21014533-6-01_DS_SPOT7_201508151922080_FR1_FR1_FR1_FR1_W132N53_01790</t>
  </si>
  <si>
    <t>Sentinel</t>
  </si>
  <si>
    <t>WGS84 UTM 8</t>
  </si>
  <si>
    <t>S2A_MSIL2A_20160903T195922_N9999_R128_T08UQD_20210303T031806.SAFE</t>
  </si>
  <si>
    <t>GE1</t>
  </si>
  <si>
    <t>17OCT12195145-M1BS-010524074010_01_P002</t>
  </si>
  <si>
    <t>17OCT12195145-M1BS-010524074010_01_P003</t>
  </si>
  <si>
    <t>S2A_MSIL2A_20170809T195901_N9999_R128_T09UUU_20210305T201255.SAFE</t>
  </si>
  <si>
    <t>S2A_MSIL2A_20180930T195221_N9999_R085_T08UQD_20210305T211106.SAFE</t>
  </si>
  <si>
    <t>S2B_MSIL2A_20190804T195909_N0213_R128_T08UQD_20190804T222208.SAFE</t>
  </si>
  <si>
    <t>S2A_MSIL2A_20190829T195901_N0213_R128_T08UQD_20190830T001919.SAFE</t>
  </si>
  <si>
    <t>S2B_MSIL2A_20200907T195949_N0214_R128_T08UQD_20200907T224409.SAFE</t>
  </si>
  <si>
    <t>Planet</t>
  </si>
  <si>
    <t>WGS84 UTM 9</t>
  </si>
  <si>
    <t>satellite imagery resolution in meters</t>
  </si>
  <si>
    <t>prince rupert tide</t>
  </si>
  <si>
    <t>actual reported cloud cover in satellite metadata</t>
  </si>
  <si>
    <t>criteria scores the lower the better the image in that category</t>
  </si>
  <si>
    <t>is it present</t>
  </si>
  <si>
    <t>how much of the area does it cover</t>
  </si>
  <si>
    <t>which mask was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</si>
</sst>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202124"/>
      <name val="Arial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0" fontId="2" fillId="0" borderId="0" xfId="1" applyFont="1" applyFill="1" applyBorder="1" applyAlignment="1">
      <alignment horizontal="left" vertical="center"/>
    </xf>
    <xf numFmtId="1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60DA3-3DD9-4DBF-8410-93A75F6378E3}">
  <dimension ref="A1:AA54"/>
  <sheetViews>
    <sheetView tabSelected="1" workbookViewId="0">
      <selection activeCell="S18" sqref="S18"/>
    </sheetView>
  </sheetViews>
  <sheetFormatPr defaultRowHeight="14.4" x14ac:dyDescent="0.3"/>
  <sheetData>
    <row r="1" spans="1:27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">
      <c r="A2" s="3">
        <v>1973</v>
      </c>
      <c r="B2" s="4" t="s">
        <v>27</v>
      </c>
      <c r="C2" s="3">
        <v>8</v>
      </c>
      <c r="D2" s="3">
        <v>19</v>
      </c>
      <c r="E2" s="5">
        <v>0.84732638888888889</v>
      </c>
      <c r="F2" s="6" t="str">
        <f t="shared" ref="F2:F53" si="0">_xlfn.CONCAT(A2,"/",C2,"/",D2," ")</f>
        <v xml:space="preserve">1973/8/19 </v>
      </c>
      <c r="G2" s="7" t="str">
        <f>CONCATENATE(TEXT(F2,"yyyy-mm-dd")&amp;" "&amp;TEXT(E2,"hh:mm:ss"))</f>
        <v>1973-08-19 20:20:09</v>
      </c>
      <c r="H2" s="3" t="s">
        <v>28</v>
      </c>
      <c r="I2" s="3">
        <v>60</v>
      </c>
      <c r="J2">
        <v>2.46</v>
      </c>
      <c r="K2" s="3">
        <v>0</v>
      </c>
      <c r="L2" s="3">
        <v>0</v>
      </c>
      <c r="M2" s="3">
        <v>0</v>
      </c>
      <c r="N2" s="3">
        <v>1</v>
      </c>
      <c r="O2" s="3">
        <v>0</v>
      </c>
      <c r="P2" s="3">
        <v>0</v>
      </c>
      <c r="Q2" s="3">
        <v>0</v>
      </c>
      <c r="R2" s="3">
        <f t="shared" ref="R2:R26" si="1">L2+M2+N2+O2+P2+Q2</f>
        <v>1</v>
      </c>
      <c r="S2" s="3" t="s">
        <v>29</v>
      </c>
      <c r="T2" s="3">
        <v>1</v>
      </c>
      <c r="U2" s="3">
        <v>0</v>
      </c>
      <c r="V2" s="3">
        <v>80</v>
      </c>
      <c r="W2" s="3" t="s">
        <v>30</v>
      </c>
      <c r="X2" s="3">
        <v>146.49900922</v>
      </c>
      <c r="Y2" s="3">
        <v>45.651166349999997</v>
      </c>
      <c r="Z2" s="3" t="s">
        <v>31</v>
      </c>
      <c r="AA2" s="3" t="s">
        <v>32</v>
      </c>
    </row>
    <row r="3" spans="1:27" x14ac:dyDescent="0.3">
      <c r="A3" s="3">
        <v>1974</v>
      </c>
      <c r="B3" s="4" t="s">
        <v>27</v>
      </c>
      <c r="C3" s="3">
        <v>7</v>
      </c>
      <c r="D3" s="3">
        <v>28</v>
      </c>
      <c r="E3" s="5">
        <v>0.84732638888888889</v>
      </c>
      <c r="F3" s="6" t="str">
        <f t="shared" si="0"/>
        <v xml:space="preserve">1974/7/28 </v>
      </c>
      <c r="G3" s="7" t="str">
        <f t="shared" ref="G3:G21" si="2">CONCATENATE(TEXT(F3,"yyyy-mm-dd")&amp;" "&amp;TEXT(E3,"hh:mm:ss"))</f>
        <v>1974-07-28 20:20:09</v>
      </c>
      <c r="H3" s="3" t="s">
        <v>28</v>
      </c>
      <c r="I3" s="3">
        <v>60</v>
      </c>
      <c r="J3">
        <v>3.86</v>
      </c>
      <c r="K3" s="3">
        <v>1</v>
      </c>
      <c r="L3" s="3">
        <v>0</v>
      </c>
      <c r="M3" s="3">
        <v>0</v>
      </c>
      <c r="N3" s="3">
        <v>1</v>
      </c>
      <c r="O3" s="3">
        <v>0</v>
      </c>
      <c r="P3" s="3">
        <v>0</v>
      </c>
      <c r="Q3" s="3">
        <v>1</v>
      </c>
      <c r="R3" s="3">
        <f t="shared" si="1"/>
        <v>2</v>
      </c>
      <c r="S3" s="3" t="s">
        <v>29</v>
      </c>
      <c r="T3" s="3">
        <v>1</v>
      </c>
      <c r="U3" s="3">
        <v>0</v>
      </c>
      <c r="V3" s="3">
        <v>80</v>
      </c>
      <c r="W3" s="3" t="s">
        <v>30</v>
      </c>
      <c r="X3" s="3">
        <v>139.29117840999999</v>
      </c>
      <c r="Y3" s="3">
        <v>50.483230849999998</v>
      </c>
      <c r="Z3" s="3" t="s">
        <v>31</v>
      </c>
      <c r="AA3" s="3" t="s">
        <v>33</v>
      </c>
    </row>
    <row r="4" spans="1:27" x14ac:dyDescent="0.3">
      <c r="A4" s="3">
        <v>1976</v>
      </c>
      <c r="B4" s="4" t="s">
        <v>34</v>
      </c>
      <c r="C4" s="3">
        <v>9</v>
      </c>
      <c r="D4" s="3">
        <v>7</v>
      </c>
      <c r="E4" s="5">
        <v>0.84722222222222221</v>
      </c>
      <c r="F4" s="6" t="str">
        <f t="shared" si="0"/>
        <v xml:space="preserve">1976/9/7 </v>
      </c>
      <c r="G4" s="7" t="str">
        <f t="shared" si="2"/>
        <v>1976-09-07 20:20:00</v>
      </c>
      <c r="H4" s="3" t="s">
        <v>28</v>
      </c>
      <c r="I4" s="3">
        <v>60</v>
      </c>
      <c r="J4">
        <v>5.87</v>
      </c>
      <c r="K4" s="3">
        <v>1</v>
      </c>
      <c r="L4" s="3">
        <v>1</v>
      </c>
      <c r="M4" s="3">
        <v>2</v>
      </c>
      <c r="N4" s="3">
        <v>1</v>
      </c>
      <c r="O4" s="3">
        <v>0</v>
      </c>
      <c r="P4" s="3">
        <v>0</v>
      </c>
      <c r="Q4" s="3">
        <v>0</v>
      </c>
      <c r="R4" s="3">
        <f t="shared" si="1"/>
        <v>4</v>
      </c>
      <c r="S4" s="3" t="s">
        <v>35</v>
      </c>
      <c r="T4" s="3">
        <v>2</v>
      </c>
      <c r="U4" s="3">
        <v>0</v>
      </c>
      <c r="V4" s="3">
        <v>80</v>
      </c>
      <c r="W4" s="3" t="s">
        <v>30</v>
      </c>
      <c r="X4" s="3"/>
      <c r="Y4" s="3"/>
      <c r="Z4" s="3" t="s">
        <v>31</v>
      </c>
      <c r="AA4" s="3" t="s">
        <v>36</v>
      </c>
    </row>
    <row r="5" spans="1:27" x14ac:dyDescent="0.3">
      <c r="A5" s="3">
        <v>1977</v>
      </c>
      <c r="B5" s="4" t="s">
        <v>34</v>
      </c>
      <c r="C5" s="3">
        <v>8</v>
      </c>
      <c r="D5" s="3">
        <v>25</v>
      </c>
      <c r="E5" s="5">
        <v>0.84722222222222221</v>
      </c>
      <c r="F5" s="6" t="str">
        <f t="shared" si="0"/>
        <v xml:space="preserve">1977/8/25 </v>
      </c>
      <c r="G5" s="7" t="str">
        <f t="shared" si="2"/>
        <v>1977-08-25 20:20:00</v>
      </c>
      <c r="H5" s="3" t="s">
        <v>28</v>
      </c>
      <c r="I5" s="3">
        <v>60</v>
      </c>
      <c r="J5">
        <v>5.36</v>
      </c>
      <c r="K5" s="3">
        <v>1</v>
      </c>
      <c r="L5" s="3">
        <v>1</v>
      </c>
      <c r="M5" s="3">
        <v>2</v>
      </c>
      <c r="N5" s="3">
        <v>1</v>
      </c>
      <c r="O5" s="3">
        <v>0</v>
      </c>
      <c r="P5" s="3">
        <v>0</v>
      </c>
      <c r="Q5" s="3">
        <v>0</v>
      </c>
      <c r="R5" s="3">
        <f t="shared" si="1"/>
        <v>4</v>
      </c>
      <c r="S5" s="3" t="s">
        <v>35</v>
      </c>
      <c r="T5" s="3">
        <v>1</v>
      </c>
      <c r="U5" s="3">
        <v>0</v>
      </c>
      <c r="V5" s="3">
        <v>80</v>
      </c>
      <c r="W5" s="3" t="s">
        <v>30</v>
      </c>
      <c r="X5" s="3"/>
      <c r="Y5" s="3"/>
      <c r="Z5" s="3" t="s">
        <v>31</v>
      </c>
      <c r="AA5" s="3" t="s">
        <v>37</v>
      </c>
    </row>
    <row r="6" spans="1:27" x14ac:dyDescent="0.3">
      <c r="A6" s="3">
        <v>1982</v>
      </c>
      <c r="B6" s="4" t="s">
        <v>38</v>
      </c>
      <c r="C6" s="3">
        <v>9</v>
      </c>
      <c r="D6" s="3">
        <v>6</v>
      </c>
      <c r="E6" s="5">
        <v>0.84722222222222221</v>
      </c>
      <c r="F6" s="6" t="str">
        <f t="shared" si="0"/>
        <v xml:space="preserve">1982/9/6 </v>
      </c>
      <c r="G6" s="7" t="str">
        <f t="shared" si="2"/>
        <v>1982-09-06 20:20:00</v>
      </c>
      <c r="H6" s="3" t="s">
        <v>28</v>
      </c>
      <c r="I6" s="3">
        <v>30</v>
      </c>
      <c r="J6">
        <v>3.78</v>
      </c>
      <c r="K6" s="3">
        <v>0</v>
      </c>
      <c r="L6" s="3">
        <v>0</v>
      </c>
      <c r="M6" s="3">
        <v>0</v>
      </c>
      <c r="N6" s="3">
        <v>1</v>
      </c>
      <c r="O6" s="3">
        <v>0</v>
      </c>
      <c r="P6" s="3">
        <v>1</v>
      </c>
      <c r="Q6" s="3">
        <v>0</v>
      </c>
      <c r="R6" s="3">
        <f t="shared" si="1"/>
        <v>2</v>
      </c>
      <c r="S6" s="3" t="s">
        <v>29</v>
      </c>
      <c r="T6" s="3">
        <v>1</v>
      </c>
      <c r="U6" s="3">
        <v>0</v>
      </c>
      <c r="V6" s="3">
        <v>80</v>
      </c>
      <c r="W6" s="3" t="s">
        <v>30</v>
      </c>
      <c r="X6" s="3"/>
      <c r="Y6" s="3"/>
      <c r="Z6" s="3" t="s">
        <v>31</v>
      </c>
      <c r="AA6" s="3" t="s">
        <v>39</v>
      </c>
    </row>
    <row r="7" spans="1:27" x14ac:dyDescent="0.3">
      <c r="A7" s="3">
        <v>1984</v>
      </c>
      <c r="B7" s="4" t="s">
        <v>40</v>
      </c>
      <c r="C7" s="3">
        <v>9</v>
      </c>
      <c r="D7" s="3">
        <v>22</v>
      </c>
      <c r="E7" s="5">
        <v>0.84722222222222221</v>
      </c>
      <c r="F7" s="6" t="str">
        <f t="shared" si="0"/>
        <v xml:space="preserve">1984/9/22 </v>
      </c>
      <c r="G7" s="7" t="str">
        <f t="shared" si="2"/>
        <v>1984-09-22 20:20:00</v>
      </c>
      <c r="H7" s="3" t="s">
        <v>28</v>
      </c>
      <c r="I7" s="3">
        <v>30</v>
      </c>
      <c r="J7">
        <v>5.6</v>
      </c>
      <c r="K7" s="3">
        <v>2</v>
      </c>
      <c r="L7" s="3">
        <v>2</v>
      </c>
      <c r="M7" s="3">
        <v>2</v>
      </c>
      <c r="N7" s="3">
        <v>0</v>
      </c>
      <c r="O7" s="3">
        <v>0</v>
      </c>
      <c r="P7" s="3">
        <v>1</v>
      </c>
      <c r="Q7" s="3">
        <v>0</v>
      </c>
      <c r="R7" s="3">
        <f t="shared" si="1"/>
        <v>5</v>
      </c>
      <c r="S7" s="3" t="s">
        <v>35</v>
      </c>
      <c r="T7" s="3">
        <v>1</v>
      </c>
      <c r="U7" s="3">
        <v>0</v>
      </c>
      <c r="V7" s="3">
        <v>30</v>
      </c>
      <c r="W7" s="3"/>
      <c r="X7" s="3"/>
      <c r="Y7" s="3"/>
      <c r="Z7" s="3" t="s">
        <v>31</v>
      </c>
      <c r="AA7" s="3" t="s">
        <v>41</v>
      </c>
    </row>
    <row r="8" spans="1:27" x14ac:dyDescent="0.3">
      <c r="A8" s="3">
        <v>1984</v>
      </c>
      <c r="B8" s="4" t="s">
        <v>40</v>
      </c>
      <c r="C8" s="3">
        <v>6</v>
      </c>
      <c r="D8" s="3">
        <v>9</v>
      </c>
      <c r="E8" s="5">
        <v>0.84722222222222221</v>
      </c>
      <c r="F8" s="6" t="str">
        <f t="shared" si="0"/>
        <v xml:space="preserve">1984/6/9 </v>
      </c>
      <c r="G8" s="7" t="str">
        <f t="shared" si="2"/>
        <v>1984-06-09 20:20:00</v>
      </c>
      <c r="H8" s="3" t="s">
        <v>28</v>
      </c>
      <c r="I8" s="3">
        <v>30</v>
      </c>
      <c r="J8">
        <v>4.57</v>
      </c>
      <c r="K8" s="3">
        <v>0</v>
      </c>
      <c r="L8" s="3">
        <v>0</v>
      </c>
      <c r="M8" s="3">
        <v>2</v>
      </c>
      <c r="N8" s="3">
        <v>1</v>
      </c>
      <c r="O8" s="3">
        <v>0</v>
      </c>
      <c r="P8" s="3">
        <v>0</v>
      </c>
      <c r="Q8" s="3">
        <v>0</v>
      </c>
      <c r="R8" s="3">
        <f t="shared" si="1"/>
        <v>3</v>
      </c>
      <c r="S8" s="3" t="s">
        <v>29</v>
      </c>
      <c r="T8" s="3">
        <v>1</v>
      </c>
      <c r="U8" s="3">
        <v>0</v>
      </c>
      <c r="V8" s="3">
        <v>30</v>
      </c>
      <c r="W8" s="3"/>
      <c r="X8" s="3"/>
      <c r="Y8" s="3"/>
      <c r="Z8" s="3" t="s">
        <v>31</v>
      </c>
      <c r="AA8" s="3" t="s">
        <v>42</v>
      </c>
    </row>
    <row r="9" spans="1:27" x14ac:dyDescent="0.3">
      <c r="A9" s="3">
        <v>1985</v>
      </c>
      <c r="B9" s="4" t="s">
        <v>40</v>
      </c>
      <c r="C9" s="3">
        <v>9</v>
      </c>
      <c r="D9" s="3">
        <v>9</v>
      </c>
      <c r="E9" s="5">
        <v>0.84722222222222221</v>
      </c>
      <c r="F9" s="6" t="str">
        <f t="shared" si="0"/>
        <v xml:space="preserve">1985/9/9 </v>
      </c>
      <c r="G9" s="7" t="str">
        <f t="shared" si="2"/>
        <v>1985-09-09 20:20:00</v>
      </c>
      <c r="H9" s="3" t="s">
        <v>28</v>
      </c>
      <c r="I9" s="3">
        <v>30</v>
      </c>
      <c r="J9">
        <v>3.99</v>
      </c>
      <c r="K9" s="3">
        <v>1</v>
      </c>
      <c r="L9" s="3">
        <v>1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f t="shared" si="1"/>
        <v>1</v>
      </c>
      <c r="S9" s="3" t="s">
        <v>43</v>
      </c>
      <c r="T9" s="3">
        <v>1</v>
      </c>
      <c r="U9" s="3" t="s">
        <v>44</v>
      </c>
      <c r="V9" s="3">
        <v>30</v>
      </c>
      <c r="W9" s="3"/>
      <c r="X9" s="3"/>
      <c r="Y9" s="3"/>
      <c r="Z9" s="3"/>
      <c r="AA9" s="3"/>
    </row>
    <row r="10" spans="1:27" x14ac:dyDescent="0.3">
      <c r="A10" s="3">
        <v>1988</v>
      </c>
      <c r="B10" s="4" t="s">
        <v>40</v>
      </c>
      <c r="C10" s="3">
        <v>8</v>
      </c>
      <c r="D10" s="3">
        <v>23</v>
      </c>
      <c r="E10" s="5">
        <v>0.84722222222222221</v>
      </c>
      <c r="F10" s="6" t="str">
        <f t="shared" si="0"/>
        <v xml:space="preserve">1988/8/23 </v>
      </c>
      <c r="G10" s="7" t="str">
        <f t="shared" si="2"/>
        <v>1988-08-23 20:20:00</v>
      </c>
      <c r="H10" s="3" t="s">
        <v>28</v>
      </c>
      <c r="I10" s="3">
        <v>30</v>
      </c>
      <c r="J10">
        <v>4.3600000000000003</v>
      </c>
      <c r="K10" s="3">
        <v>0</v>
      </c>
      <c r="L10" s="3">
        <v>0</v>
      </c>
      <c r="M10" s="3">
        <v>1</v>
      </c>
      <c r="N10" s="3">
        <v>1</v>
      </c>
      <c r="O10" s="3">
        <v>0</v>
      </c>
      <c r="P10" s="3">
        <v>0</v>
      </c>
      <c r="Q10" s="3">
        <v>0</v>
      </c>
      <c r="R10" s="3">
        <f t="shared" si="1"/>
        <v>2</v>
      </c>
      <c r="S10" s="3" t="s">
        <v>29</v>
      </c>
      <c r="T10" s="3">
        <v>1</v>
      </c>
      <c r="U10" s="3">
        <v>0</v>
      </c>
      <c r="V10" s="3">
        <v>30</v>
      </c>
      <c r="W10" s="3"/>
      <c r="X10" s="3"/>
      <c r="Y10" s="3"/>
      <c r="Z10" s="3"/>
      <c r="AA10" s="3"/>
    </row>
    <row r="11" spans="1:27" x14ac:dyDescent="0.3">
      <c r="A11" s="3">
        <v>1989</v>
      </c>
      <c r="B11" s="4" t="s">
        <v>40</v>
      </c>
      <c r="C11" s="3">
        <v>8</v>
      </c>
      <c r="D11" s="3">
        <v>26</v>
      </c>
      <c r="E11" s="5">
        <v>0.84722222222222221</v>
      </c>
      <c r="F11" s="6" t="str">
        <f t="shared" si="0"/>
        <v xml:space="preserve">1989/8/26 </v>
      </c>
      <c r="G11" s="7" t="str">
        <f t="shared" si="2"/>
        <v>1989-08-26 20:20:00</v>
      </c>
      <c r="H11" s="3" t="s">
        <v>28</v>
      </c>
      <c r="I11" s="3">
        <v>30</v>
      </c>
      <c r="J11">
        <v>4.42</v>
      </c>
      <c r="K11" s="3">
        <v>0</v>
      </c>
      <c r="L11" s="3">
        <v>0</v>
      </c>
      <c r="M11" s="3">
        <v>1</v>
      </c>
      <c r="N11" s="3">
        <v>1</v>
      </c>
      <c r="O11" s="3">
        <v>0</v>
      </c>
      <c r="P11" s="3">
        <v>0</v>
      </c>
      <c r="Q11" s="3">
        <v>0</v>
      </c>
      <c r="R11" s="3">
        <f t="shared" si="1"/>
        <v>2</v>
      </c>
      <c r="S11" s="3" t="s">
        <v>29</v>
      </c>
      <c r="T11" s="3">
        <v>1</v>
      </c>
      <c r="U11" s="3">
        <v>0</v>
      </c>
      <c r="V11" s="3">
        <v>30</v>
      </c>
      <c r="W11" s="3"/>
      <c r="X11" s="3"/>
      <c r="Y11" s="3"/>
      <c r="Z11" s="3"/>
      <c r="AA11" s="3"/>
    </row>
    <row r="12" spans="1:27" x14ac:dyDescent="0.3">
      <c r="A12" s="3">
        <v>1990</v>
      </c>
      <c r="B12" s="4" t="s">
        <v>40</v>
      </c>
      <c r="C12" s="3">
        <v>7</v>
      </c>
      <c r="D12" s="3">
        <v>28</v>
      </c>
      <c r="E12" s="5">
        <v>0.84722222222222221</v>
      </c>
      <c r="F12" s="6" t="str">
        <f t="shared" si="0"/>
        <v xml:space="preserve">1990/7/28 </v>
      </c>
      <c r="G12" s="7" t="str">
        <f t="shared" si="2"/>
        <v>1990-07-28 20:20:00</v>
      </c>
      <c r="H12" s="3" t="s">
        <v>28</v>
      </c>
      <c r="I12" s="3">
        <v>30</v>
      </c>
      <c r="J12">
        <v>2.11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f t="shared" si="1"/>
        <v>0</v>
      </c>
      <c r="S12" s="3" t="s">
        <v>29</v>
      </c>
      <c r="T12" s="3">
        <v>1</v>
      </c>
      <c r="U12" s="3">
        <v>0</v>
      </c>
      <c r="V12" s="3">
        <v>30</v>
      </c>
      <c r="W12" s="3"/>
      <c r="X12" s="3"/>
      <c r="Y12" s="3"/>
      <c r="Z12" s="3"/>
      <c r="AA12" s="3"/>
    </row>
    <row r="13" spans="1:27" x14ac:dyDescent="0.3">
      <c r="A13" s="3">
        <v>1991</v>
      </c>
      <c r="B13" s="4" t="s">
        <v>40</v>
      </c>
      <c r="C13" s="3">
        <v>7</v>
      </c>
      <c r="D13" s="3">
        <v>8</v>
      </c>
      <c r="E13" s="5">
        <v>0.84722222222222221</v>
      </c>
      <c r="F13" s="6" t="str">
        <f t="shared" si="0"/>
        <v xml:space="preserve">1991/7/8 </v>
      </c>
      <c r="G13" s="7" t="str">
        <f t="shared" si="2"/>
        <v>1991-07-08 20:20:00</v>
      </c>
      <c r="H13" s="3" t="s">
        <v>28</v>
      </c>
      <c r="I13" s="3">
        <v>30</v>
      </c>
      <c r="J13">
        <v>4.5199999999999996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>
        <v>0</v>
      </c>
      <c r="Q13" s="3">
        <v>0</v>
      </c>
      <c r="R13" s="3">
        <f t="shared" si="1"/>
        <v>1</v>
      </c>
      <c r="S13" s="3" t="s">
        <v>43</v>
      </c>
      <c r="T13" s="3">
        <v>1</v>
      </c>
      <c r="U13" s="3" t="s">
        <v>44</v>
      </c>
      <c r="V13" s="3">
        <v>30</v>
      </c>
      <c r="W13" s="3"/>
      <c r="X13" s="3"/>
      <c r="Y13" s="3"/>
      <c r="Z13" s="3"/>
      <c r="AA13" s="3"/>
    </row>
    <row r="14" spans="1:27" x14ac:dyDescent="0.3">
      <c r="A14" s="3">
        <v>1992</v>
      </c>
      <c r="B14" s="4" t="s">
        <v>40</v>
      </c>
      <c r="C14" s="3">
        <v>6</v>
      </c>
      <c r="D14" s="3">
        <v>24</v>
      </c>
      <c r="E14" s="5">
        <v>0.84722222222222221</v>
      </c>
      <c r="F14" s="6" t="str">
        <f t="shared" si="0"/>
        <v xml:space="preserve">1992/6/24 </v>
      </c>
      <c r="G14" s="7" t="str">
        <f t="shared" si="2"/>
        <v>1992-06-24 20:20:00</v>
      </c>
      <c r="H14" s="3" t="s">
        <v>28</v>
      </c>
      <c r="I14" s="3">
        <v>30</v>
      </c>
      <c r="J14">
        <v>2.96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1</v>
      </c>
      <c r="Q14" s="3">
        <v>0</v>
      </c>
      <c r="R14" s="3">
        <f t="shared" si="1"/>
        <v>1</v>
      </c>
      <c r="S14" s="3" t="s">
        <v>29</v>
      </c>
      <c r="T14" s="3">
        <v>1</v>
      </c>
      <c r="U14" s="3">
        <v>0</v>
      </c>
      <c r="V14" s="3">
        <v>30</v>
      </c>
      <c r="W14" s="3"/>
      <c r="X14" s="3"/>
      <c r="Y14" s="3"/>
      <c r="Z14" s="3"/>
      <c r="AA14" s="3"/>
    </row>
    <row r="15" spans="1:27" x14ac:dyDescent="0.3">
      <c r="A15" s="3">
        <v>1994</v>
      </c>
      <c r="B15" s="4" t="s">
        <v>40</v>
      </c>
      <c r="C15" s="3">
        <v>8</v>
      </c>
      <c r="D15" s="3">
        <v>17</v>
      </c>
      <c r="E15" s="5">
        <v>0.84722222222222221</v>
      </c>
      <c r="F15" s="6" t="str">
        <f t="shared" si="0"/>
        <v xml:space="preserve">1994/8/17 </v>
      </c>
      <c r="G15" s="7" t="str">
        <f t="shared" si="2"/>
        <v>1994-08-17 20:20:00</v>
      </c>
      <c r="H15" s="3" t="s">
        <v>28</v>
      </c>
      <c r="I15" s="3">
        <v>30</v>
      </c>
      <c r="J15">
        <v>4.88</v>
      </c>
      <c r="K15" s="3">
        <v>0</v>
      </c>
      <c r="L15" s="3">
        <v>0</v>
      </c>
      <c r="M15" s="3">
        <v>1</v>
      </c>
      <c r="N15" s="3">
        <v>0</v>
      </c>
      <c r="O15" s="3">
        <v>0</v>
      </c>
      <c r="P15" s="3">
        <v>0</v>
      </c>
      <c r="Q15" s="3">
        <v>0</v>
      </c>
      <c r="R15" s="3">
        <f t="shared" si="1"/>
        <v>1</v>
      </c>
      <c r="S15" s="3" t="s">
        <v>43</v>
      </c>
      <c r="T15" s="3">
        <v>1</v>
      </c>
      <c r="U15" s="3" t="s">
        <v>44</v>
      </c>
      <c r="V15" s="3">
        <v>30</v>
      </c>
      <c r="W15" s="3"/>
      <c r="X15" s="3"/>
      <c r="Y15" s="3"/>
      <c r="Z15" s="3"/>
      <c r="AA15" s="3"/>
    </row>
    <row r="16" spans="1:27" x14ac:dyDescent="0.3">
      <c r="A16" s="3">
        <v>1995</v>
      </c>
      <c r="B16" s="4" t="s">
        <v>40</v>
      </c>
      <c r="C16" s="3">
        <v>7</v>
      </c>
      <c r="D16" s="3">
        <v>19</v>
      </c>
      <c r="E16" s="5">
        <v>0.84722222222222221</v>
      </c>
      <c r="F16" s="6" t="str">
        <f t="shared" si="0"/>
        <v xml:space="preserve">1995/7/19 </v>
      </c>
      <c r="G16" s="7" t="str">
        <f t="shared" si="2"/>
        <v>1995-07-19 20:20:00</v>
      </c>
      <c r="H16" s="3" t="s">
        <v>28</v>
      </c>
      <c r="I16" s="3">
        <v>30</v>
      </c>
      <c r="J16">
        <v>2.2200000000000002</v>
      </c>
      <c r="K16" s="3">
        <v>0</v>
      </c>
      <c r="L16" s="3">
        <v>2</v>
      </c>
      <c r="M16" s="3">
        <v>0</v>
      </c>
      <c r="N16" s="3">
        <v>0</v>
      </c>
      <c r="O16" s="3">
        <v>0</v>
      </c>
      <c r="P16" s="3">
        <v>0</v>
      </c>
      <c r="Q16" s="3">
        <v>2</v>
      </c>
      <c r="R16" s="3">
        <f t="shared" si="1"/>
        <v>4</v>
      </c>
      <c r="S16" s="3" t="s">
        <v>35</v>
      </c>
      <c r="T16" s="3">
        <v>1</v>
      </c>
      <c r="U16" s="3">
        <v>0</v>
      </c>
      <c r="V16" s="3">
        <v>30</v>
      </c>
      <c r="W16" s="3"/>
      <c r="X16" s="3"/>
      <c r="Y16" s="3"/>
      <c r="Z16" s="3"/>
      <c r="AA16" s="3"/>
    </row>
    <row r="17" spans="1:27" x14ac:dyDescent="0.3">
      <c r="A17" s="3">
        <v>1996</v>
      </c>
      <c r="B17" s="4" t="s">
        <v>40</v>
      </c>
      <c r="C17" s="3">
        <v>7</v>
      </c>
      <c r="D17" s="3">
        <v>28</v>
      </c>
      <c r="E17" s="5">
        <v>0.84722222222222221</v>
      </c>
      <c r="F17" s="6" t="str">
        <f t="shared" si="0"/>
        <v xml:space="preserve">1996/7/28 </v>
      </c>
      <c r="G17" s="7" t="str">
        <f t="shared" si="2"/>
        <v>1996-07-28 20:20:00</v>
      </c>
      <c r="H17" s="3" t="s">
        <v>28</v>
      </c>
      <c r="I17" s="3">
        <v>30</v>
      </c>
      <c r="J17">
        <v>5.65</v>
      </c>
      <c r="K17" s="3">
        <v>0</v>
      </c>
      <c r="L17" s="3">
        <v>0</v>
      </c>
      <c r="M17" s="3">
        <v>3</v>
      </c>
      <c r="N17" s="3">
        <v>0</v>
      </c>
      <c r="O17" s="3">
        <v>0</v>
      </c>
      <c r="P17" s="3">
        <v>0</v>
      </c>
      <c r="Q17" s="3">
        <v>0</v>
      </c>
      <c r="R17" s="3">
        <f t="shared" si="1"/>
        <v>3</v>
      </c>
      <c r="S17" s="3" t="s">
        <v>29</v>
      </c>
      <c r="T17" s="3">
        <v>1</v>
      </c>
      <c r="U17" s="3">
        <v>0</v>
      </c>
      <c r="V17" s="3">
        <v>30</v>
      </c>
      <c r="W17" s="3"/>
      <c r="X17" s="3"/>
      <c r="Y17" s="3"/>
      <c r="Z17" s="3"/>
      <c r="AA17" s="3"/>
    </row>
    <row r="18" spans="1:27" x14ac:dyDescent="0.3">
      <c r="A18" s="3">
        <v>1997</v>
      </c>
      <c r="B18" s="4" t="s">
        <v>40</v>
      </c>
      <c r="C18" s="3">
        <v>8</v>
      </c>
      <c r="D18" s="3">
        <v>16</v>
      </c>
      <c r="E18" s="5">
        <v>0.84722222222222221</v>
      </c>
      <c r="F18" s="6" t="str">
        <f t="shared" si="0"/>
        <v xml:space="preserve">1997/8/16 </v>
      </c>
      <c r="G18" s="7" t="str">
        <f t="shared" si="2"/>
        <v>1997-08-16 20:20:00</v>
      </c>
      <c r="H18" s="3" t="s">
        <v>28</v>
      </c>
      <c r="I18" s="3">
        <v>30</v>
      </c>
      <c r="J18">
        <v>5.73</v>
      </c>
      <c r="K18" s="3">
        <v>0</v>
      </c>
      <c r="L18" s="3">
        <v>0</v>
      </c>
      <c r="M18" s="3">
        <v>3</v>
      </c>
      <c r="N18" s="3">
        <v>0</v>
      </c>
      <c r="O18" s="3">
        <v>0</v>
      </c>
      <c r="P18" s="3">
        <v>0</v>
      </c>
      <c r="Q18" s="3">
        <v>0</v>
      </c>
      <c r="R18" s="3">
        <f t="shared" si="1"/>
        <v>3</v>
      </c>
      <c r="S18" s="3" t="s">
        <v>29</v>
      </c>
      <c r="T18" s="3">
        <v>1</v>
      </c>
      <c r="U18" s="3">
        <v>0</v>
      </c>
      <c r="V18" s="3">
        <v>30</v>
      </c>
      <c r="W18" s="3"/>
      <c r="X18" s="3"/>
      <c r="Y18" s="3"/>
      <c r="Z18" s="3"/>
      <c r="AA18" s="3"/>
    </row>
    <row r="19" spans="1:27" x14ac:dyDescent="0.3">
      <c r="A19" s="8">
        <v>1998</v>
      </c>
      <c r="B19" s="4" t="s">
        <v>40</v>
      </c>
      <c r="C19" s="3">
        <v>7</v>
      </c>
      <c r="D19" s="3">
        <v>2</v>
      </c>
      <c r="E19" s="5">
        <v>0.84722222222222221</v>
      </c>
      <c r="F19" s="6" t="str">
        <f t="shared" si="0"/>
        <v xml:space="preserve">1998/7/2 </v>
      </c>
      <c r="G19" s="7" t="str">
        <f t="shared" si="2"/>
        <v>1998-07-02 20:20:00</v>
      </c>
      <c r="H19" s="3" t="s">
        <v>28</v>
      </c>
      <c r="I19" s="3">
        <v>30</v>
      </c>
      <c r="J19">
        <v>2.67</v>
      </c>
      <c r="K19" s="3">
        <v>0</v>
      </c>
      <c r="L19" s="3">
        <v>0</v>
      </c>
      <c r="M19" s="3">
        <v>0</v>
      </c>
      <c r="N19" s="3">
        <v>1</v>
      </c>
      <c r="O19" s="3">
        <v>0</v>
      </c>
      <c r="P19" s="3">
        <v>0</v>
      </c>
      <c r="Q19" s="3">
        <v>2</v>
      </c>
      <c r="R19" s="3">
        <f t="shared" si="1"/>
        <v>3</v>
      </c>
      <c r="S19" s="3" t="s">
        <v>29</v>
      </c>
      <c r="T19" s="3">
        <v>2</v>
      </c>
      <c r="U19" s="3">
        <v>0</v>
      </c>
      <c r="V19" s="3">
        <v>30</v>
      </c>
      <c r="W19" s="3"/>
      <c r="X19" s="3"/>
      <c r="Y19" s="3"/>
      <c r="Z19" s="3"/>
      <c r="AA19" s="3"/>
    </row>
    <row r="20" spans="1:27" x14ac:dyDescent="0.3">
      <c r="A20" s="3">
        <v>1999</v>
      </c>
      <c r="B20" s="4" t="s">
        <v>40</v>
      </c>
      <c r="C20" s="3">
        <v>7</v>
      </c>
      <c r="D20" s="3">
        <v>30</v>
      </c>
      <c r="E20" s="5">
        <v>0.84722222222222221</v>
      </c>
      <c r="F20" s="6" t="str">
        <f t="shared" si="0"/>
        <v xml:space="preserve">1999/7/30 </v>
      </c>
      <c r="G20" s="7" t="str">
        <f t="shared" si="2"/>
        <v>1999-07-30 20:20:00</v>
      </c>
      <c r="H20" s="3" t="s">
        <v>28</v>
      </c>
      <c r="I20" s="3">
        <v>30</v>
      </c>
      <c r="J20">
        <v>3.5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f t="shared" si="1"/>
        <v>0</v>
      </c>
      <c r="S20" s="3" t="s">
        <v>43</v>
      </c>
      <c r="T20" s="3">
        <v>1</v>
      </c>
      <c r="U20" s="3" t="s">
        <v>44</v>
      </c>
      <c r="V20" s="3"/>
      <c r="W20" s="3"/>
      <c r="X20" s="3"/>
      <c r="Y20" s="3"/>
      <c r="Z20" s="3"/>
      <c r="AA20" s="3"/>
    </row>
    <row r="21" spans="1:27" x14ac:dyDescent="0.3">
      <c r="A21" s="3">
        <v>2001</v>
      </c>
      <c r="B21" s="4" t="s">
        <v>45</v>
      </c>
      <c r="C21" s="3">
        <v>8</v>
      </c>
      <c r="D21" s="3">
        <v>28</v>
      </c>
      <c r="E21" s="5">
        <v>0.84722222222222221</v>
      </c>
      <c r="F21" s="6" t="str">
        <f t="shared" si="0"/>
        <v xml:space="preserve">2001/8/28 </v>
      </c>
      <c r="G21" s="7" t="str">
        <f t="shared" si="2"/>
        <v>2001-08-28 20:20:00</v>
      </c>
      <c r="H21" s="3" t="s">
        <v>28</v>
      </c>
      <c r="I21" s="3">
        <v>30</v>
      </c>
      <c r="J21">
        <v>2.83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3</v>
      </c>
      <c r="R21" s="3">
        <f t="shared" si="1"/>
        <v>3</v>
      </c>
      <c r="S21" s="3" t="s">
        <v>43</v>
      </c>
      <c r="T21" s="3">
        <v>1</v>
      </c>
      <c r="U21" s="3" t="s">
        <v>44</v>
      </c>
      <c r="V21" s="3"/>
      <c r="W21" s="3"/>
      <c r="X21" s="3"/>
      <c r="Y21" s="3"/>
      <c r="Z21" s="3"/>
      <c r="AA21" s="3"/>
    </row>
    <row r="22" spans="1:27" x14ac:dyDescent="0.3">
      <c r="A22" s="3">
        <v>2002</v>
      </c>
      <c r="B22" s="4" t="s">
        <v>45</v>
      </c>
      <c r="C22" s="3">
        <v>8</v>
      </c>
      <c r="D22" s="3">
        <v>15</v>
      </c>
      <c r="E22" s="5">
        <v>0.84722222222222221</v>
      </c>
      <c r="F22" s="6" t="str">
        <f t="shared" si="0"/>
        <v xml:space="preserve">2002/8/15 </v>
      </c>
      <c r="G22" s="7" t="str">
        <f>CONCATENATE(TEXT(F22,"yyyy-mm-dd")&amp;" "&amp;TEXT(E22,"hh:mm:ss"))</f>
        <v>2002-08-15 20:20:00</v>
      </c>
      <c r="H22" s="3" t="s">
        <v>28</v>
      </c>
      <c r="I22" s="3">
        <v>30</v>
      </c>
      <c r="J22">
        <v>2.12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f t="shared" si="1"/>
        <v>0</v>
      </c>
      <c r="S22" s="3" t="s">
        <v>43</v>
      </c>
      <c r="T22" s="3">
        <v>1</v>
      </c>
      <c r="U22" s="3" t="s">
        <v>44</v>
      </c>
      <c r="V22" s="3"/>
      <c r="W22" s="3"/>
      <c r="X22" s="3"/>
      <c r="Y22" s="3"/>
      <c r="Z22" s="3"/>
      <c r="AA22" s="3"/>
    </row>
    <row r="23" spans="1:27" x14ac:dyDescent="0.3">
      <c r="A23" s="3">
        <v>2003</v>
      </c>
      <c r="B23" s="4" t="s">
        <v>40</v>
      </c>
      <c r="C23" s="3">
        <v>7</v>
      </c>
      <c r="D23" s="3">
        <v>25</v>
      </c>
      <c r="E23" s="5">
        <v>0.84722222222222221</v>
      </c>
      <c r="F23" s="6" t="str">
        <f t="shared" si="0"/>
        <v xml:space="preserve">2003/7/25 </v>
      </c>
      <c r="G23" s="7" t="str">
        <f>CONCATENATE(TEXT(F23,"yyyy-mm-dd")&amp;" "&amp;TEXT(E23,"hh:mm:ss"))</f>
        <v>2003-07-25 20:20:00</v>
      </c>
      <c r="H23" s="3" t="s">
        <v>28</v>
      </c>
      <c r="I23" s="3">
        <v>30</v>
      </c>
      <c r="J23">
        <v>4.76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1</v>
      </c>
      <c r="Q23" s="3">
        <v>0</v>
      </c>
      <c r="R23" s="3">
        <f t="shared" si="1"/>
        <v>1</v>
      </c>
      <c r="S23" s="3" t="s">
        <v>43</v>
      </c>
      <c r="T23" s="3">
        <v>1</v>
      </c>
      <c r="U23" s="3" t="s">
        <v>44</v>
      </c>
      <c r="V23" s="3"/>
      <c r="W23" s="3"/>
      <c r="X23" s="3"/>
      <c r="Y23" s="3"/>
      <c r="Z23" s="3"/>
      <c r="AA23" s="3"/>
    </row>
    <row r="24" spans="1:27" x14ac:dyDescent="0.3">
      <c r="A24" s="3">
        <v>2005</v>
      </c>
      <c r="B24" s="3" t="s">
        <v>46</v>
      </c>
      <c r="C24" s="3">
        <v>8</v>
      </c>
      <c r="D24" s="3">
        <v>17</v>
      </c>
      <c r="E24" s="5">
        <v>0.84113425925925922</v>
      </c>
      <c r="F24" s="6" t="str">
        <f t="shared" si="0"/>
        <v xml:space="preserve">2005/8/17 </v>
      </c>
      <c r="G24" s="7" t="str">
        <f>CONCATENATE(TEXT(F24,"yyyy-mm-dd")&amp;" "&amp;TEXT(E24,"hh:mm:ss"))</f>
        <v>2005-08-17 20:11:14</v>
      </c>
      <c r="H24" s="9" t="s">
        <v>47</v>
      </c>
      <c r="I24" s="3">
        <v>10</v>
      </c>
      <c r="J24">
        <v>5.48</v>
      </c>
      <c r="K24" s="3">
        <v>85</v>
      </c>
      <c r="L24" s="3">
        <v>1</v>
      </c>
      <c r="M24" s="3">
        <v>1</v>
      </c>
      <c r="N24" s="3">
        <v>1</v>
      </c>
      <c r="O24" s="3">
        <v>0</v>
      </c>
      <c r="P24" s="3">
        <v>0</v>
      </c>
      <c r="Q24" s="3">
        <v>0</v>
      </c>
      <c r="R24" s="3">
        <f t="shared" si="1"/>
        <v>3</v>
      </c>
      <c r="S24" s="3" t="s">
        <v>29</v>
      </c>
      <c r="T24" s="3">
        <v>1</v>
      </c>
      <c r="U24" s="3">
        <v>0</v>
      </c>
      <c r="V24" s="3"/>
      <c r="W24" s="3">
        <v>10.134200999999999</v>
      </c>
      <c r="X24" s="3">
        <v>164.743157</v>
      </c>
      <c r="Y24" s="3">
        <v>49.903288000000003</v>
      </c>
      <c r="Z24" s="3" t="s">
        <v>31</v>
      </c>
      <c r="AA24" s="3" t="s">
        <v>48</v>
      </c>
    </row>
    <row r="25" spans="1:27" x14ac:dyDescent="0.3">
      <c r="A25" s="3">
        <v>2006</v>
      </c>
      <c r="B25" s="3" t="s">
        <v>46</v>
      </c>
      <c r="C25" s="3">
        <v>7</v>
      </c>
      <c r="D25" s="3">
        <v>3</v>
      </c>
      <c r="E25" s="5">
        <v>0.84363425925925928</v>
      </c>
      <c r="F25" s="6" t="str">
        <f t="shared" si="0"/>
        <v xml:space="preserve">2006/7/3 </v>
      </c>
      <c r="G25" s="7" t="str">
        <f t="shared" ref="G25:G53" si="3">CONCATENATE(TEXT(F25,"yyyy-mm-dd")&amp;" "&amp;TEXT(E25,"hh:mm:ss"))</f>
        <v>2006-07-03 20:14:50</v>
      </c>
      <c r="H25" s="9" t="s">
        <v>47</v>
      </c>
      <c r="I25" s="3">
        <v>20</v>
      </c>
      <c r="J25">
        <v>2.2999999999999998</v>
      </c>
      <c r="K25" s="3">
        <v>2</v>
      </c>
      <c r="L25" s="3">
        <v>2</v>
      </c>
      <c r="M25" s="3">
        <v>0</v>
      </c>
      <c r="N25" s="3">
        <v>1</v>
      </c>
      <c r="O25" s="3">
        <v>0</v>
      </c>
      <c r="P25" s="3">
        <v>0</v>
      </c>
      <c r="Q25" s="3">
        <v>1</v>
      </c>
      <c r="R25" s="3">
        <f t="shared" si="1"/>
        <v>4</v>
      </c>
      <c r="S25" s="3" t="s">
        <v>35</v>
      </c>
      <c r="T25" s="3">
        <v>1</v>
      </c>
      <c r="U25" s="3">
        <v>0</v>
      </c>
      <c r="V25" s="3"/>
      <c r="W25" s="3">
        <v>11.362284635</v>
      </c>
      <c r="X25" s="3">
        <v>163.55218571</v>
      </c>
      <c r="Y25" s="3">
        <v>59.147455520000001</v>
      </c>
      <c r="Z25" s="3" t="s">
        <v>31</v>
      </c>
      <c r="AA25" s="3" t="s">
        <v>49</v>
      </c>
    </row>
    <row r="26" spans="1:27" x14ac:dyDescent="0.3">
      <c r="A26" s="3">
        <v>2006</v>
      </c>
      <c r="B26" s="3" t="s">
        <v>50</v>
      </c>
      <c r="C26" s="3">
        <v>9</v>
      </c>
      <c r="D26" s="3">
        <v>11</v>
      </c>
      <c r="E26" s="5">
        <v>0.8409375</v>
      </c>
      <c r="F26" s="6" t="str">
        <f t="shared" si="0"/>
        <v xml:space="preserve">2006/9/11 </v>
      </c>
      <c r="G26" s="7" t="str">
        <f t="shared" si="3"/>
        <v>2006-09-11 20:10:57</v>
      </c>
      <c r="H26" s="9" t="s">
        <v>47</v>
      </c>
      <c r="I26" s="3">
        <v>10</v>
      </c>
      <c r="J26">
        <v>3.32</v>
      </c>
      <c r="K26" s="3">
        <v>0</v>
      </c>
      <c r="L26" s="3">
        <v>0</v>
      </c>
      <c r="M26" s="3">
        <v>0</v>
      </c>
      <c r="N26" s="3">
        <v>1</v>
      </c>
      <c r="O26" s="3">
        <v>0</v>
      </c>
      <c r="P26" s="3">
        <v>0</v>
      </c>
      <c r="Q26" s="3">
        <v>0</v>
      </c>
      <c r="R26" s="3">
        <f t="shared" si="1"/>
        <v>1</v>
      </c>
      <c r="S26" s="3" t="s">
        <v>29</v>
      </c>
      <c r="T26" s="3">
        <v>1</v>
      </c>
      <c r="U26" s="3">
        <v>0</v>
      </c>
      <c r="V26" s="3"/>
      <c r="W26" s="3">
        <v>10.087166</v>
      </c>
      <c r="X26" s="3">
        <v>168.853003</v>
      </c>
      <c r="Y26" s="3">
        <v>41.229970999999999</v>
      </c>
      <c r="Z26" s="3" t="s">
        <v>31</v>
      </c>
      <c r="AA26" s="3" t="s">
        <v>51</v>
      </c>
    </row>
    <row r="27" spans="1:27" x14ac:dyDescent="0.3">
      <c r="A27" s="10">
        <v>2007</v>
      </c>
      <c r="B27" s="4" t="s">
        <v>52</v>
      </c>
      <c r="C27" s="3">
        <v>9</v>
      </c>
      <c r="D27" s="3">
        <v>12</v>
      </c>
      <c r="E27" s="11">
        <v>0.83333333333333337</v>
      </c>
      <c r="F27" s="6" t="str">
        <f t="shared" si="0"/>
        <v xml:space="preserve">2007/9/12 </v>
      </c>
      <c r="G27" s="7" t="str">
        <f t="shared" si="3"/>
        <v>2007-09-12 20:00:00</v>
      </c>
      <c r="H27" s="4" t="s">
        <v>53</v>
      </c>
      <c r="I27" s="3">
        <v>0.5</v>
      </c>
      <c r="J27">
        <v>5.13</v>
      </c>
      <c r="K27" s="3">
        <v>0</v>
      </c>
      <c r="L27" s="3">
        <v>0</v>
      </c>
      <c r="M27" s="3">
        <v>1</v>
      </c>
      <c r="N27" s="3">
        <v>0</v>
      </c>
      <c r="O27" s="3">
        <v>0</v>
      </c>
      <c r="P27" s="3">
        <v>0</v>
      </c>
      <c r="Q27" s="3">
        <v>0</v>
      </c>
      <c r="R27" s="3">
        <f>L27+M27+N27+O27+P27+Q27</f>
        <v>1</v>
      </c>
      <c r="S27" s="3" t="s">
        <v>29</v>
      </c>
      <c r="T27" s="3">
        <v>1</v>
      </c>
      <c r="U27" s="3">
        <v>0</v>
      </c>
      <c r="V27" s="3"/>
      <c r="W27" s="4" t="s">
        <v>54</v>
      </c>
      <c r="X27" s="4" t="s">
        <v>54</v>
      </c>
      <c r="Y27" s="4" t="s">
        <v>54</v>
      </c>
      <c r="Z27" s="4" t="s">
        <v>55</v>
      </c>
      <c r="AA27" s="3" t="s">
        <v>56</v>
      </c>
    </row>
    <row r="28" spans="1:27" x14ac:dyDescent="0.3">
      <c r="A28" s="10">
        <v>2007</v>
      </c>
      <c r="B28" s="4" t="s">
        <v>52</v>
      </c>
      <c r="C28" s="3">
        <v>9</v>
      </c>
      <c r="D28" s="3">
        <v>12</v>
      </c>
      <c r="E28" s="11">
        <v>0.83333333333333337</v>
      </c>
      <c r="F28" s="6" t="str">
        <f t="shared" si="0"/>
        <v xml:space="preserve">2007/9/12 </v>
      </c>
      <c r="G28" s="7" t="str">
        <f t="shared" si="3"/>
        <v>2007-09-12 20:00:00</v>
      </c>
      <c r="H28" s="4" t="s">
        <v>53</v>
      </c>
      <c r="I28" s="3">
        <v>0.5</v>
      </c>
      <c r="J28">
        <v>5.13</v>
      </c>
      <c r="K28" s="3">
        <v>0</v>
      </c>
      <c r="L28" s="3">
        <v>0</v>
      </c>
      <c r="M28" s="3">
        <v>1</v>
      </c>
      <c r="N28" s="3">
        <v>0</v>
      </c>
      <c r="O28" s="3">
        <v>0</v>
      </c>
      <c r="P28" s="3">
        <v>0</v>
      </c>
      <c r="Q28" s="3">
        <v>0</v>
      </c>
      <c r="R28" s="3">
        <f t="shared" ref="R28:R53" si="4">L28+M28+N28+O28+P28+Q28</f>
        <v>1</v>
      </c>
      <c r="S28" s="3" t="s">
        <v>29</v>
      </c>
      <c r="T28" s="3">
        <v>1</v>
      </c>
      <c r="U28" s="3">
        <v>0</v>
      </c>
      <c r="V28" s="3"/>
      <c r="W28" s="4" t="s">
        <v>54</v>
      </c>
      <c r="X28" s="4" t="s">
        <v>54</v>
      </c>
      <c r="Y28" s="4" t="s">
        <v>54</v>
      </c>
      <c r="Z28" s="4" t="s">
        <v>55</v>
      </c>
      <c r="AA28" s="3" t="s">
        <v>57</v>
      </c>
    </row>
    <row r="29" spans="1:27" x14ac:dyDescent="0.3">
      <c r="A29" s="10">
        <v>2007</v>
      </c>
      <c r="B29" s="4" t="s">
        <v>52</v>
      </c>
      <c r="C29" s="3">
        <v>9</v>
      </c>
      <c r="D29" s="3">
        <v>12</v>
      </c>
      <c r="E29" s="11">
        <v>0.83333333333333337</v>
      </c>
      <c r="F29" s="6" t="str">
        <f t="shared" si="0"/>
        <v xml:space="preserve">2007/9/12 </v>
      </c>
      <c r="G29" s="7" t="str">
        <f t="shared" si="3"/>
        <v>2007-09-12 20:00:00</v>
      </c>
      <c r="H29" s="4" t="s">
        <v>53</v>
      </c>
      <c r="I29" s="3">
        <v>0.5</v>
      </c>
      <c r="J29">
        <v>5.13</v>
      </c>
      <c r="K29" s="3">
        <v>0</v>
      </c>
      <c r="L29" s="3">
        <v>0</v>
      </c>
      <c r="M29" s="3">
        <v>1</v>
      </c>
      <c r="N29" s="3">
        <v>0</v>
      </c>
      <c r="O29" s="3">
        <v>0</v>
      </c>
      <c r="P29" s="3">
        <v>0</v>
      </c>
      <c r="Q29" s="3">
        <v>0</v>
      </c>
      <c r="R29" s="3">
        <f t="shared" si="4"/>
        <v>1</v>
      </c>
      <c r="S29" s="3" t="s">
        <v>29</v>
      </c>
      <c r="T29" s="3">
        <v>1</v>
      </c>
      <c r="U29" s="3">
        <v>0</v>
      </c>
      <c r="V29" s="3"/>
      <c r="W29" s="4" t="s">
        <v>54</v>
      </c>
      <c r="X29" s="4" t="s">
        <v>54</v>
      </c>
      <c r="Y29" s="4" t="s">
        <v>54</v>
      </c>
      <c r="Z29" s="4" t="s">
        <v>55</v>
      </c>
      <c r="AA29" s="3" t="s">
        <v>58</v>
      </c>
    </row>
    <row r="30" spans="1:27" x14ac:dyDescent="0.3">
      <c r="A30" s="10">
        <v>2007</v>
      </c>
      <c r="B30" s="4" t="s">
        <v>52</v>
      </c>
      <c r="C30" s="3">
        <v>9</v>
      </c>
      <c r="D30" s="3">
        <v>12</v>
      </c>
      <c r="E30" s="11">
        <v>0.83333333333333337</v>
      </c>
      <c r="F30" s="6" t="str">
        <f t="shared" si="0"/>
        <v xml:space="preserve">2007/9/12 </v>
      </c>
      <c r="G30" s="7" t="str">
        <f t="shared" si="3"/>
        <v>2007-09-12 20:00:00</v>
      </c>
      <c r="H30" s="4" t="s">
        <v>53</v>
      </c>
      <c r="I30" s="3">
        <v>0.5</v>
      </c>
      <c r="J30">
        <v>5.13</v>
      </c>
      <c r="K30" s="3">
        <v>0</v>
      </c>
      <c r="L30" s="3">
        <v>0</v>
      </c>
      <c r="M30" s="3">
        <v>1</v>
      </c>
      <c r="N30" s="3">
        <v>0</v>
      </c>
      <c r="O30" s="3">
        <v>0</v>
      </c>
      <c r="P30" s="3">
        <v>0</v>
      </c>
      <c r="Q30" s="3">
        <v>0</v>
      </c>
      <c r="R30" s="3">
        <f t="shared" si="4"/>
        <v>1</v>
      </c>
      <c r="S30" s="3" t="s">
        <v>29</v>
      </c>
      <c r="T30" s="3">
        <v>1</v>
      </c>
      <c r="U30" s="3">
        <v>0</v>
      </c>
      <c r="V30" s="3"/>
      <c r="W30" s="4" t="s">
        <v>54</v>
      </c>
      <c r="X30" s="4" t="s">
        <v>54</v>
      </c>
      <c r="Y30" s="4" t="s">
        <v>54</v>
      </c>
      <c r="Z30" s="4" t="s">
        <v>55</v>
      </c>
      <c r="AA30" s="3" t="s">
        <v>59</v>
      </c>
    </row>
    <row r="31" spans="1:27" x14ac:dyDescent="0.3">
      <c r="A31" s="3">
        <v>2008</v>
      </c>
      <c r="B31" s="3" t="s">
        <v>60</v>
      </c>
      <c r="C31" s="3">
        <v>9</v>
      </c>
      <c r="D31" s="3">
        <v>13</v>
      </c>
      <c r="E31" s="5">
        <v>0.84513888888888899</v>
      </c>
      <c r="F31" s="6" t="str">
        <f t="shared" si="0"/>
        <v xml:space="preserve">2008/9/13 </v>
      </c>
      <c r="G31" s="7" t="str">
        <f t="shared" si="3"/>
        <v>2008-09-13 20:17:00</v>
      </c>
      <c r="H31" s="9" t="s">
        <v>47</v>
      </c>
      <c r="I31" s="9">
        <v>2</v>
      </c>
      <c r="J31">
        <v>5.72</v>
      </c>
      <c r="K31" s="3">
        <v>1E-3</v>
      </c>
      <c r="L31" s="3">
        <v>0</v>
      </c>
      <c r="M31" s="3">
        <v>1</v>
      </c>
      <c r="N31" s="3">
        <v>0</v>
      </c>
      <c r="O31" s="3">
        <v>1</v>
      </c>
      <c r="P31" s="3">
        <v>0</v>
      </c>
      <c r="Q31" s="3">
        <v>1</v>
      </c>
      <c r="R31" s="3">
        <f t="shared" si="4"/>
        <v>3</v>
      </c>
      <c r="S31" s="3" t="s">
        <v>43</v>
      </c>
      <c r="T31" s="3">
        <v>1</v>
      </c>
      <c r="U31" s="3">
        <v>0</v>
      </c>
      <c r="V31" s="3"/>
      <c r="W31" s="3">
        <v>13.67</v>
      </c>
      <c r="X31" s="6">
        <v>171.65</v>
      </c>
      <c r="Y31" s="3">
        <v>40.18</v>
      </c>
      <c r="Z31" s="3" t="s">
        <v>31</v>
      </c>
      <c r="AA31" s="3" t="s">
        <v>61</v>
      </c>
    </row>
    <row r="32" spans="1:27" x14ac:dyDescent="0.3">
      <c r="A32" s="3">
        <v>2008</v>
      </c>
      <c r="B32" s="3" t="s">
        <v>62</v>
      </c>
      <c r="C32" s="3">
        <v>8</v>
      </c>
      <c r="D32" s="3">
        <v>5</v>
      </c>
      <c r="E32" s="5">
        <v>0.82567129629629632</v>
      </c>
      <c r="F32" s="6" t="str">
        <f t="shared" si="0"/>
        <v xml:space="preserve">2008/8/5 </v>
      </c>
      <c r="G32" s="7" t="str">
        <f t="shared" si="3"/>
        <v>2008-08-05 19:48:58</v>
      </c>
      <c r="H32" s="9" t="s">
        <v>47</v>
      </c>
      <c r="I32" s="9">
        <v>20</v>
      </c>
      <c r="J32">
        <v>2.4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1</v>
      </c>
      <c r="R32" s="3">
        <f t="shared" si="4"/>
        <v>1</v>
      </c>
      <c r="S32" s="3" t="s">
        <v>29</v>
      </c>
      <c r="T32" s="3">
        <v>1</v>
      </c>
      <c r="U32" s="3">
        <v>0</v>
      </c>
      <c r="V32" s="3"/>
      <c r="W32" s="3">
        <v>-12.47033785</v>
      </c>
      <c r="X32" s="6">
        <v>154.61113703000001</v>
      </c>
      <c r="Y32" s="3">
        <v>51.832135632000004</v>
      </c>
      <c r="Z32" s="3" t="s">
        <v>31</v>
      </c>
      <c r="AA32" s="3" t="s">
        <v>63</v>
      </c>
    </row>
    <row r="33" spans="1:27" x14ac:dyDescent="0.3">
      <c r="A33" s="8">
        <v>2009</v>
      </c>
      <c r="B33" s="3" t="s">
        <v>46</v>
      </c>
      <c r="C33" s="3">
        <v>10</v>
      </c>
      <c r="D33" s="3">
        <v>3</v>
      </c>
      <c r="E33" s="5">
        <v>0.83918981481481481</v>
      </c>
      <c r="F33" s="6" t="str">
        <f t="shared" si="0"/>
        <v xml:space="preserve">2009/10/3 </v>
      </c>
      <c r="G33" s="7" t="str">
        <f t="shared" si="3"/>
        <v>2009-10-03 20:08:26</v>
      </c>
      <c r="H33" s="9" t="s">
        <v>47</v>
      </c>
      <c r="I33" s="9">
        <v>10</v>
      </c>
      <c r="J33">
        <v>6.02</v>
      </c>
      <c r="K33" s="3">
        <v>3</v>
      </c>
      <c r="L33" s="3">
        <v>3</v>
      </c>
      <c r="M33" s="3">
        <v>2</v>
      </c>
      <c r="N33" s="3">
        <v>0</v>
      </c>
      <c r="O33" s="3">
        <v>0</v>
      </c>
      <c r="P33" s="3">
        <v>0</v>
      </c>
      <c r="Q33" s="3">
        <v>0</v>
      </c>
      <c r="R33" s="3">
        <f t="shared" si="4"/>
        <v>5</v>
      </c>
      <c r="S33" s="3" t="s">
        <v>64</v>
      </c>
      <c r="T33" s="3">
        <v>1</v>
      </c>
      <c r="U33" s="3" t="s">
        <v>65</v>
      </c>
      <c r="V33" s="3"/>
      <c r="W33" s="3">
        <v>9.7905350000000002</v>
      </c>
      <c r="X33" s="6">
        <v>171.592375</v>
      </c>
      <c r="Y33" s="3">
        <v>32.728687000000001</v>
      </c>
      <c r="Z33" s="3" t="s">
        <v>31</v>
      </c>
      <c r="AA33" s="3" t="s">
        <v>66</v>
      </c>
    </row>
    <row r="34" spans="1:27" x14ac:dyDescent="0.3">
      <c r="A34" s="4">
        <v>2010</v>
      </c>
      <c r="B34" s="3" t="s">
        <v>67</v>
      </c>
      <c r="C34" s="3">
        <v>7</v>
      </c>
      <c r="D34" s="3">
        <v>7</v>
      </c>
      <c r="E34" s="5">
        <v>0.87321759259259257</v>
      </c>
      <c r="F34" s="6" t="str">
        <f t="shared" si="0"/>
        <v xml:space="preserve">2010/7/7 </v>
      </c>
      <c r="G34" s="7" t="str">
        <f t="shared" si="3"/>
        <v>2010-07-07 20:57:26</v>
      </c>
      <c r="H34" s="3" t="s">
        <v>28</v>
      </c>
      <c r="I34" s="9">
        <v>5</v>
      </c>
      <c r="J34">
        <v>3.59</v>
      </c>
      <c r="K34" s="3">
        <v>0</v>
      </c>
      <c r="L34" s="3">
        <v>0</v>
      </c>
      <c r="M34" s="3">
        <v>0</v>
      </c>
      <c r="N34" s="3">
        <v>2</v>
      </c>
      <c r="O34" s="3">
        <v>0</v>
      </c>
      <c r="P34" s="3">
        <v>0</v>
      </c>
      <c r="Q34" s="3">
        <v>0</v>
      </c>
      <c r="R34" s="3">
        <f t="shared" si="4"/>
        <v>2</v>
      </c>
      <c r="S34" s="3" t="s">
        <v>29</v>
      </c>
      <c r="T34" s="3">
        <v>1</v>
      </c>
      <c r="U34" s="3">
        <v>0</v>
      </c>
      <c r="V34" s="3"/>
      <c r="W34" s="3"/>
      <c r="X34" s="6"/>
      <c r="Y34" s="3"/>
      <c r="Z34" s="3"/>
      <c r="AA34" s="3"/>
    </row>
    <row r="35" spans="1:27" x14ac:dyDescent="0.3">
      <c r="A35" s="3">
        <v>2011</v>
      </c>
      <c r="B35" s="3" t="s">
        <v>60</v>
      </c>
      <c r="C35" s="3">
        <v>8</v>
      </c>
      <c r="D35" s="3">
        <v>10</v>
      </c>
      <c r="E35" s="5">
        <v>0.86458333333333337</v>
      </c>
      <c r="F35" s="6" t="str">
        <f t="shared" si="0"/>
        <v xml:space="preserve">2011/8/10 </v>
      </c>
      <c r="G35" s="7" t="str">
        <f t="shared" si="3"/>
        <v>2011-08-10 20:45:00</v>
      </c>
      <c r="H35" s="3" t="s">
        <v>47</v>
      </c>
      <c r="I35" s="3">
        <v>2</v>
      </c>
      <c r="J35">
        <v>4.87</v>
      </c>
      <c r="K35" s="3">
        <v>0.17</v>
      </c>
      <c r="L35" s="3">
        <v>0</v>
      </c>
      <c r="M35" s="3">
        <v>0</v>
      </c>
      <c r="N35" s="3">
        <v>1</v>
      </c>
      <c r="O35" s="3">
        <v>0</v>
      </c>
      <c r="P35" s="3">
        <v>0</v>
      </c>
      <c r="Q35" s="3">
        <v>1</v>
      </c>
      <c r="R35" s="3">
        <f t="shared" si="4"/>
        <v>2</v>
      </c>
      <c r="S35" s="3" t="s">
        <v>43</v>
      </c>
      <c r="T35" s="3">
        <v>1</v>
      </c>
      <c r="U35" s="3" t="s">
        <v>44</v>
      </c>
      <c r="V35" s="3"/>
      <c r="W35" s="3">
        <v>17.010000000000002</v>
      </c>
      <c r="X35" s="3">
        <v>148.97</v>
      </c>
      <c r="Y35" s="3">
        <v>49.6</v>
      </c>
      <c r="Z35" s="3" t="s">
        <v>31</v>
      </c>
      <c r="AA35" s="3" t="s">
        <v>68</v>
      </c>
    </row>
    <row r="36" spans="1:27" x14ac:dyDescent="0.3">
      <c r="A36" s="12">
        <v>2011</v>
      </c>
      <c r="B36" s="3" t="s">
        <v>62</v>
      </c>
      <c r="C36" s="3">
        <v>7</v>
      </c>
      <c r="D36" s="3">
        <v>13</v>
      </c>
      <c r="E36" s="5">
        <v>0.8243287037037037</v>
      </c>
      <c r="F36" s="6" t="str">
        <f t="shared" si="0"/>
        <v xml:space="preserve">2011/7/13 </v>
      </c>
      <c r="G36" s="7" t="str">
        <f t="shared" si="3"/>
        <v>2011-07-13 19:47:02</v>
      </c>
      <c r="H36" s="3" t="s">
        <v>47</v>
      </c>
      <c r="I36" s="3">
        <v>20</v>
      </c>
      <c r="J36">
        <v>5.71</v>
      </c>
      <c r="K36" s="3">
        <v>3</v>
      </c>
      <c r="L36" s="3">
        <v>3</v>
      </c>
      <c r="M36" s="3">
        <v>1</v>
      </c>
      <c r="N36" s="3">
        <v>1</v>
      </c>
      <c r="O36" s="3">
        <v>0</v>
      </c>
      <c r="P36" s="3">
        <v>0</v>
      </c>
      <c r="Q36" s="3">
        <v>1</v>
      </c>
      <c r="R36" s="3">
        <f t="shared" si="4"/>
        <v>6</v>
      </c>
      <c r="S36" s="3" t="s">
        <v>69</v>
      </c>
      <c r="T36" s="3">
        <v>1</v>
      </c>
      <c r="U36" s="3" t="s">
        <v>65</v>
      </c>
      <c r="V36" s="3"/>
      <c r="W36" s="3">
        <v>16.449307105999999</v>
      </c>
      <c r="X36" s="3">
        <v>151.63040559999999</v>
      </c>
      <c r="Y36" s="3">
        <v>56.464436237999998</v>
      </c>
      <c r="Z36" s="3" t="s">
        <v>31</v>
      </c>
      <c r="AA36" s="3" t="s">
        <v>70</v>
      </c>
    </row>
    <row r="37" spans="1:27" x14ac:dyDescent="0.3">
      <c r="A37" s="4">
        <v>2012</v>
      </c>
      <c r="B37" s="3" t="s">
        <v>67</v>
      </c>
      <c r="C37" s="3">
        <v>7</v>
      </c>
      <c r="D37" s="3">
        <v>16</v>
      </c>
      <c r="E37" s="5">
        <v>0.86543981481481491</v>
      </c>
      <c r="F37" s="6" t="str">
        <f t="shared" si="0"/>
        <v xml:space="preserve">2012/7/16 </v>
      </c>
      <c r="G37" s="7" t="str">
        <f t="shared" si="3"/>
        <v>2012-07-16 20:46:14</v>
      </c>
      <c r="H37" s="3" t="s">
        <v>28</v>
      </c>
      <c r="I37" s="3">
        <v>5</v>
      </c>
      <c r="J37">
        <v>5.0199999999999996</v>
      </c>
      <c r="K37" s="3">
        <v>0</v>
      </c>
      <c r="L37" s="3">
        <v>0</v>
      </c>
      <c r="M37" s="3">
        <v>1</v>
      </c>
      <c r="N37" s="3">
        <v>2</v>
      </c>
      <c r="O37" s="3">
        <v>0</v>
      </c>
      <c r="P37" s="3">
        <v>0</v>
      </c>
      <c r="Q37" s="3">
        <v>0</v>
      </c>
      <c r="R37" s="3">
        <f t="shared" si="4"/>
        <v>3</v>
      </c>
      <c r="S37" s="3" t="s">
        <v>29</v>
      </c>
      <c r="T37" s="3">
        <v>1</v>
      </c>
      <c r="U37" s="3">
        <v>0</v>
      </c>
      <c r="V37" s="3"/>
      <c r="W37" s="3"/>
      <c r="X37" s="3"/>
      <c r="Y37" s="3"/>
      <c r="Z37" s="3"/>
      <c r="AA37" s="3"/>
    </row>
    <row r="38" spans="1:27" x14ac:dyDescent="0.3">
      <c r="A38" s="3">
        <v>2013</v>
      </c>
      <c r="B38" s="3" t="s">
        <v>60</v>
      </c>
      <c r="C38" s="3">
        <v>7</v>
      </c>
      <c r="D38" s="3">
        <v>15</v>
      </c>
      <c r="E38" s="5">
        <v>0.80347222222222225</v>
      </c>
      <c r="F38" s="6" t="str">
        <f t="shared" si="0"/>
        <v xml:space="preserve">2013/7/15 </v>
      </c>
      <c r="G38" s="7" t="str">
        <f t="shared" si="3"/>
        <v>2013-07-15 19:17:00</v>
      </c>
      <c r="H38" s="9" t="s">
        <v>47</v>
      </c>
      <c r="I38" s="9">
        <v>2</v>
      </c>
      <c r="J38">
        <v>2.02</v>
      </c>
      <c r="K38" s="3">
        <v>0</v>
      </c>
      <c r="L38" s="3">
        <v>0</v>
      </c>
      <c r="M38" s="3">
        <v>2</v>
      </c>
      <c r="N38" s="3">
        <v>3</v>
      </c>
      <c r="O38" s="3">
        <v>0</v>
      </c>
      <c r="P38" s="3">
        <v>0</v>
      </c>
      <c r="Q38" s="3">
        <v>0</v>
      </c>
      <c r="R38" s="3">
        <f t="shared" si="4"/>
        <v>5</v>
      </c>
      <c r="S38" s="3" t="s">
        <v>29</v>
      </c>
      <c r="T38" s="3">
        <v>1</v>
      </c>
      <c r="U38" s="3" t="s">
        <v>44</v>
      </c>
      <c r="V38" s="3"/>
      <c r="W38" s="3">
        <v>14.19</v>
      </c>
      <c r="X38" s="3">
        <v>141.25</v>
      </c>
      <c r="Y38" s="3">
        <v>53.61</v>
      </c>
      <c r="Z38" s="3" t="s">
        <v>31</v>
      </c>
      <c r="AA38" s="3" t="s">
        <v>71</v>
      </c>
    </row>
    <row r="39" spans="1:27" x14ac:dyDescent="0.3">
      <c r="A39" s="10">
        <v>2013</v>
      </c>
      <c r="B39" s="4" t="s">
        <v>72</v>
      </c>
      <c r="C39" s="4">
        <v>7</v>
      </c>
      <c r="D39" s="4">
        <v>7</v>
      </c>
      <c r="E39" s="5">
        <v>0.84027777777777779</v>
      </c>
      <c r="F39" s="6" t="str">
        <f t="shared" si="0"/>
        <v xml:space="preserve">2013/7/7 </v>
      </c>
      <c r="G39" s="7" t="str">
        <f t="shared" si="3"/>
        <v>2013-07-07 20:10:00</v>
      </c>
      <c r="H39" s="3" t="s">
        <v>47</v>
      </c>
      <c r="I39" s="3">
        <v>0.5</v>
      </c>
      <c r="J39">
        <v>4.9400000000000004</v>
      </c>
      <c r="K39" s="3">
        <v>0</v>
      </c>
      <c r="L39" s="3">
        <v>0</v>
      </c>
      <c r="M39" s="3">
        <v>0</v>
      </c>
      <c r="N39" s="3">
        <v>1</v>
      </c>
      <c r="O39" s="3">
        <v>0</v>
      </c>
      <c r="P39" s="3">
        <v>0</v>
      </c>
      <c r="Q39" s="3">
        <v>0</v>
      </c>
      <c r="R39" s="3">
        <f t="shared" si="4"/>
        <v>1</v>
      </c>
      <c r="S39" s="4" t="s">
        <v>29</v>
      </c>
      <c r="T39" s="3">
        <v>1</v>
      </c>
      <c r="U39" s="3" t="s">
        <v>44</v>
      </c>
      <c r="V39" s="3"/>
      <c r="W39" s="3">
        <v>18.066347</v>
      </c>
      <c r="X39" s="3">
        <v>162.47157000000001</v>
      </c>
      <c r="Y39" s="3">
        <v>59.265582999999999</v>
      </c>
      <c r="Z39" s="4" t="s">
        <v>55</v>
      </c>
      <c r="AA39" s="3" t="s">
        <v>57</v>
      </c>
    </row>
    <row r="40" spans="1:27" x14ac:dyDescent="0.3">
      <c r="A40" s="10">
        <v>2013</v>
      </c>
      <c r="B40" s="4" t="s">
        <v>72</v>
      </c>
      <c r="C40" s="4">
        <v>7</v>
      </c>
      <c r="D40" s="4">
        <v>7</v>
      </c>
      <c r="E40" s="5">
        <v>0.84027777777777779</v>
      </c>
      <c r="F40" s="6" t="str">
        <f t="shared" si="0"/>
        <v xml:space="preserve">2013/7/7 </v>
      </c>
      <c r="G40" s="7" t="str">
        <f t="shared" si="3"/>
        <v>2013-07-07 20:10:00</v>
      </c>
      <c r="H40" s="3" t="s">
        <v>47</v>
      </c>
      <c r="I40" s="3">
        <v>0.5</v>
      </c>
      <c r="J40">
        <v>4.9400000000000004</v>
      </c>
      <c r="K40" s="3">
        <v>0</v>
      </c>
      <c r="L40" s="3">
        <v>0</v>
      </c>
      <c r="M40" s="3">
        <v>0</v>
      </c>
      <c r="N40" s="3">
        <v>1</v>
      </c>
      <c r="O40" s="3">
        <v>0</v>
      </c>
      <c r="P40" s="3">
        <v>0</v>
      </c>
      <c r="Q40" s="3">
        <v>0</v>
      </c>
      <c r="R40" s="3">
        <f t="shared" si="4"/>
        <v>1</v>
      </c>
      <c r="S40" s="4" t="s">
        <v>29</v>
      </c>
      <c r="T40" s="3">
        <v>1</v>
      </c>
      <c r="U40" s="3" t="s">
        <v>44</v>
      </c>
      <c r="V40" s="3"/>
      <c r="W40" s="3">
        <v>18.066347</v>
      </c>
      <c r="X40" s="3">
        <v>162.47157000000001</v>
      </c>
      <c r="Y40" s="3">
        <v>59.265582999999999</v>
      </c>
      <c r="Z40" s="4" t="s">
        <v>55</v>
      </c>
      <c r="AA40" s="3" t="s">
        <v>57</v>
      </c>
    </row>
    <row r="41" spans="1:27" x14ac:dyDescent="0.3">
      <c r="A41" s="10">
        <v>2013</v>
      </c>
      <c r="B41" s="4" t="s">
        <v>72</v>
      </c>
      <c r="C41" s="4">
        <v>5</v>
      </c>
      <c r="D41" s="4">
        <v>8</v>
      </c>
      <c r="E41" s="5">
        <v>0.84722222222222221</v>
      </c>
      <c r="F41" s="6" t="str">
        <f t="shared" si="0"/>
        <v xml:space="preserve">2013/5/8 </v>
      </c>
      <c r="G41" s="7" t="str">
        <f t="shared" si="3"/>
        <v>2013-05-08 20:20:00</v>
      </c>
      <c r="H41" s="3" t="s">
        <v>47</v>
      </c>
      <c r="I41" s="3">
        <v>0.5</v>
      </c>
      <c r="J41">
        <v>5.58</v>
      </c>
      <c r="K41" s="4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3</v>
      </c>
      <c r="R41" s="3">
        <f t="shared" si="4"/>
        <v>3</v>
      </c>
      <c r="S41" s="4" t="s">
        <v>29</v>
      </c>
      <c r="T41" s="3">
        <v>1</v>
      </c>
      <c r="U41" s="3" t="s">
        <v>44</v>
      </c>
      <c r="V41" s="3"/>
      <c r="W41" s="4" t="s">
        <v>54</v>
      </c>
      <c r="X41" s="4" t="s">
        <v>54</v>
      </c>
      <c r="Y41" s="4" t="s">
        <v>54</v>
      </c>
      <c r="Z41" s="4" t="s">
        <v>55</v>
      </c>
      <c r="AA41" s="3" t="s">
        <v>57</v>
      </c>
    </row>
    <row r="42" spans="1:27" x14ac:dyDescent="0.3">
      <c r="A42" s="10">
        <v>2013</v>
      </c>
      <c r="B42" s="4" t="s">
        <v>72</v>
      </c>
      <c r="C42" s="4">
        <v>5</v>
      </c>
      <c r="D42" s="4">
        <v>8</v>
      </c>
      <c r="E42" s="5">
        <v>0.84722222222222221</v>
      </c>
      <c r="F42" s="6" t="str">
        <f t="shared" si="0"/>
        <v xml:space="preserve">2013/5/8 </v>
      </c>
      <c r="G42" s="7" t="str">
        <f t="shared" si="3"/>
        <v>2013-05-08 20:20:00</v>
      </c>
      <c r="H42" s="3" t="s">
        <v>47</v>
      </c>
      <c r="I42" s="3">
        <v>0.5</v>
      </c>
      <c r="J42">
        <v>5.58</v>
      </c>
      <c r="K42" s="4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3</v>
      </c>
      <c r="R42" s="3">
        <f t="shared" si="4"/>
        <v>3</v>
      </c>
      <c r="S42" s="4" t="s">
        <v>29</v>
      </c>
      <c r="T42" s="3">
        <v>1</v>
      </c>
      <c r="U42" s="3" t="s">
        <v>44</v>
      </c>
      <c r="V42" s="3"/>
      <c r="W42" s="4" t="s">
        <v>54</v>
      </c>
      <c r="X42" s="4" t="s">
        <v>54</v>
      </c>
      <c r="Y42" s="4" t="s">
        <v>54</v>
      </c>
      <c r="Z42" s="4" t="s">
        <v>55</v>
      </c>
      <c r="AA42" s="3" t="s">
        <v>56</v>
      </c>
    </row>
    <row r="43" spans="1:27" x14ac:dyDescent="0.3">
      <c r="A43" s="10">
        <v>2014</v>
      </c>
      <c r="B43" s="3" t="s">
        <v>67</v>
      </c>
      <c r="C43" s="4">
        <v>7</v>
      </c>
      <c r="D43" s="4">
        <v>31</v>
      </c>
      <c r="E43" s="5">
        <v>0.86592592592592599</v>
      </c>
      <c r="F43" s="6" t="str">
        <f t="shared" si="0"/>
        <v xml:space="preserve">2014/7/31 </v>
      </c>
      <c r="G43" s="7" t="str">
        <f t="shared" si="3"/>
        <v>2014-07-31 20:46:56</v>
      </c>
      <c r="H43" s="3" t="s">
        <v>28</v>
      </c>
      <c r="I43" s="3">
        <v>5</v>
      </c>
      <c r="J43">
        <v>3.61</v>
      </c>
      <c r="K43" s="4">
        <v>0</v>
      </c>
      <c r="L43" s="3">
        <v>0</v>
      </c>
      <c r="M43" s="3">
        <v>0</v>
      </c>
      <c r="N43" s="3">
        <v>1</v>
      </c>
      <c r="O43" s="3">
        <v>0</v>
      </c>
      <c r="P43" s="3">
        <v>0</v>
      </c>
      <c r="Q43" s="3">
        <v>0</v>
      </c>
      <c r="R43" s="3">
        <f t="shared" si="4"/>
        <v>1</v>
      </c>
      <c r="S43" s="4" t="s">
        <v>29</v>
      </c>
      <c r="T43" s="3">
        <v>1</v>
      </c>
      <c r="U43" s="3">
        <v>0</v>
      </c>
      <c r="V43" s="3"/>
      <c r="W43" s="4"/>
      <c r="X43" s="4"/>
      <c r="Y43" s="4"/>
      <c r="Z43" s="4"/>
      <c r="AA43" s="3"/>
    </row>
    <row r="44" spans="1:27" x14ac:dyDescent="0.3">
      <c r="A44" s="10">
        <v>2015</v>
      </c>
      <c r="B44" s="4" t="s">
        <v>73</v>
      </c>
      <c r="C44" s="4">
        <v>8</v>
      </c>
      <c r="D44" s="4">
        <v>15</v>
      </c>
      <c r="E44" s="5">
        <v>0.80703703703703711</v>
      </c>
      <c r="F44" s="6" t="str">
        <f t="shared" si="0"/>
        <v xml:space="preserve">2015/8/15 </v>
      </c>
      <c r="G44" s="7" t="str">
        <f t="shared" si="3"/>
        <v>2015-08-15 19:22:08</v>
      </c>
      <c r="H44" s="3" t="s">
        <v>47</v>
      </c>
      <c r="I44" s="3">
        <v>6</v>
      </c>
      <c r="J44">
        <v>3.4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f t="shared" si="4"/>
        <v>0</v>
      </c>
      <c r="S44" s="4" t="s">
        <v>29</v>
      </c>
      <c r="T44" s="3">
        <v>1</v>
      </c>
      <c r="U44" s="3">
        <v>0</v>
      </c>
      <c r="V44" s="3"/>
      <c r="W44" s="3">
        <v>12.7922783919</v>
      </c>
      <c r="X44" s="3">
        <v>146.56487192399999</v>
      </c>
      <c r="Y44" s="3">
        <v>47.761950904999999</v>
      </c>
      <c r="Z44" s="4" t="s">
        <v>31</v>
      </c>
      <c r="AA44" s="3" t="s">
        <v>74</v>
      </c>
    </row>
    <row r="45" spans="1:27" x14ac:dyDescent="0.3">
      <c r="A45" s="12">
        <v>2016</v>
      </c>
      <c r="B45" s="4" t="s">
        <v>75</v>
      </c>
      <c r="C45" s="3">
        <v>9</v>
      </c>
      <c r="D45" s="3">
        <v>3</v>
      </c>
      <c r="E45" s="5">
        <v>0.83289351851851856</v>
      </c>
      <c r="F45" s="6" t="str">
        <f t="shared" si="0"/>
        <v xml:space="preserve">2016/9/3 </v>
      </c>
      <c r="G45" s="7" t="str">
        <f t="shared" si="3"/>
        <v>2016-09-03 19:59:22</v>
      </c>
      <c r="H45" s="3" t="s">
        <v>76</v>
      </c>
      <c r="I45" s="3">
        <v>10</v>
      </c>
      <c r="J45">
        <v>4.21</v>
      </c>
      <c r="K45" s="3">
        <v>2</v>
      </c>
      <c r="L45" s="3">
        <v>2</v>
      </c>
      <c r="M45" s="3">
        <v>0</v>
      </c>
      <c r="N45" s="3">
        <v>0</v>
      </c>
      <c r="O45" s="3">
        <v>0</v>
      </c>
      <c r="P45" s="3">
        <v>0</v>
      </c>
      <c r="Q45" s="3">
        <v>2</v>
      </c>
      <c r="R45" s="3">
        <f t="shared" si="4"/>
        <v>4</v>
      </c>
      <c r="S45" s="3" t="s">
        <v>35</v>
      </c>
      <c r="T45" s="3">
        <v>1</v>
      </c>
      <c r="U45" s="3">
        <v>0</v>
      </c>
      <c r="V45" s="3"/>
      <c r="W45" s="3" t="s">
        <v>30</v>
      </c>
      <c r="X45" s="3">
        <v>168.308590258941</v>
      </c>
      <c r="Y45" s="3">
        <v>46.063408441556597</v>
      </c>
      <c r="Z45" s="4" t="s">
        <v>31</v>
      </c>
      <c r="AA45" s="3" t="s">
        <v>77</v>
      </c>
    </row>
    <row r="46" spans="1:27" x14ac:dyDescent="0.3">
      <c r="A46" s="3">
        <v>2017</v>
      </c>
      <c r="B46" s="3" t="s">
        <v>78</v>
      </c>
      <c r="C46" s="3">
        <v>10</v>
      </c>
      <c r="D46" s="3">
        <v>12</v>
      </c>
      <c r="E46" s="5">
        <v>0.82708333333333339</v>
      </c>
      <c r="F46" s="6" t="str">
        <f t="shared" si="0"/>
        <v xml:space="preserve">2017/10/12 </v>
      </c>
      <c r="G46" s="7" t="str">
        <f t="shared" si="3"/>
        <v>2017-10-12 19:51:00</v>
      </c>
      <c r="H46" s="9" t="s">
        <v>47</v>
      </c>
      <c r="I46" s="9">
        <v>2</v>
      </c>
      <c r="J46">
        <v>2.75</v>
      </c>
      <c r="K46" s="3">
        <v>4.2999999999999997E-2</v>
      </c>
      <c r="L46" s="3">
        <v>1</v>
      </c>
      <c r="M46" s="3">
        <v>1</v>
      </c>
      <c r="N46" s="3">
        <v>1</v>
      </c>
      <c r="O46" s="3">
        <v>0</v>
      </c>
      <c r="P46" s="3">
        <v>0</v>
      </c>
      <c r="Q46" s="3">
        <v>0</v>
      </c>
      <c r="R46" s="3">
        <f t="shared" si="4"/>
        <v>3</v>
      </c>
      <c r="S46" s="3" t="s">
        <v>29</v>
      </c>
      <c r="T46" s="3">
        <v>1</v>
      </c>
      <c r="U46" s="3">
        <v>0</v>
      </c>
      <c r="V46" s="3"/>
      <c r="W46" s="3">
        <v>12.48</v>
      </c>
      <c r="X46" s="6">
        <v>168.53</v>
      </c>
      <c r="Y46" s="3">
        <v>28.47</v>
      </c>
      <c r="Z46" s="3" t="s">
        <v>31</v>
      </c>
      <c r="AA46" s="3" t="s">
        <v>79</v>
      </c>
    </row>
    <row r="47" spans="1:27" x14ac:dyDescent="0.3">
      <c r="A47" s="3">
        <v>2017</v>
      </c>
      <c r="B47" s="3" t="s">
        <v>78</v>
      </c>
      <c r="C47" s="3">
        <v>10</v>
      </c>
      <c r="D47" s="3">
        <v>12</v>
      </c>
      <c r="E47" s="5">
        <v>0.82708333333333339</v>
      </c>
      <c r="F47" s="6" t="str">
        <f t="shared" si="0"/>
        <v xml:space="preserve">2017/10/12 </v>
      </c>
      <c r="G47" s="7" t="str">
        <f t="shared" si="3"/>
        <v>2017-10-12 19:51:00</v>
      </c>
      <c r="H47" s="9" t="s">
        <v>47</v>
      </c>
      <c r="I47" s="9">
        <v>2</v>
      </c>
      <c r="J47">
        <v>2.75</v>
      </c>
      <c r="K47" s="3">
        <v>4.2999999999999997E-2</v>
      </c>
      <c r="L47" s="3">
        <v>0</v>
      </c>
      <c r="M47" s="3">
        <v>0</v>
      </c>
      <c r="N47" s="3">
        <v>1</v>
      </c>
      <c r="O47" s="3">
        <v>0</v>
      </c>
      <c r="P47" s="3">
        <v>0</v>
      </c>
      <c r="Q47" s="3">
        <v>0</v>
      </c>
      <c r="R47" s="3">
        <f t="shared" si="4"/>
        <v>1</v>
      </c>
      <c r="S47" s="3" t="s">
        <v>29</v>
      </c>
      <c r="T47" s="3">
        <v>1</v>
      </c>
      <c r="U47" s="3">
        <v>0</v>
      </c>
      <c r="V47" s="3"/>
      <c r="W47" s="3">
        <v>12.48</v>
      </c>
      <c r="X47" s="6">
        <v>168.53</v>
      </c>
      <c r="Y47" s="3">
        <v>28.47</v>
      </c>
      <c r="Z47" s="3" t="s">
        <v>31</v>
      </c>
      <c r="AA47" s="3" t="s">
        <v>80</v>
      </c>
    </row>
    <row r="48" spans="1:27" x14ac:dyDescent="0.3">
      <c r="A48" s="12">
        <v>2017</v>
      </c>
      <c r="B48" s="4" t="s">
        <v>75</v>
      </c>
      <c r="C48" s="3">
        <v>8</v>
      </c>
      <c r="D48" s="3">
        <v>9</v>
      </c>
      <c r="E48" s="5">
        <v>0.83265046296296286</v>
      </c>
      <c r="F48" s="6" t="str">
        <f t="shared" si="0"/>
        <v xml:space="preserve">2017/8/9 </v>
      </c>
      <c r="G48" s="7" t="str">
        <f t="shared" si="3"/>
        <v>2017-08-09 19:59:01</v>
      </c>
      <c r="H48" s="3" t="s">
        <v>76</v>
      </c>
      <c r="I48" s="3">
        <v>10</v>
      </c>
      <c r="J48">
        <v>3.9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f>L48+M48+N48+O48+P48+Q48</f>
        <v>0</v>
      </c>
      <c r="S48" s="3" t="s">
        <v>29</v>
      </c>
      <c r="T48" s="3">
        <v>1</v>
      </c>
      <c r="U48" s="3">
        <v>0</v>
      </c>
      <c r="V48" s="3"/>
      <c r="W48" s="3" t="s">
        <v>30</v>
      </c>
      <c r="X48" s="3">
        <v>164.29060796405699</v>
      </c>
      <c r="Y48" s="3">
        <v>37.954035755257401</v>
      </c>
      <c r="Z48" s="4" t="s">
        <v>31</v>
      </c>
      <c r="AA48" s="3" t="s">
        <v>81</v>
      </c>
    </row>
    <row r="49" spans="1:27" x14ac:dyDescent="0.3">
      <c r="A49" s="12">
        <v>2018</v>
      </c>
      <c r="B49" s="4" t="s">
        <v>75</v>
      </c>
      <c r="C49" s="3">
        <v>9</v>
      </c>
      <c r="D49" s="3">
        <v>30</v>
      </c>
      <c r="E49" s="5">
        <v>0.82802083333333332</v>
      </c>
      <c r="F49" s="6" t="str">
        <f t="shared" si="0"/>
        <v xml:space="preserve">2018/9/30 </v>
      </c>
      <c r="G49" s="7" t="str">
        <f t="shared" si="3"/>
        <v>2018-09-30 19:52:21</v>
      </c>
      <c r="H49" s="3" t="s">
        <v>76</v>
      </c>
      <c r="I49" s="3">
        <v>10</v>
      </c>
      <c r="J49">
        <v>2.95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f t="shared" si="4"/>
        <v>0</v>
      </c>
      <c r="S49" s="3" t="s">
        <v>29</v>
      </c>
      <c r="T49" s="3">
        <v>1</v>
      </c>
      <c r="U49" s="3">
        <v>0</v>
      </c>
      <c r="V49" s="3"/>
      <c r="W49" s="3" t="s">
        <v>30</v>
      </c>
      <c r="X49" s="3">
        <v>169.57685719618601</v>
      </c>
      <c r="Y49" s="3">
        <v>56.192737910010102</v>
      </c>
      <c r="Z49" s="4" t="s">
        <v>31</v>
      </c>
      <c r="AA49" s="3" t="s">
        <v>82</v>
      </c>
    </row>
    <row r="50" spans="1:27" x14ac:dyDescent="0.3">
      <c r="A50" s="12">
        <v>2019</v>
      </c>
      <c r="B50" s="4" t="s">
        <v>75</v>
      </c>
      <c r="C50" s="3">
        <v>8</v>
      </c>
      <c r="D50" s="3">
        <v>4</v>
      </c>
      <c r="E50" s="5">
        <v>0.8327430555555555</v>
      </c>
      <c r="F50" s="6" t="str">
        <f t="shared" si="0"/>
        <v xml:space="preserve">2019/8/4 </v>
      </c>
      <c r="G50" s="7" t="str">
        <f t="shared" si="3"/>
        <v>2019-08-04 19:59:09</v>
      </c>
      <c r="H50" s="3" t="s">
        <v>76</v>
      </c>
      <c r="I50" s="3">
        <v>10</v>
      </c>
      <c r="J50">
        <v>1.97</v>
      </c>
      <c r="K50" s="3">
        <v>0</v>
      </c>
      <c r="L50" s="3">
        <v>0</v>
      </c>
      <c r="M50" s="3">
        <v>0</v>
      </c>
      <c r="N50" s="3">
        <v>1</v>
      </c>
      <c r="O50" s="3">
        <v>0</v>
      </c>
      <c r="P50" s="3">
        <v>0</v>
      </c>
      <c r="Q50" s="3">
        <v>0</v>
      </c>
      <c r="R50" s="3">
        <f t="shared" si="4"/>
        <v>1</v>
      </c>
      <c r="S50" s="3" t="s">
        <v>29</v>
      </c>
      <c r="T50" s="3">
        <v>1</v>
      </c>
      <c r="U50" s="3">
        <v>0</v>
      </c>
      <c r="V50" s="3"/>
      <c r="W50" s="3" t="s">
        <v>30</v>
      </c>
      <c r="X50" s="3">
        <v>163.481124605692</v>
      </c>
      <c r="Y50" s="3">
        <v>36.442208068385398</v>
      </c>
      <c r="Z50" s="4" t="s">
        <v>31</v>
      </c>
      <c r="AA50" s="3" t="s">
        <v>83</v>
      </c>
    </row>
    <row r="51" spans="1:27" x14ac:dyDescent="0.3">
      <c r="A51" s="12">
        <v>2019</v>
      </c>
      <c r="B51" s="4" t="s">
        <v>75</v>
      </c>
      <c r="C51" s="3">
        <v>8</v>
      </c>
      <c r="D51" s="3">
        <v>29</v>
      </c>
      <c r="E51" s="5">
        <v>0.83265046296296286</v>
      </c>
      <c r="F51" s="6" t="str">
        <f t="shared" si="0"/>
        <v xml:space="preserve">2019/8/29 </v>
      </c>
      <c r="G51" s="7" t="str">
        <f t="shared" si="3"/>
        <v>2019-08-29 19:59:01</v>
      </c>
      <c r="H51" s="3" t="s">
        <v>76</v>
      </c>
      <c r="I51" s="3">
        <v>10</v>
      </c>
      <c r="J51">
        <v>5.93</v>
      </c>
      <c r="K51" s="3">
        <v>0</v>
      </c>
      <c r="L51" s="3">
        <v>0</v>
      </c>
      <c r="M51" s="3">
        <v>1</v>
      </c>
      <c r="N51" s="3">
        <v>1</v>
      </c>
      <c r="O51" s="3">
        <v>0</v>
      </c>
      <c r="P51" s="3">
        <v>0</v>
      </c>
      <c r="Q51" s="3">
        <v>0</v>
      </c>
      <c r="R51" s="3">
        <f t="shared" si="4"/>
        <v>2</v>
      </c>
      <c r="S51" s="3" t="s">
        <v>29</v>
      </c>
      <c r="T51" s="3">
        <v>1</v>
      </c>
      <c r="U51" s="3">
        <v>0</v>
      </c>
      <c r="V51" s="3"/>
      <c r="W51" s="3" t="s">
        <v>30</v>
      </c>
      <c r="X51" s="3">
        <v>167.30509459346499</v>
      </c>
      <c r="Y51" s="3">
        <v>44.060616796158499</v>
      </c>
      <c r="Z51" s="4" t="s">
        <v>31</v>
      </c>
      <c r="AA51" s="3" t="s">
        <v>84</v>
      </c>
    </row>
    <row r="52" spans="1:27" x14ac:dyDescent="0.3">
      <c r="A52" s="12">
        <v>2020</v>
      </c>
      <c r="B52" s="4" t="s">
        <v>75</v>
      </c>
      <c r="C52" s="3">
        <v>9</v>
      </c>
      <c r="D52" s="3">
        <v>9</v>
      </c>
      <c r="E52" s="5">
        <v>0.82628472222222227</v>
      </c>
      <c r="F52" s="6" t="str">
        <f t="shared" si="0"/>
        <v xml:space="preserve">2020/9/9 </v>
      </c>
      <c r="G52" s="7" t="str">
        <f t="shared" si="3"/>
        <v>2020-09-09 19:49:51</v>
      </c>
      <c r="H52" s="3" t="s">
        <v>76</v>
      </c>
      <c r="I52" s="3">
        <v>10</v>
      </c>
      <c r="J52">
        <v>2.88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f t="shared" si="4"/>
        <v>0</v>
      </c>
      <c r="S52" s="3" t="s">
        <v>29</v>
      </c>
      <c r="T52" s="3">
        <v>1</v>
      </c>
      <c r="U52" s="3">
        <v>0</v>
      </c>
      <c r="V52" s="3"/>
      <c r="W52" s="3" t="s">
        <v>30</v>
      </c>
      <c r="X52" s="3"/>
      <c r="Y52" s="3"/>
      <c r="Z52" s="4" t="s">
        <v>31</v>
      </c>
      <c r="AA52" s="3" t="s">
        <v>85</v>
      </c>
    </row>
    <row r="53" spans="1:27" x14ac:dyDescent="0.3">
      <c r="A53" s="3">
        <v>2021</v>
      </c>
      <c r="B53" s="4" t="s">
        <v>86</v>
      </c>
      <c r="C53" s="3">
        <v>8</v>
      </c>
      <c r="D53" s="3">
        <v>12</v>
      </c>
      <c r="E53" s="5">
        <v>0.8135648148148148</v>
      </c>
      <c r="F53" s="6" t="str">
        <f t="shared" si="0"/>
        <v xml:space="preserve">2021/8/12 </v>
      </c>
      <c r="G53" s="7" t="str">
        <f t="shared" si="3"/>
        <v>2021-08-12 19:31:32</v>
      </c>
      <c r="H53" s="3" t="s">
        <v>87</v>
      </c>
      <c r="I53" s="3">
        <v>3</v>
      </c>
      <c r="J53">
        <v>2.17</v>
      </c>
      <c r="K53" s="3">
        <v>0</v>
      </c>
      <c r="L53" s="3">
        <v>0</v>
      </c>
      <c r="M53" s="3">
        <v>0</v>
      </c>
      <c r="N53" s="3">
        <v>1</v>
      </c>
      <c r="O53" s="3">
        <v>1</v>
      </c>
      <c r="P53" s="3">
        <v>0</v>
      </c>
      <c r="Q53" s="3">
        <v>0</v>
      </c>
      <c r="R53" s="3">
        <f t="shared" si="4"/>
        <v>2</v>
      </c>
      <c r="S53" s="3" t="s">
        <v>29</v>
      </c>
      <c r="T53" s="3">
        <v>1</v>
      </c>
      <c r="U53" s="3">
        <v>0</v>
      </c>
      <c r="V53" s="3"/>
      <c r="W53" s="3"/>
      <c r="X53" s="3"/>
      <c r="Y53" s="3"/>
      <c r="Z53" s="4"/>
      <c r="AA53" s="3"/>
    </row>
    <row r="54" spans="1:27" ht="15.6" x14ac:dyDescent="0.3">
      <c r="A54" s="13"/>
      <c r="B54" s="13"/>
      <c r="C54" s="13"/>
      <c r="D54" s="13"/>
      <c r="E54" s="14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588F2-77B1-41BF-91C9-284616B471B8}">
  <dimension ref="A1:B27"/>
  <sheetViews>
    <sheetView workbookViewId="0">
      <selection activeCell="B27" sqref="B27"/>
    </sheetView>
  </sheetViews>
  <sheetFormatPr defaultRowHeight="14.4" x14ac:dyDescent="0.3"/>
  <cols>
    <col min="1" max="1" width="22.5546875" customWidth="1"/>
  </cols>
  <sheetData>
    <row r="1" spans="1:2" ht="15.6" x14ac:dyDescent="0.3">
      <c r="A1" s="1" t="s">
        <v>0</v>
      </c>
    </row>
    <row r="2" spans="1:2" ht="15.6" x14ac:dyDescent="0.3">
      <c r="A2" s="1" t="s">
        <v>1</v>
      </c>
    </row>
    <row r="3" spans="1:2" ht="15.6" x14ac:dyDescent="0.3">
      <c r="A3" s="1" t="s">
        <v>2</v>
      </c>
    </row>
    <row r="4" spans="1:2" ht="15.6" x14ac:dyDescent="0.3">
      <c r="A4" s="1" t="s">
        <v>3</v>
      </c>
    </row>
    <row r="5" spans="1:2" ht="15.6" x14ac:dyDescent="0.3">
      <c r="A5" s="2" t="s">
        <v>4</v>
      </c>
    </row>
    <row r="6" spans="1:2" ht="15.6" x14ac:dyDescent="0.3">
      <c r="A6" s="1" t="s">
        <v>5</v>
      </c>
    </row>
    <row r="7" spans="1:2" ht="15.6" x14ac:dyDescent="0.3">
      <c r="A7" s="1" t="s">
        <v>6</v>
      </c>
    </row>
    <row r="8" spans="1:2" ht="15.6" x14ac:dyDescent="0.3">
      <c r="A8" s="1" t="s">
        <v>7</v>
      </c>
    </row>
    <row r="9" spans="1:2" ht="15.6" x14ac:dyDescent="0.3">
      <c r="A9" s="1" t="s">
        <v>8</v>
      </c>
      <c r="B9" t="s">
        <v>88</v>
      </c>
    </row>
    <row r="10" spans="1:2" ht="15.6" x14ac:dyDescent="0.3">
      <c r="A10" s="1" t="s">
        <v>9</v>
      </c>
      <c r="B10" t="s">
        <v>89</v>
      </c>
    </row>
    <row r="11" spans="1:2" ht="15.6" x14ac:dyDescent="0.3">
      <c r="A11" s="1" t="s">
        <v>10</v>
      </c>
      <c r="B11" t="s">
        <v>90</v>
      </c>
    </row>
    <row r="12" spans="1:2" ht="15.6" x14ac:dyDescent="0.3">
      <c r="A12" s="1" t="s">
        <v>11</v>
      </c>
      <c r="B12" t="s">
        <v>91</v>
      </c>
    </row>
    <row r="13" spans="1:2" ht="15.6" x14ac:dyDescent="0.3">
      <c r="A13" s="1" t="s">
        <v>12</v>
      </c>
      <c r="B13" t="s">
        <v>91</v>
      </c>
    </row>
    <row r="14" spans="1:2" ht="15.6" x14ac:dyDescent="0.3">
      <c r="A14" s="1" t="s">
        <v>13</v>
      </c>
      <c r="B14" t="s">
        <v>91</v>
      </c>
    </row>
    <row r="15" spans="1:2" ht="15.6" x14ac:dyDescent="0.3">
      <c r="A15" s="1" t="s">
        <v>14</v>
      </c>
      <c r="B15" t="s">
        <v>91</v>
      </c>
    </row>
    <row r="16" spans="1:2" ht="15.6" x14ac:dyDescent="0.3">
      <c r="A16" s="1" t="s">
        <v>15</v>
      </c>
      <c r="B16" t="s">
        <v>91</v>
      </c>
    </row>
    <row r="17" spans="1:2" ht="15.6" x14ac:dyDescent="0.3">
      <c r="A17" s="1" t="s">
        <v>16</v>
      </c>
      <c r="B17" t="s">
        <v>91</v>
      </c>
    </row>
    <row r="18" spans="1:2" ht="15.6" x14ac:dyDescent="0.3">
      <c r="A18" s="1" t="s">
        <v>17</v>
      </c>
    </row>
    <row r="19" spans="1:2" ht="15.6" x14ac:dyDescent="0.3">
      <c r="A19" s="1" t="s">
        <v>18</v>
      </c>
    </row>
    <row r="20" spans="1:2" ht="15.6" x14ac:dyDescent="0.3">
      <c r="A20" s="1" t="s">
        <v>19</v>
      </c>
      <c r="B20" t="s">
        <v>92</v>
      </c>
    </row>
    <row r="21" spans="1:2" ht="15.6" x14ac:dyDescent="0.3">
      <c r="A21" s="1" t="s">
        <v>20</v>
      </c>
      <c r="B21" t="s">
        <v>93</v>
      </c>
    </row>
    <row r="22" spans="1:2" ht="15.6" x14ac:dyDescent="0.3">
      <c r="A22" s="1" t="s">
        <v>21</v>
      </c>
      <c r="B22" t="s">
        <v>94</v>
      </c>
    </row>
    <row r="23" spans="1:2" ht="15.6" x14ac:dyDescent="0.3">
      <c r="A23" s="1" t="s">
        <v>22</v>
      </c>
    </row>
    <row r="24" spans="1:2" ht="15.6" x14ac:dyDescent="0.3">
      <c r="A24" s="1" t="s">
        <v>23</v>
      </c>
    </row>
    <row r="25" spans="1:2" ht="15.6" x14ac:dyDescent="0.3">
      <c r="A25" s="1" t="s">
        <v>24</v>
      </c>
    </row>
    <row r="26" spans="1:2" ht="15.6" x14ac:dyDescent="0.3">
      <c r="A26" s="1" t="s">
        <v>25</v>
      </c>
    </row>
    <row r="27" spans="1:2" ht="15.6" x14ac:dyDescent="0.3">
      <c r="A27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Lianna Gendall</dc:creator>
  <cp:lastModifiedBy>Lianna Gendall</cp:lastModifiedBy>
  <dcterms:created xsi:type="dcterms:W3CDTF">2023-09-02T09:34:08Z</dcterms:created>
  <dcterms:modified xsi:type="dcterms:W3CDTF">2023-09-02T09:43:41Z</dcterms:modified>
</cp:coreProperties>
</file>