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36" windowWidth="16296" windowHeight="8592"/>
  </bookViews>
  <sheets>
    <sheet name="file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4" i="1"/>
  <c r="J3"/>
  <c r="K3" s="1"/>
  <c r="I89"/>
  <c r="I77"/>
  <c r="I65"/>
  <c r="I53"/>
  <c r="I41"/>
  <c r="I29"/>
  <c r="I17"/>
  <c r="I5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H65" l="1"/>
  <c r="M5"/>
  <c r="H53"/>
  <c r="H5"/>
  <c r="H41"/>
  <c r="H89"/>
  <c r="M2"/>
  <c r="M4" s="1"/>
  <c r="H29"/>
  <c r="H77"/>
  <c r="H17"/>
</calcChain>
</file>

<file path=xl/sharedStrings.xml><?xml version="1.0" encoding="utf-8"?>
<sst xmlns="http://schemas.openxmlformats.org/spreadsheetml/2006/main" count="17" uniqueCount="17">
  <si>
    <t>日期</t>
  </si>
  <si>
    <t>开盘价(元)</t>
  </si>
  <si>
    <t>最高价(元)</t>
  </si>
  <si>
    <t>最低价(元)</t>
  </si>
  <si>
    <t>收盘价(元)</t>
  </si>
  <si>
    <t>数据来源:Wind资讯</t>
  </si>
  <si>
    <t>每月买入金额</t>
    <phoneticPr fontId="2" type="noConversion"/>
  </si>
  <si>
    <t>每月能买入数量</t>
    <phoneticPr fontId="2" type="noConversion"/>
  </si>
  <si>
    <t>股份总数量</t>
    <phoneticPr fontId="2" type="noConversion"/>
  </si>
  <si>
    <t>投入总金额</t>
    <phoneticPr fontId="2" type="noConversion"/>
  </si>
  <si>
    <t>均价</t>
    <phoneticPr fontId="2" type="noConversion"/>
  </si>
  <si>
    <t>年股份总计</t>
    <phoneticPr fontId="2" type="noConversion"/>
  </si>
  <si>
    <t>分红</t>
    <phoneticPr fontId="2" type="noConversion"/>
  </si>
  <si>
    <t>总分红</t>
    <phoneticPr fontId="2" type="noConversion"/>
  </si>
  <si>
    <t>基于3.5%的利率</t>
    <phoneticPr fontId="2" type="noConversion"/>
  </si>
  <si>
    <t>实际买入数量</t>
    <phoneticPr fontId="2" type="noConversion"/>
  </si>
  <si>
    <t>实际花费金额</t>
    <phoneticPr fontId="2" type="noConversion"/>
  </si>
</sst>
</file>

<file path=xl/styles.xml><?xml version="1.0" encoding="utf-8"?>
<styleSheet xmlns="http://schemas.openxmlformats.org/spreadsheetml/2006/main">
  <numFmts count="2">
    <numFmt numFmtId="176" formatCode="yyyy\-mm\-dd"/>
    <numFmt numFmtId="177" formatCode="0.00_ "/>
  </numFmts>
  <fonts count="3">
    <font>
      <sz val="11"/>
      <color theme="1"/>
      <name val="宋体"/>
      <family val="2"/>
      <charset val="134"/>
      <scheme val="minor"/>
    </font>
    <font>
      <sz val="11"/>
      <color indexed="1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 applyAlignment="1">
      <alignment vertical="top"/>
    </xf>
    <xf numFmtId="0" fontId="0" fillId="0" borderId="0" xfId="0" applyAlignment="1">
      <alignment vertical="top"/>
    </xf>
    <xf numFmtId="176" fontId="1" fillId="0" borderId="0" xfId="0" applyNumberFormat="1" applyFont="1" applyAlignment="1">
      <alignment vertical="top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Fill="1" applyBorder="1" applyAlignment="1">
      <alignment horizontal="center" vertical="center"/>
    </xf>
    <xf numFmtId="177" fontId="0" fillId="0" borderId="0" xfId="0" applyNumberFormat="1" applyAlignment="1">
      <alignment vertical="top"/>
    </xf>
    <xf numFmtId="14" fontId="0" fillId="0" borderId="1" xfId="0" applyNumberFormat="1" applyBorder="1" applyAlignment="1">
      <alignment vertical="top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3"/>
  <sheetViews>
    <sheetView tabSelected="1" topLeftCell="A58" workbookViewId="0">
      <selection activeCell="K91" sqref="K91"/>
    </sheetView>
  </sheetViews>
  <sheetFormatPr defaultRowHeight="14.4"/>
  <cols>
    <col min="1" max="1" width="35.44140625" style="1" customWidth="1"/>
    <col min="2" max="2" width="12" style="2" customWidth="1"/>
    <col min="3" max="4" width="11.6640625" style="2" customWidth="1"/>
    <col min="5" max="5" width="12.6640625" style="2" customWidth="1"/>
    <col min="6" max="6" width="9.5546875" customWidth="1"/>
    <col min="7" max="7" width="17.21875" customWidth="1"/>
    <col min="8" max="8" width="16.5546875" customWidth="1"/>
    <col min="10" max="10" width="14.21875" customWidth="1"/>
    <col min="11" max="11" width="16.6640625" customWidth="1"/>
    <col min="12" max="12" width="17.21875" customWidth="1"/>
  </cols>
  <sheetData>
    <row r="1" spans="1:13">
      <c r="A1" s="1" t="s">
        <v>6</v>
      </c>
      <c r="B1" s="9">
        <v>1000</v>
      </c>
    </row>
    <row r="2" spans="1:13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G2" s="8" t="s">
        <v>7</v>
      </c>
      <c r="H2" s="8" t="s">
        <v>11</v>
      </c>
      <c r="I2" s="8" t="s">
        <v>12</v>
      </c>
      <c r="J2" s="8" t="s">
        <v>15</v>
      </c>
      <c r="K2" s="8" t="s">
        <v>16</v>
      </c>
      <c r="L2" t="s">
        <v>8</v>
      </c>
      <c r="M2">
        <f>SUM(G3:G101)</f>
        <v>22626.76527395787</v>
      </c>
    </row>
    <row r="3" spans="1:13">
      <c r="A3" s="10">
        <v>39021</v>
      </c>
      <c r="B3" s="7">
        <v>3.4</v>
      </c>
      <c r="C3" s="7">
        <v>3.44</v>
      </c>
      <c r="D3" s="7">
        <v>3.25</v>
      </c>
      <c r="E3" s="7">
        <v>3.3</v>
      </c>
      <c r="G3">
        <f>B1/E3</f>
        <v>303.03030303030306</v>
      </c>
      <c r="J3">
        <f>ROUND((B1/E3/100),1)*100</f>
        <v>300</v>
      </c>
      <c r="K3">
        <f>J3*E3</f>
        <v>990</v>
      </c>
      <c r="L3" t="s">
        <v>9</v>
      </c>
      <c r="M3">
        <v>99000</v>
      </c>
    </row>
    <row r="4" spans="1:13">
      <c r="A4" s="10">
        <v>39051</v>
      </c>
      <c r="B4" s="7">
        <v>3.3</v>
      </c>
      <c r="C4" s="7">
        <v>4.01</v>
      </c>
      <c r="D4" s="7">
        <v>3.25</v>
      </c>
      <c r="E4" s="7">
        <v>3.81</v>
      </c>
      <c r="G4">
        <f>B1/E4</f>
        <v>262.46719160104988</v>
      </c>
      <c r="J4">
        <f>ROUND((B1/E4/100),1)*100</f>
        <v>260</v>
      </c>
      <c r="L4" t="s">
        <v>10</v>
      </c>
      <c r="M4">
        <f>M3/M2</f>
        <v>4.3753492291690241</v>
      </c>
    </row>
    <row r="5" spans="1:13">
      <c r="A5" s="6">
        <v>39080</v>
      </c>
      <c r="B5" s="7">
        <v>3.83</v>
      </c>
      <c r="C5" s="7">
        <v>6.36</v>
      </c>
      <c r="D5" s="7">
        <v>3.72</v>
      </c>
      <c r="E5" s="7">
        <v>6.2</v>
      </c>
      <c r="G5">
        <f>B1/E5</f>
        <v>161.29032258064515</v>
      </c>
      <c r="H5">
        <f>SUM(G3:G5)</f>
        <v>726.78781721199812</v>
      </c>
      <c r="I5">
        <f>0.16*70</f>
        <v>11.200000000000001</v>
      </c>
      <c r="L5" t="s">
        <v>13</v>
      </c>
      <c r="M5">
        <f>SUM(I5:I101)</f>
        <v>15986.400000000001</v>
      </c>
    </row>
    <row r="6" spans="1:13">
      <c r="A6" s="6">
        <v>39113</v>
      </c>
      <c r="B6" s="7">
        <v>6.3</v>
      </c>
      <c r="C6" s="7">
        <v>6.79</v>
      </c>
      <c r="D6" s="7">
        <v>4.9000000000000004</v>
      </c>
      <c r="E6" s="7">
        <v>5.01</v>
      </c>
      <c r="G6">
        <f>B1/E5</f>
        <v>161.29032258064515</v>
      </c>
      <c r="L6" t="s">
        <v>14</v>
      </c>
      <c r="M6">
        <v>10169</v>
      </c>
    </row>
    <row r="7" spans="1:13">
      <c r="A7" s="6">
        <v>39141</v>
      </c>
      <c r="B7" s="7">
        <v>4.9800000000000004</v>
      </c>
      <c r="C7" s="7">
        <v>5.23</v>
      </c>
      <c r="D7" s="7">
        <v>4.5599999999999996</v>
      </c>
      <c r="E7" s="7">
        <v>4.9000000000000004</v>
      </c>
      <c r="G7">
        <f>B1/E7</f>
        <v>204.08163265306121</v>
      </c>
    </row>
    <row r="8" spans="1:13">
      <c r="A8" s="6">
        <v>39171</v>
      </c>
      <c r="B8" s="7">
        <v>4.8</v>
      </c>
      <c r="C8" s="7">
        <v>5.82</v>
      </c>
      <c r="D8" s="7">
        <v>4.6399999999999997</v>
      </c>
      <c r="E8" s="7">
        <v>5.49</v>
      </c>
      <c r="G8">
        <f>B1/E8</f>
        <v>182.14936247723134</v>
      </c>
    </row>
    <row r="9" spans="1:13">
      <c r="A9" s="6">
        <v>39202</v>
      </c>
      <c r="B9" s="7">
        <v>5.51</v>
      </c>
      <c r="C9" s="7">
        <v>5.66</v>
      </c>
      <c r="D9" s="7">
        <v>5.1100000000000003</v>
      </c>
      <c r="E9" s="7">
        <v>5.42</v>
      </c>
      <c r="G9">
        <f>B1/E9</f>
        <v>184.50184501845018</v>
      </c>
    </row>
    <row r="10" spans="1:13">
      <c r="A10" s="6">
        <v>39233</v>
      </c>
      <c r="B10" s="7">
        <v>5.52</v>
      </c>
      <c r="C10" s="7">
        <v>5.94</v>
      </c>
      <c r="D10" s="7">
        <v>5.17</v>
      </c>
      <c r="E10" s="7">
        <v>5.48</v>
      </c>
      <c r="G10">
        <f>B1/E10</f>
        <v>182.48175182481751</v>
      </c>
    </row>
    <row r="11" spans="1:13">
      <c r="A11" s="6">
        <v>39262</v>
      </c>
      <c r="B11" s="7">
        <v>5.49</v>
      </c>
      <c r="C11" s="7">
        <v>5.64</v>
      </c>
      <c r="D11" s="7">
        <v>4.72</v>
      </c>
      <c r="E11" s="7">
        <v>5.01</v>
      </c>
      <c r="G11">
        <f>B1/E10</f>
        <v>182.48175182481751</v>
      </c>
    </row>
    <row r="12" spans="1:13">
      <c r="A12" s="6">
        <v>39294</v>
      </c>
      <c r="B12" s="7">
        <v>5.0199999999999996</v>
      </c>
      <c r="C12" s="7">
        <v>5.91</v>
      </c>
      <c r="D12" s="7">
        <v>4.95</v>
      </c>
      <c r="E12" s="7">
        <v>5.74</v>
      </c>
      <c r="G12">
        <f>B1/E12</f>
        <v>174.21602787456445</v>
      </c>
    </row>
    <row r="13" spans="1:13">
      <c r="A13" s="6">
        <v>39325</v>
      </c>
      <c r="B13" s="7">
        <v>5.75</v>
      </c>
      <c r="C13" s="7">
        <v>7.25</v>
      </c>
      <c r="D13" s="7">
        <v>5.45</v>
      </c>
      <c r="E13" s="7">
        <v>6.84</v>
      </c>
      <c r="G13">
        <f>B1/E13</f>
        <v>146.19883040935673</v>
      </c>
    </row>
    <row r="14" spans="1:13">
      <c r="A14" s="6">
        <v>39353</v>
      </c>
      <c r="B14" s="7">
        <v>6.87</v>
      </c>
      <c r="C14" s="7">
        <v>7.12</v>
      </c>
      <c r="D14" s="7">
        <v>6.25</v>
      </c>
      <c r="E14" s="7">
        <v>6.61</v>
      </c>
      <c r="G14">
        <f>B1/E14</f>
        <v>151.28593040847201</v>
      </c>
    </row>
    <row r="15" spans="1:13">
      <c r="A15" s="6">
        <v>39386</v>
      </c>
      <c r="B15" s="7">
        <v>6.91</v>
      </c>
      <c r="C15" s="7">
        <v>8.89</v>
      </c>
      <c r="D15" s="7">
        <v>6.81</v>
      </c>
      <c r="E15" s="7">
        <v>8.74</v>
      </c>
      <c r="G15">
        <f>B1/E15</f>
        <v>114.41647597254004</v>
      </c>
    </row>
    <row r="16" spans="1:13">
      <c r="A16" s="6">
        <v>39416</v>
      </c>
      <c r="B16" s="7">
        <v>8.73</v>
      </c>
      <c r="C16" s="7">
        <v>9</v>
      </c>
      <c r="D16" s="7">
        <v>7.5</v>
      </c>
      <c r="E16" s="7">
        <v>7.99</v>
      </c>
      <c r="G16">
        <f>B1/E15</f>
        <v>114.41647597254004</v>
      </c>
    </row>
    <row r="17" spans="1:9">
      <c r="A17" s="6">
        <v>39444</v>
      </c>
      <c r="B17" s="7">
        <v>7.99</v>
      </c>
      <c r="C17" s="7">
        <v>8.43</v>
      </c>
      <c r="D17" s="7">
        <v>7.52</v>
      </c>
      <c r="E17" s="7">
        <v>8.1300000000000008</v>
      </c>
      <c r="G17">
        <f>B1/E17</f>
        <v>123.00123001230011</v>
      </c>
      <c r="H17">
        <f>SUM(G3:G17)</f>
        <v>2647.3094542407944</v>
      </c>
      <c r="I17">
        <f>260*1.33</f>
        <v>345.8</v>
      </c>
    </row>
    <row r="18" spans="1:9">
      <c r="A18" s="6">
        <v>39478</v>
      </c>
      <c r="B18" s="7">
        <v>8.14</v>
      </c>
      <c r="C18" s="7">
        <v>8.4</v>
      </c>
      <c r="D18" s="7">
        <v>6.36</v>
      </c>
      <c r="E18" s="7">
        <v>6.53</v>
      </c>
      <c r="G18">
        <f>B1/E18</f>
        <v>153.13935681470139</v>
      </c>
    </row>
    <row r="19" spans="1:9">
      <c r="A19" s="6">
        <v>39507</v>
      </c>
      <c r="B19" s="7">
        <v>6.5</v>
      </c>
      <c r="C19" s="7">
        <v>7.28</v>
      </c>
      <c r="D19" s="7">
        <v>6.2</v>
      </c>
      <c r="E19" s="7">
        <v>6.53</v>
      </c>
      <c r="G19">
        <f>B1/E19</f>
        <v>153.13935681470139</v>
      </c>
    </row>
    <row r="20" spans="1:9">
      <c r="A20" s="6">
        <v>39538</v>
      </c>
      <c r="B20" s="7">
        <v>6.51</v>
      </c>
      <c r="C20" s="7">
        <v>6.68</v>
      </c>
      <c r="D20" s="7">
        <v>5.3</v>
      </c>
      <c r="E20" s="7">
        <v>6.13</v>
      </c>
      <c r="G20">
        <f>B1/E20</f>
        <v>163.1321370309951</v>
      </c>
    </row>
    <row r="21" spans="1:9">
      <c r="A21" s="6">
        <v>39568</v>
      </c>
      <c r="B21" s="7">
        <v>6.1</v>
      </c>
      <c r="C21" s="7">
        <v>6.94</v>
      </c>
      <c r="D21" s="7">
        <v>5.54</v>
      </c>
      <c r="E21" s="7">
        <v>6.66</v>
      </c>
      <c r="G21">
        <f>B1/E20</f>
        <v>163.1321370309951</v>
      </c>
    </row>
    <row r="22" spans="1:9">
      <c r="A22" s="6">
        <v>39598</v>
      </c>
      <c r="B22" s="7">
        <v>6.7</v>
      </c>
      <c r="C22" s="7">
        <v>6.8</v>
      </c>
      <c r="D22" s="7">
        <v>5.78</v>
      </c>
      <c r="E22" s="7">
        <v>5.88</v>
      </c>
      <c r="G22">
        <f>B1/E22</f>
        <v>170.06802721088437</v>
      </c>
    </row>
    <row r="23" spans="1:9">
      <c r="A23" s="6">
        <v>39629</v>
      </c>
      <c r="B23" s="7">
        <v>5.87</v>
      </c>
      <c r="C23" s="7">
        <v>6</v>
      </c>
      <c r="D23" s="7">
        <v>4.9000000000000004</v>
      </c>
      <c r="E23" s="7">
        <v>4.96</v>
      </c>
      <c r="G23">
        <f>B1/E23</f>
        <v>201.61290322580646</v>
      </c>
    </row>
    <row r="24" spans="1:9">
      <c r="A24" s="6">
        <v>39660</v>
      </c>
      <c r="B24" s="7">
        <v>4.97</v>
      </c>
      <c r="C24" s="7">
        <v>5.34</v>
      </c>
      <c r="D24" s="7">
        <v>4.55</v>
      </c>
      <c r="E24" s="7">
        <v>5.07</v>
      </c>
      <c r="G24">
        <f>B1/E24</f>
        <v>197.23865877712029</v>
      </c>
    </row>
    <row r="25" spans="1:9">
      <c r="A25" s="6">
        <v>39689</v>
      </c>
      <c r="B25" s="7">
        <v>5.03</v>
      </c>
      <c r="C25" s="7">
        <v>5.27</v>
      </c>
      <c r="D25" s="7">
        <v>4.5</v>
      </c>
      <c r="E25" s="7">
        <v>4.93</v>
      </c>
      <c r="G25">
        <f>B1/E25</f>
        <v>202.8397565922921</v>
      </c>
    </row>
    <row r="26" spans="1:9">
      <c r="A26" s="6">
        <v>39717</v>
      </c>
      <c r="B26" s="7">
        <v>4.87</v>
      </c>
      <c r="C26" s="7">
        <v>4.91</v>
      </c>
      <c r="D26" s="7">
        <v>3.13</v>
      </c>
      <c r="E26" s="7">
        <v>4.3499999999999996</v>
      </c>
      <c r="G26">
        <f>B1/E25</f>
        <v>202.8397565922921</v>
      </c>
    </row>
    <row r="27" spans="1:9">
      <c r="A27" s="6">
        <v>39752</v>
      </c>
      <c r="B27" s="7">
        <v>4.28</v>
      </c>
      <c r="C27" s="7">
        <v>4.43</v>
      </c>
      <c r="D27" s="7">
        <v>3.37</v>
      </c>
      <c r="E27" s="7">
        <v>3.62</v>
      </c>
      <c r="G27">
        <f>B1/E27</f>
        <v>276.24309392265195</v>
      </c>
    </row>
    <row r="28" spans="1:9">
      <c r="A28" s="6">
        <v>39780</v>
      </c>
      <c r="B28" s="7">
        <v>3.58</v>
      </c>
      <c r="C28" s="7">
        <v>4.18</v>
      </c>
      <c r="D28" s="7">
        <v>3.58</v>
      </c>
      <c r="E28" s="7">
        <v>3.83</v>
      </c>
      <c r="G28">
        <f>B1/E28</f>
        <v>261.09660574412533</v>
      </c>
    </row>
    <row r="29" spans="1:9">
      <c r="A29" s="6">
        <v>39813</v>
      </c>
      <c r="B29" s="7">
        <v>3.8</v>
      </c>
      <c r="C29" s="7">
        <v>4.13</v>
      </c>
      <c r="D29" s="7">
        <v>3.53</v>
      </c>
      <c r="E29" s="7">
        <v>3.54</v>
      </c>
      <c r="G29">
        <f>B1/E29</f>
        <v>282.4858757062147</v>
      </c>
      <c r="H29">
        <f>SUM(G3:G29)</f>
        <v>5074.2771197035754</v>
      </c>
      <c r="I29">
        <f>500*1.65</f>
        <v>825</v>
      </c>
    </row>
    <row r="30" spans="1:9">
      <c r="A30" s="6">
        <v>39836</v>
      </c>
      <c r="B30" s="7">
        <v>3.59</v>
      </c>
      <c r="C30" s="7">
        <v>3.75</v>
      </c>
      <c r="D30" s="7">
        <v>3.47</v>
      </c>
      <c r="E30" s="7">
        <v>3.66</v>
      </c>
      <c r="G30">
        <f>B1/E30</f>
        <v>273.22404371584696</v>
      </c>
    </row>
    <row r="31" spans="1:9">
      <c r="A31" s="6">
        <v>39871</v>
      </c>
      <c r="B31" s="7">
        <v>3.69</v>
      </c>
      <c r="C31" s="7">
        <v>4.1399999999999997</v>
      </c>
      <c r="D31" s="7">
        <v>3.62</v>
      </c>
      <c r="E31" s="7">
        <v>3.73</v>
      </c>
      <c r="G31">
        <f>B1/E30</f>
        <v>273.22404371584696</v>
      </c>
    </row>
    <row r="32" spans="1:9">
      <c r="A32" s="6">
        <v>39903</v>
      </c>
      <c r="B32" s="7">
        <v>3.71</v>
      </c>
      <c r="C32" s="7">
        <v>4.0199999999999996</v>
      </c>
      <c r="D32" s="7">
        <v>3.61</v>
      </c>
      <c r="E32" s="7">
        <v>3.94</v>
      </c>
      <c r="G32">
        <f>B1/E32</f>
        <v>253.80710659898477</v>
      </c>
    </row>
    <row r="33" spans="1:9">
      <c r="A33" s="6">
        <v>39933</v>
      </c>
      <c r="B33" s="7">
        <v>3.95</v>
      </c>
      <c r="C33" s="7">
        <v>4.24</v>
      </c>
      <c r="D33" s="7">
        <v>3.92</v>
      </c>
      <c r="E33" s="7">
        <v>4.09</v>
      </c>
      <c r="G33">
        <f>B1/E33</f>
        <v>244.49877750611248</v>
      </c>
    </row>
    <row r="34" spans="1:9">
      <c r="A34" s="6">
        <v>39960</v>
      </c>
      <c r="B34" s="7">
        <v>4.0999999999999996</v>
      </c>
      <c r="C34" s="7">
        <v>4.5</v>
      </c>
      <c r="D34" s="7">
        <v>4.09</v>
      </c>
      <c r="E34" s="7">
        <v>4.34</v>
      </c>
      <c r="G34">
        <f>B1/E34</f>
        <v>230.41474654377882</v>
      </c>
    </row>
    <row r="35" spans="1:9">
      <c r="A35" s="6">
        <v>39994</v>
      </c>
      <c r="B35" s="7">
        <v>4.38</v>
      </c>
      <c r="C35" s="7">
        <v>5.76</v>
      </c>
      <c r="D35" s="7">
        <v>4.38</v>
      </c>
      <c r="E35" s="7">
        <v>5.42</v>
      </c>
      <c r="G35">
        <f>B1/E35</f>
        <v>184.50184501845018</v>
      </c>
    </row>
    <row r="36" spans="1:9">
      <c r="A36" s="6">
        <v>40025</v>
      </c>
      <c r="B36" s="7">
        <v>5.4</v>
      </c>
      <c r="C36" s="7">
        <v>5.64</v>
      </c>
      <c r="D36" s="7">
        <v>5</v>
      </c>
      <c r="E36" s="7">
        <v>5.43</v>
      </c>
      <c r="G36">
        <f>B1/E35</f>
        <v>184.50184501845018</v>
      </c>
    </row>
    <row r="37" spans="1:9">
      <c r="A37" s="6">
        <v>40056</v>
      </c>
      <c r="B37" s="7">
        <v>5.44</v>
      </c>
      <c r="C37" s="7">
        <v>5.44</v>
      </c>
      <c r="D37" s="7">
        <v>4.46</v>
      </c>
      <c r="E37" s="7">
        <v>4.47</v>
      </c>
      <c r="G37">
        <f>B1/E37</f>
        <v>223.7136465324385</v>
      </c>
    </row>
    <row r="38" spans="1:9">
      <c r="A38" s="6">
        <v>40086</v>
      </c>
      <c r="B38" s="7">
        <v>4.46</v>
      </c>
      <c r="C38" s="7">
        <v>5.14</v>
      </c>
      <c r="D38" s="7">
        <v>4.46</v>
      </c>
      <c r="E38" s="7">
        <v>4.7699999999999996</v>
      </c>
      <c r="G38">
        <f>B1/E38</f>
        <v>209.64360587002099</v>
      </c>
    </row>
    <row r="39" spans="1:9">
      <c r="A39" s="6">
        <v>40116</v>
      </c>
      <c r="B39" s="7">
        <v>4.9000000000000004</v>
      </c>
      <c r="C39" s="7">
        <v>5.26</v>
      </c>
      <c r="D39" s="7">
        <v>4.83</v>
      </c>
      <c r="E39" s="7">
        <v>5.0599999999999996</v>
      </c>
      <c r="G39">
        <f>B1/E39</f>
        <v>197.62845849802372</v>
      </c>
    </row>
    <row r="40" spans="1:9">
      <c r="A40" s="6">
        <v>40147</v>
      </c>
      <c r="B40" s="7">
        <v>4.97</v>
      </c>
      <c r="C40" s="7">
        <v>5.62</v>
      </c>
      <c r="D40" s="7">
        <v>4.95</v>
      </c>
      <c r="E40" s="7">
        <v>5.23</v>
      </c>
      <c r="G40">
        <f>B1/E40</f>
        <v>191.20458891013382</v>
      </c>
    </row>
    <row r="41" spans="1:9">
      <c r="A41" s="6">
        <v>40178</v>
      </c>
      <c r="B41" s="7">
        <v>5.2</v>
      </c>
      <c r="C41" s="7">
        <v>5.46</v>
      </c>
      <c r="D41" s="7">
        <v>4.99</v>
      </c>
      <c r="E41" s="7">
        <v>5.44</v>
      </c>
      <c r="G41">
        <f>B1/E40</f>
        <v>191.20458891013382</v>
      </c>
      <c r="H41">
        <f>SUM(G3:G41)</f>
        <v>7731.8444165417968</v>
      </c>
      <c r="I41">
        <f>770*1.7</f>
        <v>1309</v>
      </c>
    </row>
    <row r="42" spans="1:9">
      <c r="A42" s="6">
        <v>40207</v>
      </c>
      <c r="B42" s="7">
        <v>5.43</v>
      </c>
      <c r="C42" s="7">
        <v>5.54</v>
      </c>
      <c r="D42" s="7">
        <v>4.8099999999999996</v>
      </c>
      <c r="E42" s="7">
        <v>4.8499999999999996</v>
      </c>
      <c r="G42">
        <f>B1/E42</f>
        <v>206.18556701030928</v>
      </c>
    </row>
    <row r="43" spans="1:9">
      <c r="A43" s="6">
        <v>40235</v>
      </c>
      <c r="B43" s="7">
        <v>4.84</v>
      </c>
      <c r="C43" s="7">
        <v>4.95</v>
      </c>
      <c r="D43" s="7">
        <v>4.76</v>
      </c>
      <c r="E43" s="7">
        <v>4.87</v>
      </c>
      <c r="G43">
        <f>B1/E43</f>
        <v>205.3388090349076</v>
      </c>
    </row>
    <row r="44" spans="1:9">
      <c r="A44" s="6">
        <v>40268</v>
      </c>
      <c r="B44" s="7">
        <v>4.88</v>
      </c>
      <c r="C44" s="7">
        <v>5.05</v>
      </c>
      <c r="D44" s="7">
        <v>4.79</v>
      </c>
      <c r="E44" s="7">
        <v>4.9800000000000004</v>
      </c>
      <c r="G44">
        <f>B1/E44</f>
        <v>200.80321285140562</v>
      </c>
    </row>
    <row r="45" spans="1:9">
      <c r="A45" s="6">
        <v>40298</v>
      </c>
      <c r="B45" s="7">
        <v>4.9800000000000004</v>
      </c>
      <c r="C45" s="7">
        <v>5.05</v>
      </c>
      <c r="D45" s="7">
        <v>4.4000000000000004</v>
      </c>
      <c r="E45" s="7">
        <v>4.54</v>
      </c>
      <c r="G45">
        <f>B1/E45</f>
        <v>220.26431718061673</v>
      </c>
    </row>
    <row r="46" spans="1:9">
      <c r="A46" s="6">
        <v>40329</v>
      </c>
      <c r="B46" s="7">
        <v>4.47</v>
      </c>
      <c r="C46" s="7">
        <v>4.6399999999999997</v>
      </c>
      <c r="D46" s="7">
        <v>4.25</v>
      </c>
      <c r="E46" s="7">
        <v>4.26</v>
      </c>
      <c r="G46">
        <f>B1/E45</f>
        <v>220.26431718061673</v>
      </c>
    </row>
    <row r="47" spans="1:9">
      <c r="A47" s="6">
        <v>40359</v>
      </c>
      <c r="B47" s="7">
        <v>4.25</v>
      </c>
      <c r="C47" s="7">
        <v>4.29</v>
      </c>
      <c r="D47" s="7">
        <v>4.0199999999999996</v>
      </c>
      <c r="E47" s="7">
        <v>4.0599999999999996</v>
      </c>
      <c r="G47">
        <f>B1/E47</f>
        <v>246.30541871921184</v>
      </c>
    </row>
    <row r="48" spans="1:9">
      <c r="A48" s="6">
        <v>40389</v>
      </c>
      <c r="B48" s="7">
        <v>4.05</v>
      </c>
      <c r="C48" s="7">
        <v>4.37</v>
      </c>
      <c r="D48" s="7">
        <v>4.01</v>
      </c>
      <c r="E48" s="7">
        <v>4.3099999999999996</v>
      </c>
      <c r="G48">
        <f>B1/E48</f>
        <v>232.01856148491882</v>
      </c>
    </row>
    <row r="49" spans="1:9">
      <c r="A49" s="6">
        <v>40421</v>
      </c>
      <c r="B49" s="7">
        <v>4.3</v>
      </c>
      <c r="C49" s="7">
        <v>4.38</v>
      </c>
      <c r="D49" s="7">
        <v>4.07</v>
      </c>
      <c r="E49" s="7">
        <v>4.08</v>
      </c>
      <c r="G49">
        <f>B1/E49</f>
        <v>245.09803921568627</v>
      </c>
    </row>
    <row r="50" spans="1:9">
      <c r="A50" s="6">
        <v>40451</v>
      </c>
      <c r="B50" s="7">
        <v>4.08</v>
      </c>
      <c r="C50" s="7">
        <v>4.16</v>
      </c>
      <c r="D50" s="7">
        <v>3.93</v>
      </c>
      <c r="E50" s="7">
        <v>4.04</v>
      </c>
      <c r="G50">
        <f>B1/E50</f>
        <v>247.52475247524751</v>
      </c>
    </row>
    <row r="51" spans="1:9">
      <c r="A51" s="6">
        <v>40480</v>
      </c>
      <c r="B51" s="7">
        <v>4.05</v>
      </c>
      <c r="C51" s="7">
        <v>4.78</v>
      </c>
      <c r="D51" s="7">
        <v>4.0199999999999996</v>
      </c>
      <c r="E51" s="7">
        <v>4.3600000000000003</v>
      </c>
      <c r="G51">
        <f>B1/E50</f>
        <v>247.52475247524751</v>
      </c>
    </row>
    <row r="52" spans="1:9">
      <c r="A52" s="6">
        <v>40512</v>
      </c>
      <c r="B52" s="7">
        <v>4.37</v>
      </c>
      <c r="C52" s="7">
        <v>5.01</v>
      </c>
      <c r="D52" s="7">
        <v>4.16</v>
      </c>
      <c r="E52" s="7">
        <v>4.2</v>
      </c>
      <c r="G52">
        <f>B1/E52</f>
        <v>238.09523809523807</v>
      </c>
    </row>
    <row r="53" spans="1:9">
      <c r="A53" s="6">
        <v>40543</v>
      </c>
      <c r="B53" s="7">
        <v>4.2</v>
      </c>
      <c r="C53" s="7">
        <v>4.41</v>
      </c>
      <c r="D53" s="7">
        <v>4.0599999999999996</v>
      </c>
      <c r="E53" s="7">
        <v>4.24</v>
      </c>
      <c r="G53">
        <f>B1/E53</f>
        <v>235.84905660377356</v>
      </c>
      <c r="H53">
        <f>SUM(G3:G53)</f>
        <v>10477.116458868979</v>
      </c>
      <c r="I53">
        <f>1040*1.84</f>
        <v>1913.6000000000001</v>
      </c>
    </row>
    <row r="54" spans="1:9">
      <c r="A54" s="6">
        <v>40574</v>
      </c>
      <c r="B54" s="7">
        <v>4.24</v>
      </c>
      <c r="C54" s="7">
        <v>4.37</v>
      </c>
      <c r="D54" s="7">
        <v>4.13</v>
      </c>
      <c r="E54" s="7">
        <v>4.25</v>
      </c>
      <c r="G54">
        <f>B1/E54</f>
        <v>235.29411764705881</v>
      </c>
    </row>
    <row r="55" spans="1:9">
      <c r="A55" s="6">
        <v>40602</v>
      </c>
      <c r="B55" s="7">
        <v>4.24</v>
      </c>
      <c r="C55" s="7">
        <v>4.4000000000000004</v>
      </c>
      <c r="D55" s="7">
        <v>4.2</v>
      </c>
      <c r="E55" s="7">
        <v>4.26</v>
      </c>
      <c r="G55">
        <f>B1/E55</f>
        <v>234.74178403755869</v>
      </c>
    </row>
    <row r="56" spans="1:9">
      <c r="A56" s="6">
        <v>40633</v>
      </c>
      <c r="B56" s="7">
        <v>4.26</v>
      </c>
      <c r="C56" s="7">
        <v>4.5599999999999996</v>
      </c>
      <c r="D56" s="7">
        <v>4.2</v>
      </c>
      <c r="E56" s="7">
        <v>4.47</v>
      </c>
      <c r="G56">
        <f>B1/E55</f>
        <v>234.74178403755869</v>
      </c>
    </row>
    <row r="57" spans="1:9">
      <c r="A57" s="6">
        <v>40662</v>
      </c>
      <c r="B57" s="7">
        <v>4.49</v>
      </c>
      <c r="C57" s="7">
        <v>4.7</v>
      </c>
      <c r="D57" s="7">
        <v>4.45</v>
      </c>
      <c r="E57" s="7">
        <v>4.5599999999999996</v>
      </c>
      <c r="G57">
        <f>B1/E57</f>
        <v>219.2982456140351</v>
      </c>
    </row>
    <row r="58" spans="1:9">
      <c r="A58" s="6">
        <v>40694</v>
      </c>
      <c r="B58" s="7">
        <v>4.57</v>
      </c>
      <c r="C58" s="7">
        <v>4.6399999999999997</v>
      </c>
      <c r="D58" s="7">
        <v>4.33</v>
      </c>
      <c r="E58" s="7">
        <v>4.5599999999999996</v>
      </c>
      <c r="G58">
        <f>B1/E58</f>
        <v>219.2982456140351</v>
      </c>
    </row>
    <row r="59" spans="1:9">
      <c r="A59" s="6">
        <v>40724</v>
      </c>
      <c r="B59" s="7">
        <v>4.53</v>
      </c>
      <c r="C59" s="7">
        <v>4.55</v>
      </c>
      <c r="D59" s="7">
        <v>4.24</v>
      </c>
      <c r="E59" s="7">
        <v>4.46</v>
      </c>
      <c r="G59">
        <f>B1/E59</f>
        <v>224.2152466367713</v>
      </c>
    </row>
    <row r="60" spans="1:9">
      <c r="A60" s="6">
        <v>40753</v>
      </c>
      <c r="B60" s="7">
        <v>4.47</v>
      </c>
      <c r="C60" s="7">
        <v>4.47</v>
      </c>
      <c r="D60" s="7">
        <v>4.1900000000000004</v>
      </c>
      <c r="E60" s="7">
        <v>4.25</v>
      </c>
      <c r="G60">
        <f>B1/E60</f>
        <v>235.29411764705881</v>
      </c>
    </row>
    <row r="61" spans="1:9">
      <c r="A61" s="6">
        <v>40786</v>
      </c>
      <c r="B61" s="7">
        <v>4.24</v>
      </c>
      <c r="C61" s="7">
        <v>4.28</v>
      </c>
      <c r="D61" s="7">
        <v>3.94</v>
      </c>
      <c r="E61" s="7">
        <v>4.1399999999999997</v>
      </c>
      <c r="G61">
        <f>B1/E60</f>
        <v>235.29411764705881</v>
      </c>
    </row>
    <row r="62" spans="1:9">
      <c r="A62" s="6">
        <v>40816</v>
      </c>
      <c r="B62" s="7">
        <v>4.1399999999999997</v>
      </c>
      <c r="C62" s="7">
        <v>4.1900000000000004</v>
      </c>
      <c r="D62" s="7">
        <v>3.94</v>
      </c>
      <c r="E62" s="7">
        <v>3.98</v>
      </c>
      <c r="G62">
        <f>B1/E62</f>
        <v>251.25628140703517</v>
      </c>
    </row>
    <row r="63" spans="1:9">
      <c r="A63" s="6">
        <v>40847</v>
      </c>
      <c r="B63" s="7">
        <v>3.96</v>
      </c>
      <c r="C63" s="7">
        <v>4.3899999999999997</v>
      </c>
      <c r="D63" s="7">
        <v>3.95</v>
      </c>
      <c r="E63" s="7">
        <v>4.32</v>
      </c>
      <c r="G63">
        <f>B1/E63</f>
        <v>231.48148148148147</v>
      </c>
    </row>
    <row r="64" spans="1:9">
      <c r="A64" s="6">
        <v>40877</v>
      </c>
      <c r="B64" s="7">
        <v>4.3099999999999996</v>
      </c>
      <c r="C64" s="7">
        <v>4.38</v>
      </c>
      <c r="D64" s="7">
        <v>4.18</v>
      </c>
      <c r="E64" s="7">
        <v>4.1900000000000004</v>
      </c>
      <c r="G64">
        <f>B1/E64</f>
        <v>238.6634844868735</v>
      </c>
    </row>
    <row r="65" spans="1:9">
      <c r="A65" s="6">
        <v>40907</v>
      </c>
      <c r="B65" s="7">
        <v>4.25</v>
      </c>
      <c r="C65" s="7">
        <v>4.3099999999999996</v>
      </c>
      <c r="D65" s="7">
        <v>4.0599999999999996</v>
      </c>
      <c r="E65" s="7">
        <v>4.24</v>
      </c>
      <c r="G65">
        <f>B1/E65</f>
        <v>235.84905660377356</v>
      </c>
      <c r="H65">
        <f>SUM(G3:G65)</f>
        <v>13272.544421729279</v>
      </c>
      <c r="I65">
        <f>1320*2.03</f>
        <v>2679.6</v>
      </c>
    </row>
    <row r="66" spans="1:9">
      <c r="A66" s="6">
        <v>40939</v>
      </c>
      <c r="B66" s="7">
        <v>4.24</v>
      </c>
      <c r="C66" s="7">
        <v>4.3899999999999997</v>
      </c>
      <c r="D66" s="7">
        <v>4.1900000000000004</v>
      </c>
      <c r="E66" s="7">
        <v>4.3</v>
      </c>
      <c r="G66">
        <f>B1/E65</f>
        <v>235.84905660377356</v>
      </c>
    </row>
    <row r="67" spans="1:9">
      <c r="A67" s="6">
        <v>40968</v>
      </c>
      <c r="B67" s="7">
        <v>4.3</v>
      </c>
      <c r="C67" s="7">
        <v>4.4800000000000004</v>
      </c>
      <c r="D67" s="7">
        <v>4.2699999999999996</v>
      </c>
      <c r="E67" s="7">
        <v>4.43</v>
      </c>
      <c r="G67">
        <f>B1/E67</f>
        <v>225.73363431151242</v>
      </c>
    </row>
    <row r="68" spans="1:9">
      <c r="A68" s="6">
        <v>40998</v>
      </c>
      <c r="B68" s="7">
        <v>4.43</v>
      </c>
      <c r="C68" s="7">
        <v>4.4400000000000004</v>
      </c>
      <c r="D68" s="7">
        <v>4.2699999999999996</v>
      </c>
      <c r="E68" s="7">
        <v>4.33</v>
      </c>
      <c r="G68">
        <f>B1/E68</f>
        <v>230.94688221709006</v>
      </c>
    </row>
    <row r="69" spans="1:9">
      <c r="A69" s="6">
        <v>41026</v>
      </c>
      <c r="B69" s="7">
        <v>4.3099999999999996</v>
      </c>
      <c r="C69" s="7">
        <v>4.4400000000000004</v>
      </c>
      <c r="D69" s="7">
        <v>4.26</v>
      </c>
      <c r="E69" s="7">
        <v>4.37</v>
      </c>
      <c r="G69">
        <f>B1/E69</f>
        <v>228.83295194508008</v>
      </c>
    </row>
    <row r="70" spans="1:9">
      <c r="A70" s="6">
        <v>41060</v>
      </c>
      <c r="B70" s="7">
        <v>4.4000000000000004</v>
      </c>
      <c r="C70" s="7">
        <v>4.45</v>
      </c>
      <c r="D70" s="7">
        <v>4.16</v>
      </c>
      <c r="E70" s="7">
        <v>4.22</v>
      </c>
      <c r="G70">
        <f>B1/E70</f>
        <v>236.96682464454977</v>
      </c>
    </row>
    <row r="71" spans="1:9">
      <c r="A71" s="6">
        <v>41089</v>
      </c>
      <c r="B71" s="7">
        <v>4.21</v>
      </c>
      <c r="C71" s="7">
        <v>4.24</v>
      </c>
      <c r="D71" s="7">
        <v>3.89</v>
      </c>
      <c r="E71" s="7">
        <v>3.95</v>
      </c>
      <c r="G71">
        <f>B1/E70</f>
        <v>236.96682464454977</v>
      </c>
    </row>
    <row r="72" spans="1:9">
      <c r="A72" s="6">
        <v>41121</v>
      </c>
      <c r="B72" s="7">
        <v>3.95</v>
      </c>
      <c r="C72" s="7">
        <v>3.96</v>
      </c>
      <c r="D72" s="7">
        <v>3.66</v>
      </c>
      <c r="E72" s="7">
        <v>3.75</v>
      </c>
      <c r="G72">
        <f>B1/E72</f>
        <v>266.66666666666669</v>
      </c>
    </row>
    <row r="73" spans="1:9">
      <c r="A73" s="6">
        <v>41152</v>
      </c>
      <c r="B73" s="7">
        <v>3.75</v>
      </c>
      <c r="C73" s="7">
        <v>3.86</v>
      </c>
      <c r="D73" s="7">
        <v>3.72</v>
      </c>
      <c r="E73" s="7">
        <v>3.82</v>
      </c>
      <c r="G73">
        <f>B1/E73</f>
        <v>261.78010471204192</v>
      </c>
    </row>
    <row r="74" spans="1:9">
      <c r="A74" s="6">
        <v>41180</v>
      </c>
      <c r="B74" s="7">
        <v>3.83</v>
      </c>
      <c r="C74" s="7">
        <v>3.85</v>
      </c>
      <c r="D74" s="7">
        <v>3.6</v>
      </c>
      <c r="E74" s="7">
        <v>3.75</v>
      </c>
      <c r="G74">
        <f>B1/E74</f>
        <v>266.66666666666669</v>
      </c>
    </row>
    <row r="75" spans="1:9">
      <c r="A75" s="6">
        <v>41213</v>
      </c>
      <c r="B75" s="7">
        <v>3.75</v>
      </c>
      <c r="C75" s="7">
        <v>3.94</v>
      </c>
      <c r="D75" s="7">
        <v>3.72</v>
      </c>
      <c r="E75" s="7">
        <v>3.82</v>
      </c>
      <c r="G75">
        <f>B1/E75</f>
        <v>261.78010471204192</v>
      </c>
    </row>
    <row r="76" spans="1:9">
      <c r="A76" s="6">
        <v>41243</v>
      </c>
      <c r="B76" s="7">
        <v>3.83</v>
      </c>
      <c r="C76" s="7">
        <v>3.93</v>
      </c>
      <c r="D76" s="7">
        <v>3.8</v>
      </c>
      <c r="E76" s="7">
        <v>3.88</v>
      </c>
      <c r="G76">
        <f>B1/E75</f>
        <v>261.78010471204192</v>
      </c>
    </row>
    <row r="77" spans="1:9">
      <c r="A77" s="6">
        <v>41274</v>
      </c>
      <c r="B77" s="7">
        <v>3.88</v>
      </c>
      <c r="C77" s="7">
        <v>4.18</v>
      </c>
      <c r="D77" s="7">
        <v>3.82</v>
      </c>
      <c r="E77" s="7">
        <v>4.1500000000000004</v>
      </c>
      <c r="G77">
        <f>B1/E77</f>
        <v>240.96385542168673</v>
      </c>
      <c r="H77">
        <f>SUM(G3:G77)</f>
        <v>16227.478098986976</v>
      </c>
      <c r="I77">
        <f>1620*2.39</f>
        <v>3871.8</v>
      </c>
    </row>
    <row r="78" spans="1:9">
      <c r="A78" s="6">
        <v>41305</v>
      </c>
      <c r="B78" s="7">
        <v>4.1900000000000004</v>
      </c>
      <c r="C78" s="7">
        <v>4.46</v>
      </c>
      <c r="D78" s="7">
        <v>4.1100000000000003</v>
      </c>
      <c r="E78" s="7">
        <v>4.4000000000000004</v>
      </c>
      <c r="G78">
        <f>B1/E78</f>
        <v>227.27272727272725</v>
      </c>
    </row>
    <row r="79" spans="1:9">
      <c r="A79" s="6">
        <v>41333</v>
      </c>
      <c r="B79" s="7">
        <v>4.3899999999999997</v>
      </c>
      <c r="C79" s="7">
        <v>4.53</v>
      </c>
      <c r="D79" s="7">
        <v>4.0599999999999996</v>
      </c>
      <c r="E79" s="7">
        <v>4.21</v>
      </c>
      <c r="G79">
        <f>B1/E79</f>
        <v>237.52969121140143</v>
      </c>
    </row>
    <row r="80" spans="1:9">
      <c r="A80" s="6">
        <v>41362</v>
      </c>
      <c r="B80" s="7">
        <v>4.2300000000000004</v>
      </c>
      <c r="C80" s="7">
        <v>4.2300000000000004</v>
      </c>
      <c r="D80" s="7">
        <v>4</v>
      </c>
      <c r="E80" s="7">
        <v>4.05</v>
      </c>
      <c r="G80">
        <f>B1/E80</f>
        <v>246.9135802469136</v>
      </c>
    </row>
    <row r="81" spans="1:9">
      <c r="A81" s="6">
        <v>41390</v>
      </c>
      <c r="B81" s="7">
        <v>4.05</v>
      </c>
      <c r="C81" s="7">
        <v>4.1399999999999997</v>
      </c>
      <c r="D81" s="7">
        <v>4.0199999999999996</v>
      </c>
      <c r="E81" s="7">
        <v>4.05</v>
      </c>
      <c r="G81">
        <f>B1/E80</f>
        <v>246.9135802469136</v>
      </c>
    </row>
    <row r="82" spans="1:9">
      <c r="A82" s="6">
        <v>41425</v>
      </c>
      <c r="B82" s="7">
        <v>4.05</v>
      </c>
      <c r="C82" s="7">
        <v>4.2300000000000004</v>
      </c>
      <c r="D82" s="7">
        <v>4.03</v>
      </c>
      <c r="E82" s="7">
        <v>4.18</v>
      </c>
      <c r="G82">
        <f>B1/E82</f>
        <v>239.23444976076556</v>
      </c>
    </row>
    <row r="83" spans="1:9">
      <c r="A83" s="6">
        <v>41453</v>
      </c>
      <c r="B83" s="7">
        <v>4.2</v>
      </c>
      <c r="C83" s="7">
        <v>4.24</v>
      </c>
      <c r="D83" s="7">
        <v>3.4</v>
      </c>
      <c r="E83" s="7">
        <v>4.0199999999999996</v>
      </c>
      <c r="G83">
        <f>B1/E83</f>
        <v>248.75621890547265</v>
      </c>
    </row>
    <row r="84" spans="1:9">
      <c r="A84" s="6">
        <v>41486</v>
      </c>
      <c r="B84" s="7">
        <v>3.96</v>
      </c>
      <c r="C84" s="7">
        <v>4.04</v>
      </c>
      <c r="D84" s="7">
        <v>3.88</v>
      </c>
      <c r="E84" s="7">
        <v>3.89</v>
      </c>
      <c r="G84">
        <f>B1/E84</f>
        <v>257.0694087403599</v>
      </c>
    </row>
    <row r="85" spans="1:9">
      <c r="A85" s="6">
        <v>41516</v>
      </c>
      <c r="B85" s="7">
        <v>3.9</v>
      </c>
      <c r="C85" s="7">
        <v>4.3499999999999996</v>
      </c>
      <c r="D85" s="7">
        <v>3.85</v>
      </c>
      <c r="E85" s="7">
        <v>3.9</v>
      </c>
      <c r="G85">
        <f>B1/E85</f>
        <v>256.41025641025641</v>
      </c>
    </row>
    <row r="86" spans="1:9">
      <c r="A86" s="6">
        <v>41547</v>
      </c>
      <c r="B86" s="7">
        <v>3.9</v>
      </c>
      <c r="C86" s="7">
        <v>4.1100000000000003</v>
      </c>
      <c r="D86" s="7">
        <v>3.83</v>
      </c>
      <c r="E86" s="7">
        <v>3.86</v>
      </c>
      <c r="G86">
        <f>B1/E85</f>
        <v>256.41025641025641</v>
      </c>
    </row>
    <row r="87" spans="1:9">
      <c r="A87" s="6">
        <v>41578</v>
      </c>
      <c r="B87" s="7">
        <v>3.85</v>
      </c>
      <c r="C87" s="7">
        <v>3.91</v>
      </c>
      <c r="D87" s="7">
        <v>3.75</v>
      </c>
      <c r="E87" s="7">
        <v>3.82</v>
      </c>
      <c r="G87">
        <f>B1/E87</f>
        <v>261.78010471204192</v>
      </c>
    </row>
    <row r="88" spans="1:9">
      <c r="A88" s="6">
        <v>41607</v>
      </c>
      <c r="B88" s="7">
        <v>3.83</v>
      </c>
      <c r="C88" s="7">
        <v>3.9</v>
      </c>
      <c r="D88" s="7">
        <v>3.77</v>
      </c>
      <c r="E88" s="7">
        <v>3.8</v>
      </c>
      <c r="G88">
        <f>B1/E88</f>
        <v>263.15789473684214</v>
      </c>
    </row>
    <row r="89" spans="1:9">
      <c r="A89" s="6">
        <v>41639</v>
      </c>
      <c r="B89" s="7">
        <v>3.8</v>
      </c>
      <c r="C89" s="7">
        <v>3.89</v>
      </c>
      <c r="D89" s="7">
        <v>3.53</v>
      </c>
      <c r="E89" s="7">
        <v>3.58</v>
      </c>
      <c r="G89">
        <f>B1/E89</f>
        <v>279.32960893854749</v>
      </c>
      <c r="H89">
        <f>SUM(G3:G89)</f>
        <v>19248.255876579482</v>
      </c>
      <c r="I89">
        <f>1920*2.62</f>
        <v>5030.4000000000005</v>
      </c>
    </row>
    <row r="90" spans="1:9">
      <c r="A90" s="6">
        <v>41669</v>
      </c>
      <c r="B90" s="7">
        <v>3.58</v>
      </c>
      <c r="C90" s="7">
        <v>3.59</v>
      </c>
      <c r="D90" s="7">
        <v>3.33</v>
      </c>
      <c r="E90" s="7">
        <v>3.41</v>
      </c>
      <c r="G90">
        <f>B1/E90</f>
        <v>293.25513196480938</v>
      </c>
    </row>
    <row r="91" spans="1:9">
      <c r="A91" s="6">
        <v>41698</v>
      </c>
      <c r="B91" s="7">
        <v>3.39</v>
      </c>
      <c r="C91" s="7">
        <v>3.52</v>
      </c>
      <c r="D91" s="7">
        <v>3.32</v>
      </c>
      <c r="E91" s="7">
        <v>3.34</v>
      </c>
      <c r="G91">
        <f>B1/E90</f>
        <v>293.25513196480938</v>
      </c>
    </row>
    <row r="92" spans="1:9">
      <c r="A92" s="6">
        <v>41729</v>
      </c>
      <c r="B92" s="7">
        <v>3.33</v>
      </c>
      <c r="C92" s="7">
        <v>3.49</v>
      </c>
      <c r="D92" s="7">
        <v>3.2</v>
      </c>
      <c r="E92" s="7">
        <v>3.45</v>
      </c>
      <c r="G92">
        <f>B1/E92</f>
        <v>289.85507246376812</v>
      </c>
    </row>
    <row r="93" spans="1:9">
      <c r="A93" s="6">
        <v>41759</v>
      </c>
      <c r="B93" s="7">
        <v>3.45</v>
      </c>
      <c r="C93" s="7">
        <v>3.56</v>
      </c>
      <c r="D93" s="7">
        <v>3.4</v>
      </c>
      <c r="E93" s="7">
        <v>3.44</v>
      </c>
      <c r="G93">
        <f>B1/E93</f>
        <v>290.69767441860466</v>
      </c>
    </row>
    <row r="94" spans="1:9">
      <c r="A94" s="6">
        <v>41789</v>
      </c>
      <c r="B94" s="7">
        <v>3.42</v>
      </c>
      <c r="C94" s="7">
        <v>3.59</v>
      </c>
      <c r="D94" s="7">
        <v>3.39</v>
      </c>
      <c r="E94" s="7">
        <v>3.56</v>
      </c>
      <c r="G94">
        <f>B1/E94</f>
        <v>280.89887640449439</v>
      </c>
    </row>
    <row r="95" spans="1:9">
      <c r="A95" s="6">
        <v>41820</v>
      </c>
      <c r="B95" s="7">
        <v>3.56</v>
      </c>
      <c r="C95" s="7">
        <v>3.78</v>
      </c>
      <c r="D95" s="7">
        <v>3.37</v>
      </c>
      <c r="E95" s="7">
        <v>3.39</v>
      </c>
      <c r="G95">
        <f>B1/E95</f>
        <v>294.9852507374631</v>
      </c>
    </row>
    <row r="96" spans="1:9">
      <c r="A96" s="6">
        <v>41851</v>
      </c>
      <c r="B96" s="7">
        <v>3.4</v>
      </c>
      <c r="C96" s="7">
        <v>3.62</v>
      </c>
      <c r="D96" s="7">
        <v>3.38</v>
      </c>
      <c r="E96" s="7">
        <v>3.6</v>
      </c>
      <c r="G96">
        <f>B1/E95</f>
        <v>294.9852507374631</v>
      </c>
    </row>
    <row r="97" spans="1:7">
      <c r="A97" s="6">
        <v>41880</v>
      </c>
      <c r="B97" s="7">
        <v>3.59</v>
      </c>
      <c r="C97" s="7">
        <v>3.62</v>
      </c>
      <c r="D97" s="7">
        <v>3.43</v>
      </c>
      <c r="E97" s="7">
        <v>3.46</v>
      </c>
      <c r="G97">
        <f>B1/E97</f>
        <v>289.01734104046244</v>
      </c>
    </row>
    <row r="98" spans="1:7">
      <c r="A98" s="6">
        <v>41912</v>
      </c>
      <c r="B98" s="7">
        <v>3.47</v>
      </c>
      <c r="C98" s="7">
        <v>3.61</v>
      </c>
      <c r="D98" s="7">
        <v>3.45</v>
      </c>
      <c r="E98" s="7">
        <v>3.53</v>
      </c>
      <c r="G98">
        <f>B1/E98</f>
        <v>283.28611898016999</v>
      </c>
    </row>
    <row r="99" spans="1:7">
      <c r="A99" s="6">
        <v>41943</v>
      </c>
      <c r="B99" s="7">
        <v>3.53</v>
      </c>
      <c r="C99" s="7">
        <v>3.69</v>
      </c>
      <c r="D99" s="7">
        <v>3.47</v>
      </c>
      <c r="E99" s="7">
        <v>3.66</v>
      </c>
      <c r="G99">
        <f>B1/E99</f>
        <v>273.22404371584696</v>
      </c>
    </row>
    <row r="100" spans="1:7">
      <c r="A100" s="6">
        <v>41971</v>
      </c>
      <c r="B100" s="7">
        <v>3.67</v>
      </c>
      <c r="C100" s="7">
        <v>4.05</v>
      </c>
      <c r="D100" s="7">
        <v>3.54</v>
      </c>
      <c r="E100" s="7">
        <v>4.04</v>
      </c>
      <c r="G100">
        <f>B1/E100</f>
        <v>247.52475247524751</v>
      </c>
    </row>
    <row r="101" spans="1:7">
      <c r="A101" s="6">
        <v>41997</v>
      </c>
      <c r="B101" s="7">
        <v>4.05</v>
      </c>
      <c r="C101" s="7">
        <v>4.8</v>
      </c>
      <c r="D101" s="7">
        <v>3.96</v>
      </c>
      <c r="E101" s="7">
        <v>4.33</v>
      </c>
      <c r="G101">
        <f>B1/E100</f>
        <v>247.52475247524751</v>
      </c>
    </row>
    <row r="103" spans="1:7">
      <c r="A103" s="3" t="s">
        <v>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file</vt:lpstr>
      <vt:lpstr>Sheet2</vt:lpstr>
      <vt:lpstr>Sheet3</vt:lpstr>
    </vt:vector>
  </TitlesOfParts>
  <Company>http://www.deepbbs.org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deeplm</dc:creator>
  <cp:lastModifiedBy>deeplm</cp:lastModifiedBy>
  <dcterms:created xsi:type="dcterms:W3CDTF">2014-12-24T07:58:56Z</dcterms:created>
  <dcterms:modified xsi:type="dcterms:W3CDTF">2015-01-04T03:31:19Z</dcterms:modified>
</cp:coreProperties>
</file>